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7661f045bbdb7fb9/Stalinis kompiuteris/"/>
    </mc:Choice>
  </mc:AlternateContent>
  <xr:revisionPtr revIDLastSave="617" documentId="8_{D79C77EC-AF4E-4D2E-9794-1F1B7CB6F52C}" xr6:coauthVersionLast="47" xr6:coauthVersionMax="47" xr10:uidLastSave="{4FCBBE11-7BD5-4F3D-BFF6-F62BF4D62344}"/>
  <bookViews>
    <workbookView xWindow="-120" yWindow="-120" windowWidth="38640" windowHeight="21120" activeTab="5" xr2:uid="{00000000-000D-0000-FFFF-FFFF00000000}"/>
  </bookViews>
  <sheets>
    <sheet name="Adventureworks.Employee" sheetId="1" r:id="rId1"/>
    <sheet name="Adventureworks.EmployeePay" sheetId="2" r:id="rId2"/>
    <sheet name="AdventureWorks.EmployeeDepartme" sheetId="3" r:id="rId3"/>
    <sheet name="Task 1" sheetId="4" r:id="rId4"/>
    <sheet name="Task 2" sheetId="5" r:id="rId5"/>
    <sheet name="Task 3" sheetId="6" r:id="rId6"/>
  </sheets>
  <definedNames>
    <definedName name="_xlnm._FilterDatabase" localSheetId="0" hidden="1">Adventureworks.Employee!$A$1:$S$291</definedName>
    <definedName name="_xlnm._FilterDatabase" localSheetId="2" hidden="1">AdventureWorks.EmployeeDepartme!$A$1:$J$297</definedName>
    <definedName name="_xlnm._FilterDatabase" localSheetId="1" hidden="1">Adventureworks.EmployeePay!$A$1:$E$317</definedName>
    <definedName name="Slicer_Employee_Department">#N/A</definedName>
    <definedName name="Slicer_Title">#N/A</definedName>
    <definedName name="Z_BBE1F0C8_08B9_4CBC_8748_A3D12529180E_.wvu.FilterData" localSheetId="0" hidden="1">Adventureworks.Employee!$A$1:$S$291</definedName>
  </definedNames>
  <calcPr calcId="191029"/>
  <customWorkbookViews>
    <customWorkbookView name="Filter 1" guid="{BBE1F0C8-08B9-4CBC-8748-A3D12529180E}" maximized="1" windowWidth="0" windowHeight="0" activeSheetId="0"/>
  </customWorkbookViews>
  <pivotCaches>
    <pivotCache cacheId="7" r:id="rId7"/>
    <pivotCache cacheId="2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S8" i="1"/>
  <c r="S9" i="1"/>
  <c r="S10" i="1"/>
  <c r="S11" i="1"/>
  <c r="S12" i="1"/>
  <c r="S13" i="1"/>
  <c r="S28" i="1"/>
  <c r="S34" i="1"/>
  <c r="S36" i="1"/>
  <c r="S49" i="1"/>
  <c r="S51" i="1"/>
  <c r="S52" i="1"/>
  <c r="S53" i="1"/>
  <c r="S54" i="1"/>
  <c r="S55" i="1"/>
  <c r="S56" i="1"/>
  <c r="S57" i="1"/>
  <c r="S59" i="1"/>
  <c r="S73" i="1"/>
  <c r="S75" i="1"/>
  <c r="S77" i="1"/>
  <c r="S82" i="1"/>
  <c r="S84" i="1"/>
  <c r="S86" i="1"/>
  <c r="S89" i="1"/>
  <c r="S92" i="1"/>
  <c r="S93" i="1"/>
  <c r="S95" i="1"/>
  <c r="S97" i="1"/>
  <c r="S99" i="1"/>
  <c r="S102" i="1"/>
  <c r="S103" i="1"/>
  <c r="S109" i="1"/>
  <c r="S110" i="1"/>
  <c r="S111" i="1"/>
  <c r="S114" i="1"/>
  <c r="S115" i="1"/>
  <c r="S118" i="1"/>
  <c r="S120" i="1"/>
  <c r="S122" i="1"/>
  <c r="S123" i="1"/>
  <c r="S127" i="1"/>
  <c r="S128" i="1"/>
  <c r="S129" i="1"/>
  <c r="S132" i="1"/>
  <c r="S135" i="1"/>
  <c r="S136" i="1"/>
  <c r="S138" i="1"/>
  <c r="S140" i="1"/>
  <c r="S142" i="1"/>
  <c r="S143" i="1"/>
  <c r="S145" i="1"/>
  <c r="S146" i="1"/>
  <c r="S148" i="1"/>
  <c r="S151" i="1"/>
  <c r="S155" i="1"/>
  <c r="S157" i="1"/>
  <c r="S158" i="1"/>
  <c r="S160" i="1"/>
  <c r="S162" i="1"/>
  <c r="S164" i="1"/>
  <c r="S165" i="1"/>
  <c r="S167" i="1"/>
  <c r="S168" i="1"/>
  <c r="S169" i="1"/>
  <c r="S170" i="1"/>
  <c r="S174" i="1"/>
  <c r="S177" i="1"/>
  <c r="S178" i="1"/>
  <c r="S179" i="1"/>
  <c r="S183" i="1"/>
  <c r="S184" i="1"/>
  <c r="S188" i="1"/>
  <c r="S189" i="1"/>
  <c r="S193" i="1"/>
  <c r="S194" i="1"/>
  <c r="S196" i="1"/>
  <c r="S197" i="1"/>
  <c r="S198" i="1"/>
  <c r="S201" i="1"/>
  <c r="S202" i="1"/>
  <c r="S205" i="1"/>
  <c r="S206" i="1"/>
  <c r="S208" i="1"/>
  <c r="S210" i="1"/>
  <c r="S213" i="1"/>
  <c r="S218" i="1"/>
  <c r="S220" i="1"/>
  <c r="S222" i="1"/>
  <c r="S223" i="1"/>
  <c r="S225" i="1"/>
  <c r="S228" i="1"/>
  <c r="S231" i="1"/>
  <c r="S233" i="1"/>
  <c r="S234" i="1"/>
  <c r="S237" i="1"/>
  <c r="S263" i="1"/>
  <c r="S264" i="1"/>
  <c r="S265" i="1"/>
  <c r="S266" i="1"/>
  <c r="S268" i="1"/>
  <c r="S269" i="1"/>
  <c r="S271" i="1"/>
  <c r="S272" i="1"/>
  <c r="S273" i="1"/>
  <c r="S275" i="1"/>
  <c r="S276" i="1"/>
  <c r="S280" i="1"/>
  <c r="S289" i="1"/>
  <c r="S290" i="1"/>
  <c r="S291" i="1"/>
  <c r="Q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Q3" i="1"/>
  <c r="S3" i="1" s="1"/>
  <c r="Q4" i="1"/>
  <c r="S4" i="1" s="1"/>
  <c r="Q5" i="1"/>
  <c r="S5" i="1" s="1"/>
  <c r="Q6" i="1"/>
  <c r="S6" i="1" s="1"/>
  <c r="Q7" i="1"/>
  <c r="Q8" i="1"/>
  <c r="Q9" i="1"/>
  <c r="Q10" i="1"/>
  <c r="Q11" i="1"/>
  <c r="Q12" i="1"/>
  <c r="Q13" i="1"/>
  <c r="Q14" i="1"/>
  <c r="S14" i="1" s="1"/>
  <c r="Q15" i="1"/>
  <c r="S15" i="1" s="1"/>
  <c r="Q16" i="1"/>
  <c r="S16" i="1" s="1"/>
  <c r="Q17" i="1"/>
  <c r="S17" i="1" s="1"/>
  <c r="Q18" i="1"/>
  <c r="S18" i="1" s="1"/>
  <c r="Q19" i="1"/>
  <c r="S19" i="1" s="1"/>
  <c r="Q20" i="1"/>
  <c r="S20" i="1" s="1"/>
  <c r="Q21" i="1"/>
  <c r="S21" i="1" s="1"/>
  <c r="Q22" i="1"/>
  <c r="S22" i="1" s="1"/>
  <c r="Q23" i="1"/>
  <c r="S23" i="1" s="1"/>
  <c r="Q24" i="1"/>
  <c r="S24" i="1" s="1"/>
  <c r="Q25" i="1"/>
  <c r="S25" i="1" s="1"/>
  <c r="Q26" i="1"/>
  <c r="S26" i="1" s="1"/>
  <c r="Q27" i="1"/>
  <c r="S27" i="1" s="1"/>
  <c r="Q28" i="1"/>
  <c r="Q29" i="1"/>
  <c r="S29" i="1" s="1"/>
  <c r="Q30" i="1"/>
  <c r="S30" i="1" s="1"/>
  <c r="Q31" i="1"/>
  <c r="S31" i="1" s="1"/>
  <c r="Q32" i="1"/>
  <c r="S32" i="1" s="1"/>
  <c r="Q33" i="1"/>
  <c r="S33" i="1" s="1"/>
  <c r="Q34" i="1"/>
  <c r="Q35" i="1"/>
  <c r="S35" i="1" s="1"/>
  <c r="Q36" i="1"/>
  <c r="Q37" i="1"/>
  <c r="S37" i="1" s="1"/>
  <c r="Q38" i="1"/>
  <c r="S38" i="1" s="1"/>
  <c r="Q39" i="1"/>
  <c r="S39" i="1" s="1"/>
  <c r="Q40" i="1"/>
  <c r="S40" i="1" s="1"/>
  <c r="Q41" i="1"/>
  <c r="S41" i="1" s="1"/>
  <c r="Q42" i="1"/>
  <c r="S42" i="1" s="1"/>
  <c r="Q43" i="1"/>
  <c r="S43" i="1" s="1"/>
  <c r="Q44" i="1"/>
  <c r="S44" i="1" s="1"/>
  <c r="Q45" i="1"/>
  <c r="S45" i="1" s="1"/>
  <c r="Q46" i="1"/>
  <c r="S46" i="1" s="1"/>
  <c r="Q47" i="1"/>
  <c r="S47" i="1" s="1"/>
  <c r="Q48" i="1"/>
  <c r="S48" i="1" s="1"/>
  <c r="Q49" i="1"/>
  <c r="Q50" i="1"/>
  <c r="S50" i="1" s="1"/>
  <c r="Q51" i="1"/>
  <c r="Q52" i="1"/>
  <c r="Q53" i="1"/>
  <c r="Q54" i="1"/>
  <c r="Q55" i="1"/>
  <c r="Q56" i="1"/>
  <c r="Q57" i="1"/>
  <c r="Q58" i="1"/>
  <c r="S58" i="1" s="1"/>
  <c r="Q59" i="1"/>
  <c r="Q60" i="1"/>
  <c r="S60" i="1" s="1"/>
  <c r="Q61" i="1"/>
  <c r="S61" i="1" s="1"/>
  <c r="Q62" i="1"/>
  <c r="S62" i="1" s="1"/>
  <c r="Q63" i="1"/>
  <c r="S63" i="1" s="1"/>
  <c r="Q64" i="1"/>
  <c r="S64" i="1" s="1"/>
  <c r="Q65" i="1"/>
  <c r="S65" i="1" s="1"/>
  <c r="Q66" i="1"/>
  <c r="S66" i="1" s="1"/>
  <c r="Q67" i="1"/>
  <c r="S67" i="1" s="1"/>
  <c r="Q68" i="1"/>
  <c r="S68" i="1" s="1"/>
  <c r="Q69" i="1"/>
  <c r="S69" i="1" s="1"/>
  <c r="Q70" i="1"/>
  <c r="S70" i="1" s="1"/>
  <c r="Q71" i="1"/>
  <c r="S71" i="1" s="1"/>
  <c r="Q72" i="1"/>
  <c r="S72" i="1" s="1"/>
  <c r="Q73" i="1"/>
  <c r="Q74" i="1"/>
  <c r="S74" i="1" s="1"/>
  <c r="Q75" i="1"/>
  <c r="Q76" i="1"/>
  <c r="S76" i="1" s="1"/>
  <c r="Q77" i="1"/>
  <c r="Q78" i="1"/>
  <c r="S78" i="1" s="1"/>
  <c r="Q79" i="1"/>
  <c r="S79" i="1" s="1"/>
  <c r="Q80" i="1"/>
  <c r="S80" i="1" s="1"/>
  <c r="Q81" i="1"/>
  <c r="S81" i="1" s="1"/>
  <c r="Q82" i="1"/>
  <c r="Q83" i="1"/>
  <c r="S83" i="1" s="1"/>
  <c r="Q84" i="1"/>
  <c r="Q85" i="1"/>
  <c r="S85" i="1" s="1"/>
  <c r="Q86" i="1"/>
  <c r="Q87" i="1"/>
  <c r="S87" i="1" s="1"/>
  <c r="Q88" i="1"/>
  <c r="S88" i="1" s="1"/>
  <c r="Q89" i="1"/>
  <c r="Q90" i="1"/>
  <c r="S90" i="1" s="1"/>
  <c r="Q91" i="1"/>
  <c r="S91" i="1" s="1"/>
  <c r="Q92" i="1"/>
  <c r="Q93" i="1"/>
  <c r="Q94" i="1"/>
  <c r="S94" i="1" s="1"/>
  <c r="Q95" i="1"/>
  <c r="Q96" i="1"/>
  <c r="S96" i="1" s="1"/>
  <c r="Q97" i="1"/>
  <c r="Q98" i="1"/>
  <c r="S98" i="1" s="1"/>
  <c r="Q99" i="1"/>
  <c r="Q100" i="1"/>
  <c r="S100" i="1" s="1"/>
  <c r="Q101" i="1"/>
  <c r="S101" i="1" s="1"/>
  <c r="Q102" i="1"/>
  <c r="Q103" i="1"/>
  <c r="Q104" i="1"/>
  <c r="S104" i="1" s="1"/>
  <c r="Q105" i="1"/>
  <c r="S105" i="1" s="1"/>
  <c r="Q106" i="1"/>
  <c r="S106" i="1" s="1"/>
  <c r="Q107" i="1"/>
  <c r="S107" i="1" s="1"/>
  <c r="Q108" i="1"/>
  <c r="S108" i="1" s="1"/>
  <c r="Q109" i="1"/>
  <c r="Q110" i="1"/>
  <c r="Q111" i="1"/>
  <c r="Q112" i="1"/>
  <c r="S112" i="1" s="1"/>
  <c r="Q113" i="1"/>
  <c r="S113" i="1" s="1"/>
  <c r="Q114" i="1"/>
  <c r="Q115" i="1"/>
  <c r="Q116" i="1"/>
  <c r="S116" i="1" s="1"/>
  <c r="Q117" i="1"/>
  <c r="S117" i="1" s="1"/>
  <c r="Q118" i="1"/>
  <c r="Q119" i="1"/>
  <c r="S119" i="1" s="1"/>
  <c r="Q120" i="1"/>
  <c r="Q121" i="1"/>
  <c r="S121" i="1" s="1"/>
  <c r="Q122" i="1"/>
  <c r="Q123" i="1"/>
  <c r="Q124" i="1"/>
  <c r="S124" i="1" s="1"/>
  <c r="Q125" i="1"/>
  <c r="S125" i="1" s="1"/>
  <c r="Q126" i="1"/>
  <c r="S126" i="1" s="1"/>
  <c r="Q127" i="1"/>
  <c r="Q128" i="1"/>
  <c r="Q129" i="1"/>
  <c r="Q130" i="1"/>
  <c r="S130" i="1" s="1"/>
  <c r="Q131" i="1"/>
  <c r="S131" i="1" s="1"/>
  <c r="Q132" i="1"/>
  <c r="Q133" i="1"/>
  <c r="S133" i="1" s="1"/>
  <c r="Q134" i="1"/>
  <c r="S134" i="1" s="1"/>
  <c r="Q135" i="1"/>
  <c r="Q136" i="1"/>
  <c r="Q137" i="1"/>
  <c r="S137" i="1" s="1"/>
  <c r="Q138" i="1"/>
  <c r="Q139" i="1"/>
  <c r="S139" i="1" s="1"/>
  <c r="Q140" i="1"/>
  <c r="Q141" i="1"/>
  <c r="S141" i="1" s="1"/>
  <c r="Q142" i="1"/>
  <c r="Q143" i="1"/>
  <c r="Q144" i="1"/>
  <c r="S144" i="1" s="1"/>
  <c r="Q145" i="1"/>
  <c r="Q146" i="1"/>
  <c r="Q147" i="1"/>
  <c r="S147" i="1" s="1"/>
  <c r="Q148" i="1"/>
  <c r="Q149" i="1"/>
  <c r="S149" i="1" s="1"/>
  <c r="Q150" i="1"/>
  <c r="S150" i="1" s="1"/>
  <c r="Q151" i="1"/>
  <c r="Q152" i="1"/>
  <c r="S152" i="1" s="1"/>
  <c r="Q153" i="1"/>
  <c r="S153" i="1" s="1"/>
  <c r="Q154" i="1"/>
  <c r="S154" i="1" s="1"/>
  <c r="Q155" i="1"/>
  <c r="Q156" i="1"/>
  <c r="S156" i="1" s="1"/>
  <c r="Q157" i="1"/>
  <c r="Q158" i="1"/>
  <c r="Q159" i="1"/>
  <c r="S159" i="1" s="1"/>
  <c r="Q160" i="1"/>
  <c r="Q161" i="1"/>
  <c r="S161" i="1" s="1"/>
  <c r="Q162" i="1"/>
  <c r="Q163" i="1"/>
  <c r="S163" i="1" s="1"/>
  <c r="Q164" i="1"/>
  <c r="Q165" i="1"/>
  <c r="Q166" i="1"/>
  <c r="S166" i="1" s="1"/>
  <c r="Q167" i="1"/>
  <c r="Q168" i="1"/>
  <c r="Q169" i="1"/>
  <c r="Q170" i="1"/>
  <c r="Q171" i="1"/>
  <c r="S171" i="1" s="1"/>
  <c r="Q172" i="1"/>
  <c r="S172" i="1" s="1"/>
  <c r="Q173" i="1"/>
  <c r="S173" i="1" s="1"/>
  <c r="Q174" i="1"/>
  <c r="Q175" i="1"/>
  <c r="S175" i="1" s="1"/>
  <c r="Q176" i="1"/>
  <c r="S176" i="1" s="1"/>
  <c r="Q177" i="1"/>
  <c r="Q178" i="1"/>
  <c r="Q179" i="1"/>
  <c r="Q180" i="1"/>
  <c r="S180" i="1" s="1"/>
  <c r="Q181" i="1"/>
  <c r="S181" i="1" s="1"/>
  <c r="Q182" i="1"/>
  <c r="S182" i="1" s="1"/>
  <c r="Q183" i="1"/>
  <c r="Q184" i="1"/>
  <c r="Q185" i="1"/>
  <c r="S185" i="1" s="1"/>
  <c r="Q186" i="1"/>
  <c r="S186" i="1" s="1"/>
  <c r="Q187" i="1"/>
  <c r="S187" i="1" s="1"/>
  <c r="Q188" i="1"/>
  <c r="Q189" i="1"/>
  <c r="Q190" i="1"/>
  <c r="S190" i="1" s="1"/>
  <c r="Q191" i="1"/>
  <c r="S191" i="1" s="1"/>
  <c r="Q192" i="1"/>
  <c r="S192" i="1" s="1"/>
  <c r="Q193" i="1"/>
  <c r="Q194" i="1"/>
  <c r="Q195" i="1"/>
  <c r="S195" i="1" s="1"/>
  <c r="Q196" i="1"/>
  <c r="Q197" i="1"/>
  <c r="Q198" i="1"/>
  <c r="Q199" i="1"/>
  <c r="S199" i="1" s="1"/>
  <c r="Q200" i="1"/>
  <c r="S200" i="1" s="1"/>
  <c r="Q201" i="1"/>
  <c r="Q202" i="1"/>
  <c r="Q203" i="1"/>
  <c r="S203" i="1" s="1"/>
  <c r="Q204" i="1"/>
  <c r="S204" i="1" s="1"/>
  <c r="Q205" i="1"/>
  <c r="Q206" i="1"/>
  <c r="Q207" i="1"/>
  <c r="S207" i="1" s="1"/>
  <c r="Q208" i="1"/>
  <c r="Q209" i="1"/>
  <c r="S209" i="1" s="1"/>
  <c r="Q210" i="1"/>
  <c r="Q211" i="1"/>
  <c r="S211" i="1" s="1"/>
  <c r="Q212" i="1"/>
  <c r="S212" i="1" s="1"/>
  <c r="Q213" i="1"/>
  <c r="Q214" i="1"/>
  <c r="S214" i="1" s="1"/>
  <c r="Q215" i="1"/>
  <c r="S215" i="1" s="1"/>
  <c r="Q216" i="1"/>
  <c r="S216" i="1" s="1"/>
  <c r="Q217" i="1"/>
  <c r="S217" i="1" s="1"/>
  <c r="Q218" i="1"/>
  <c r="Q219" i="1"/>
  <c r="S219" i="1" s="1"/>
  <c r="Q220" i="1"/>
  <c r="Q221" i="1"/>
  <c r="S221" i="1" s="1"/>
  <c r="Q222" i="1"/>
  <c r="Q223" i="1"/>
  <c r="Q224" i="1"/>
  <c r="S224" i="1" s="1"/>
  <c r="Q225" i="1"/>
  <c r="Q226" i="1"/>
  <c r="S226" i="1" s="1"/>
  <c r="Q227" i="1"/>
  <c r="S227" i="1" s="1"/>
  <c r="Q228" i="1"/>
  <c r="Q229" i="1"/>
  <c r="S229" i="1" s="1"/>
  <c r="Q230" i="1"/>
  <c r="S230" i="1" s="1"/>
  <c r="Q231" i="1"/>
  <c r="Q232" i="1"/>
  <c r="S232" i="1" s="1"/>
  <c r="Q233" i="1"/>
  <c r="Q234" i="1"/>
  <c r="Q235" i="1"/>
  <c r="S235" i="1" s="1"/>
  <c r="Q236" i="1"/>
  <c r="S236" i="1" s="1"/>
  <c r="Q237" i="1"/>
  <c r="Q238" i="1"/>
  <c r="S238" i="1" s="1"/>
  <c r="Q239" i="1"/>
  <c r="S239" i="1" s="1"/>
  <c r="Q240" i="1"/>
  <c r="S240" i="1" s="1"/>
  <c r="Q241" i="1"/>
  <c r="S241" i="1" s="1"/>
  <c r="Q242" i="1"/>
  <c r="S242" i="1" s="1"/>
  <c r="Q243" i="1"/>
  <c r="S243" i="1" s="1"/>
  <c r="Q244" i="1"/>
  <c r="S244" i="1" s="1"/>
  <c r="Q245" i="1"/>
  <c r="S245" i="1" s="1"/>
  <c r="Q246" i="1"/>
  <c r="S246" i="1" s="1"/>
  <c r="Q247" i="1"/>
  <c r="S247" i="1" s="1"/>
  <c r="Q248" i="1"/>
  <c r="S248" i="1" s="1"/>
  <c r="Q249" i="1"/>
  <c r="S249" i="1" s="1"/>
  <c r="Q250" i="1"/>
  <c r="S250" i="1" s="1"/>
  <c r="Q251" i="1"/>
  <c r="S251" i="1" s="1"/>
  <c r="Q252" i="1"/>
  <c r="S252" i="1" s="1"/>
  <c r="Q253" i="1"/>
  <c r="S253" i="1" s="1"/>
  <c r="Q254" i="1"/>
  <c r="S254" i="1" s="1"/>
  <c r="Q255" i="1"/>
  <c r="S255" i="1" s="1"/>
  <c r="Q256" i="1"/>
  <c r="S256" i="1" s="1"/>
  <c r="Q257" i="1"/>
  <c r="S257" i="1" s="1"/>
  <c r="Q258" i="1"/>
  <c r="S258" i="1" s="1"/>
  <c r="Q259" i="1"/>
  <c r="S259" i="1" s="1"/>
  <c r="Q260" i="1"/>
  <c r="S260" i="1" s="1"/>
  <c r="Q261" i="1"/>
  <c r="S261" i="1" s="1"/>
  <c r="Q262" i="1"/>
  <c r="S262" i="1" s="1"/>
  <c r="Q263" i="1"/>
  <c r="Q264" i="1"/>
  <c r="Q265" i="1"/>
  <c r="Q266" i="1"/>
  <c r="Q267" i="1"/>
  <c r="S267" i="1" s="1"/>
  <c r="Q268" i="1"/>
  <c r="Q269" i="1"/>
  <c r="Q270" i="1"/>
  <c r="S270" i="1" s="1"/>
  <c r="Q271" i="1"/>
  <c r="Q272" i="1"/>
  <c r="Q273" i="1"/>
  <c r="Q274" i="1"/>
  <c r="S274" i="1" s="1"/>
  <c r="Q275" i="1"/>
  <c r="Q276" i="1"/>
  <c r="Q277" i="1"/>
  <c r="S277" i="1" s="1"/>
  <c r="Q278" i="1"/>
  <c r="S278" i="1" s="1"/>
  <c r="Q279" i="1"/>
  <c r="S279" i="1" s="1"/>
  <c r="Q280" i="1"/>
  <c r="Q281" i="1"/>
  <c r="S281" i="1" s="1"/>
  <c r="Q282" i="1"/>
  <c r="S282" i="1" s="1"/>
  <c r="Q283" i="1"/>
  <c r="S283" i="1" s="1"/>
  <c r="Q284" i="1"/>
  <c r="S284" i="1" s="1"/>
  <c r="Q285" i="1"/>
  <c r="S285" i="1" s="1"/>
  <c r="Q286" i="1"/>
  <c r="S286" i="1" s="1"/>
  <c r="Q287" i="1"/>
  <c r="S287" i="1" s="1"/>
  <c r="Q288" i="1"/>
  <c r="S288" i="1" s="1"/>
  <c r="Q289" i="1"/>
  <c r="Q290" i="1"/>
  <c r="Q291" i="1"/>
  <c r="U3" i="1" l="1"/>
  <c r="T288" i="1"/>
  <c r="T280" i="1"/>
  <c r="T272" i="1"/>
  <c r="T264" i="1"/>
  <c r="T256" i="1"/>
  <c r="T248" i="1"/>
  <c r="T240" i="1"/>
  <c r="T232" i="1"/>
  <c r="T224" i="1"/>
  <c r="T216" i="1"/>
  <c r="T208" i="1"/>
  <c r="T200" i="1"/>
  <c r="T192" i="1"/>
  <c r="T184" i="1"/>
  <c r="T176" i="1"/>
  <c r="T168" i="1"/>
  <c r="T160" i="1"/>
  <c r="T152" i="1"/>
  <c r="T144" i="1"/>
  <c r="T136" i="1"/>
  <c r="T128" i="1"/>
  <c r="T120" i="1"/>
  <c r="T112" i="1"/>
  <c r="T104" i="1"/>
  <c r="T96" i="1"/>
  <c r="T88" i="1"/>
  <c r="T80" i="1"/>
  <c r="T72" i="1"/>
  <c r="T64" i="1"/>
  <c r="T56" i="1"/>
  <c r="T48" i="1"/>
  <c r="T40" i="1"/>
  <c r="T32" i="1"/>
  <c r="T24" i="1"/>
  <c r="T16" i="1"/>
  <c r="T8" i="1"/>
  <c r="U290" i="1"/>
  <c r="U282" i="1"/>
  <c r="U274" i="1"/>
  <c r="U266" i="1"/>
  <c r="U258" i="1"/>
  <c r="U250" i="1"/>
  <c r="U242" i="1"/>
  <c r="U234" i="1"/>
  <c r="U226" i="1"/>
  <c r="U218" i="1"/>
  <c r="U210" i="1"/>
  <c r="U202" i="1"/>
  <c r="U194" i="1"/>
  <c r="U186" i="1"/>
  <c r="U178" i="1"/>
  <c r="U170" i="1"/>
  <c r="U162" i="1"/>
  <c r="U154" i="1"/>
  <c r="U146" i="1"/>
  <c r="U138" i="1"/>
  <c r="U130" i="1"/>
  <c r="U122" i="1"/>
  <c r="U114" i="1"/>
  <c r="U106" i="1"/>
  <c r="U98" i="1"/>
  <c r="U90" i="1"/>
  <c r="U82" i="1"/>
  <c r="U74" i="1"/>
  <c r="U66" i="1"/>
  <c r="U58" i="1"/>
  <c r="U50" i="1"/>
  <c r="U42" i="1"/>
  <c r="U34" i="1"/>
  <c r="U26" i="1"/>
  <c r="U18" i="1"/>
  <c r="U10" i="1"/>
  <c r="S2" i="1"/>
  <c r="T287" i="1"/>
  <c r="T279" i="1"/>
  <c r="T271" i="1"/>
  <c r="T263" i="1"/>
  <c r="T255" i="1"/>
  <c r="T247" i="1"/>
  <c r="T239" i="1"/>
  <c r="T231" i="1"/>
  <c r="T223" i="1"/>
  <c r="T215" i="1"/>
  <c r="T207" i="1"/>
  <c r="T199" i="1"/>
  <c r="T191" i="1"/>
  <c r="T183" i="1"/>
  <c r="T175" i="1"/>
  <c r="T167" i="1"/>
  <c r="T159" i="1"/>
  <c r="T151" i="1"/>
  <c r="T143" i="1"/>
  <c r="T135" i="1"/>
  <c r="T127" i="1"/>
  <c r="T119" i="1"/>
  <c r="T111" i="1"/>
  <c r="T103" i="1"/>
  <c r="T95" i="1"/>
  <c r="T87" i="1"/>
  <c r="T79" i="1"/>
  <c r="T71" i="1"/>
  <c r="T63" i="1"/>
  <c r="T55" i="1"/>
  <c r="T47" i="1"/>
  <c r="T39" i="1"/>
  <c r="T31" i="1"/>
  <c r="T23" i="1"/>
  <c r="T15" i="1"/>
  <c r="T7" i="1"/>
  <c r="U289" i="1"/>
  <c r="U281" i="1"/>
  <c r="U273" i="1"/>
  <c r="U265" i="1"/>
  <c r="U257" i="1"/>
  <c r="U249" i="1"/>
  <c r="U241" i="1"/>
  <c r="U233" i="1"/>
  <c r="U225" i="1"/>
  <c r="U217" i="1"/>
  <c r="U209" i="1"/>
  <c r="U201" i="1"/>
  <c r="U193" i="1"/>
  <c r="U185" i="1"/>
  <c r="U177" i="1"/>
  <c r="U169" i="1"/>
  <c r="U161" i="1"/>
  <c r="U153" i="1"/>
  <c r="U145" i="1"/>
  <c r="U137" i="1"/>
  <c r="U129" i="1"/>
  <c r="U121" i="1"/>
  <c r="U113" i="1"/>
  <c r="U105" i="1"/>
  <c r="U97" i="1"/>
  <c r="U89" i="1"/>
  <c r="U81" i="1"/>
  <c r="U73" i="1"/>
  <c r="U65" i="1"/>
  <c r="U57" i="1"/>
  <c r="U49" i="1"/>
  <c r="U41" i="1"/>
  <c r="U33" i="1"/>
  <c r="U25" i="1"/>
  <c r="U17" i="1"/>
  <c r="U9" i="1"/>
  <c r="C24" i="5"/>
  <c r="T286" i="1"/>
  <c r="T278" i="1"/>
  <c r="T270" i="1"/>
  <c r="T262" i="1"/>
  <c r="T254" i="1"/>
  <c r="T246" i="1"/>
  <c r="T238" i="1"/>
  <c r="T230" i="1"/>
  <c r="T222" i="1"/>
  <c r="T214" i="1"/>
  <c r="T206" i="1"/>
  <c r="T198" i="1"/>
  <c r="T190" i="1"/>
  <c r="T182" i="1"/>
  <c r="T174" i="1"/>
  <c r="T166" i="1"/>
  <c r="T158" i="1"/>
  <c r="T150" i="1"/>
  <c r="T142" i="1"/>
  <c r="T134" i="1"/>
  <c r="T126" i="1"/>
  <c r="T118" i="1"/>
  <c r="T110" i="1"/>
  <c r="T102" i="1"/>
  <c r="T94" i="1"/>
  <c r="T86" i="1"/>
  <c r="T78" i="1"/>
  <c r="T70" i="1"/>
  <c r="T62" i="1"/>
  <c r="T54" i="1"/>
  <c r="T46" i="1"/>
  <c r="T38" i="1"/>
  <c r="T30" i="1"/>
  <c r="T22" i="1"/>
  <c r="T14" i="1"/>
  <c r="T6" i="1"/>
  <c r="U288" i="1"/>
  <c r="U280" i="1"/>
  <c r="U272" i="1"/>
  <c r="U264" i="1"/>
  <c r="U256" i="1"/>
  <c r="U248" i="1"/>
  <c r="U240" i="1"/>
  <c r="U232" i="1"/>
  <c r="U224" i="1"/>
  <c r="U216" i="1"/>
  <c r="U208" i="1"/>
  <c r="U200" i="1"/>
  <c r="U192" i="1"/>
  <c r="U184" i="1"/>
  <c r="U176" i="1"/>
  <c r="U168" i="1"/>
  <c r="U160" i="1"/>
  <c r="U152" i="1"/>
  <c r="U144" i="1"/>
  <c r="U136" i="1"/>
  <c r="U128" i="1"/>
  <c r="U120" i="1"/>
  <c r="U112" i="1"/>
  <c r="U104" i="1"/>
  <c r="U96" i="1"/>
  <c r="U88" i="1"/>
  <c r="U80" i="1"/>
  <c r="U72" i="1"/>
  <c r="U64" i="1"/>
  <c r="U56" i="1"/>
  <c r="U48" i="1"/>
  <c r="U40" i="1"/>
  <c r="U32" i="1"/>
  <c r="U24" i="1"/>
  <c r="U16" i="1"/>
  <c r="U8" i="1"/>
  <c r="D24" i="5"/>
  <c r="T285" i="1"/>
  <c r="T277" i="1"/>
  <c r="T269" i="1"/>
  <c r="T261" i="1"/>
  <c r="T253" i="1"/>
  <c r="T245" i="1"/>
  <c r="T237" i="1"/>
  <c r="T229" i="1"/>
  <c r="T221" i="1"/>
  <c r="T213" i="1"/>
  <c r="T205" i="1"/>
  <c r="T197" i="1"/>
  <c r="T189" i="1"/>
  <c r="T181" i="1"/>
  <c r="T173" i="1"/>
  <c r="T165" i="1"/>
  <c r="T157" i="1"/>
  <c r="T149" i="1"/>
  <c r="T141" i="1"/>
  <c r="T133" i="1"/>
  <c r="T125" i="1"/>
  <c r="T117" i="1"/>
  <c r="T109" i="1"/>
  <c r="T101" i="1"/>
  <c r="T93" i="1"/>
  <c r="T85" i="1"/>
  <c r="T77" i="1"/>
  <c r="T69" i="1"/>
  <c r="T61" i="1"/>
  <c r="T53" i="1"/>
  <c r="T45" i="1"/>
  <c r="T37" i="1"/>
  <c r="T29" i="1"/>
  <c r="T21" i="1"/>
  <c r="T13" i="1"/>
  <c r="T5" i="1"/>
  <c r="U287" i="1"/>
  <c r="U279" i="1"/>
  <c r="U271" i="1"/>
  <c r="U263" i="1"/>
  <c r="U255" i="1"/>
  <c r="U247" i="1"/>
  <c r="U239" i="1"/>
  <c r="U231" i="1"/>
  <c r="U223" i="1"/>
  <c r="U215" i="1"/>
  <c r="U207" i="1"/>
  <c r="U199" i="1"/>
  <c r="U191" i="1"/>
  <c r="U183" i="1"/>
  <c r="U175" i="1"/>
  <c r="U167" i="1"/>
  <c r="U159" i="1"/>
  <c r="U151" i="1"/>
  <c r="U143" i="1"/>
  <c r="U135" i="1"/>
  <c r="U127" i="1"/>
  <c r="U119" i="1"/>
  <c r="U111" i="1"/>
  <c r="U103" i="1"/>
  <c r="U95" i="1"/>
  <c r="U87" i="1"/>
  <c r="U79" i="1"/>
  <c r="U71" i="1"/>
  <c r="U63" i="1"/>
  <c r="U55" i="1"/>
  <c r="U47" i="1"/>
  <c r="U39" i="1"/>
  <c r="U31" i="1"/>
  <c r="U23" i="1"/>
  <c r="U15" i="1"/>
  <c r="U7" i="1"/>
  <c r="T2" i="1"/>
  <c r="T284" i="1"/>
  <c r="T276" i="1"/>
  <c r="T268" i="1"/>
  <c r="T260" i="1"/>
  <c r="T252" i="1"/>
  <c r="T244" i="1"/>
  <c r="T236" i="1"/>
  <c r="T228" i="1"/>
  <c r="T220"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U286" i="1"/>
  <c r="U278" i="1"/>
  <c r="U270" i="1"/>
  <c r="U262" i="1"/>
  <c r="U254" i="1"/>
  <c r="U246" i="1"/>
  <c r="U238" i="1"/>
  <c r="U230" i="1"/>
  <c r="U222" i="1"/>
  <c r="U214" i="1"/>
  <c r="U206" i="1"/>
  <c r="U198" i="1"/>
  <c r="U190" i="1"/>
  <c r="U182" i="1"/>
  <c r="U174" i="1"/>
  <c r="U166" i="1"/>
  <c r="U158" i="1"/>
  <c r="U150" i="1"/>
  <c r="U142" i="1"/>
  <c r="U134" i="1"/>
  <c r="U126" i="1"/>
  <c r="U118" i="1"/>
  <c r="U110" i="1"/>
  <c r="U102" i="1"/>
  <c r="U94" i="1"/>
  <c r="U86" i="1"/>
  <c r="U78" i="1"/>
  <c r="U70" i="1"/>
  <c r="U62" i="1"/>
  <c r="U54" i="1"/>
  <c r="U46" i="1"/>
  <c r="U38" i="1"/>
  <c r="U30" i="1"/>
  <c r="U22" i="1"/>
  <c r="U14" i="1"/>
  <c r="U6" i="1"/>
  <c r="T291" i="1"/>
  <c r="T283" i="1"/>
  <c r="T275" i="1"/>
  <c r="T267" i="1"/>
  <c r="T259" i="1"/>
  <c r="T251" i="1"/>
  <c r="T243" i="1"/>
  <c r="T235" i="1"/>
  <c r="T227" i="1"/>
  <c r="T219" i="1"/>
  <c r="T211" i="1"/>
  <c r="T203" i="1"/>
  <c r="T195" i="1"/>
  <c r="T187" i="1"/>
  <c r="T179" i="1"/>
  <c r="T171" i="1"/>
  <c r="T163" i="1"/>
  <c r="T155" i="1"/>
  <c r="T147" i="1"/>
  <c r="T139" i="1"/>
  <c r="T131" i="1"/>
  <c r="T123" i="1"/>
  <c r="T115" i="1"/>
  <c r="T107" i="1"/>
  <c r="T99" i="1"/>
  <c r="T91" i="1"/>
  <c r="T83" i="1"/>
  <c r="T75" i="1"/>
  <c r="T67" i="1"/>
  <c r="T59" i="1"/>
  <c r="T51" i="1"/>
  <c r="T43" i="1"/>
  <c r="T35" i="1"/>
  <c r="T27" i="1"/>
  <c r="T19" i="1"/>
  <c r="T11" i="1"/>
  <c r="T3" i="1"/>
  <c r="U285" i="1"/>
  <c r="U277" i="1"/>
  <c r="U269" i="1"/>
  <c r="U261" i="1"/>
  <c r="U253" i="1"/>
  <c r="U245" i="1"/>
  <c r="U237" i="1"/>
  <c r="U229" i="1"/>
  <c r="U221" i="1"/>
  <c r="U213" i="1"/>
  <c r="U205" i="1"/>
  <c r="U197" i="1"/>
  <c r="U189" i="1"/>
  <c r="U181" i="1"/>
  <c r="U173" i="1"/>
  <c r="U165" i="1"/>
  <c r="U157" i="1"/>
  <c r="U149" i="1"/>
  <c r="U141" i="1"/>
  <c r="U133" i="1"/>
  <c r="U125" i="1"/>
  <c r="U117" i="1"/>
  <c r="U109" i="1"/>
  <c r="U101" i="1"/>
  <c r="U93" i="1"/>
  <c r="U85" i="1"/>
  <c r="U77" i="1"/>
  <c r="U69" i="1"/>
  <c r="U61" i="1"/>
  <c r="U53" i="1"/>
  <c r="U45" i="1"/>
  <c r="U37" i="1"/>
  <c r="U29" i="1"/>
  <c r="U21" i="1"/>
  <c r="U13" i="1"/>
  <c r="U5" i="1"/>
  <c r="T290" i="1"/>
  <c r="T282" i="1"/>
  <c r="T274" i="1"/>
  <c r="T266" i="1"/>
  <c r="T258" i="1"/>
  <c r="T250" i="1"/>
  <c r="T242" i="1"/>
  <c r="T234" i="1"/>
  <c r="T226" i="1"/>
  <c r="T218" i="1"/>
  <c r="T210" i="1"/>
  <c r="T202" i="1"/>
  <c r="T194" i="1"/>
  <c r="T186" i="1"/>
  <c r="T178" i="1"/>
  <c r="T170" i="1"/>
  <c r="T162" i="1"/>
  <c r="T154" i="1"/>
  <c r="T146" i="1"/>
  <c r="T138" i="1"/>
  <c r="T130" i="1"/>
  <c r="T122" i="1"/>
  <c r="T114" i="1"/>
  <c r="T106" i="1"/>
  <c r="T98" i="1"/>
  <c r="T90" i="1"/>
  <c r="T82" i="1"/>
  <c r="T74" i="1"/>
  <c r="T66" i="1"/>
  <c r="T58" i="1"/>
  <c r="T50" i="1"/>
  <c r="T42" i="1"/>
  <c r="T34" i="1"/>
  <c r="T26" i="1"/>
  <c r="T18" i="1"/>
  <c r="T10" i="1"/>
  <c r="U2" i="1"/>
  <c r="U284" i="1"/>
  <c r="U276" i="1"/>
  <c r="U268" i="1"/>
  <c r="U260" i="1"/>
  <c r="U252" i="1"/>
  <c r="U244" i="1"/>
  <c r="U236" i="1"/>
  <c r="U228" i="1"/>
  <c r="U220" i="1"/>
  <c r="U212" i="1"/>
  <c r="U204" i="1"/>
  <c r="U196" i="1"/>
  <c r="U188" i="1"/>
  <c r="U180" i="1"/>
  <c r="U172" i="1"/>
  <c r="U164" i="1"/>
  <c r="U156" i="1"/>
  <c r="U148" i="1"/>
  <c r="U140" i="1"/>
  <c r="U132" i="1"/>
  <c r="U124" i="1"/>
  <c r="U116" i="1"/>
  <c r="U108" i="1"/>
  <c r="U100" i="1"/>
  <c r="U92" i="1"/>
  <c r="U84" i="1"/>
  <c r="U76" i="1"/>
  <c r="U68" i="1"/>
  <c r="U60" i="1"/>
  <c r="U52" i="1"/>
  <c r="U44" i="1"/>
  <c r="U36" i="1"/>
  <c r="U28" i="1"/>
  <c r="U20" i="1"/>
  <c r="U12" i="1"/>
  <c r="U4" i="1"/>
  <c r="T289" i="1"/>
  <c r="T281" i="1"/>
  <c r="T273" i="1"/>
  <c r="T265" i="1"/>
  <c r="T257" i="1"/>
  <c r="T249" i="1"/>
  <c r="T241" i="1"/>
  <c r="T233" i="1"/>
  <c r="T225" i="1"/>
  <c r="T217" i="1"/>
  <c r="T209" i="1"/>
  <c r="T201" i="1"/>
  <c r="T193" i="1"/>
  <c r="T185" i="1"/>
  <c r="T177" i="1"/>
  <c r="T169" i="1"/>
  <c r="T161" i="1"/>
  <c r="T153" i="1"/>
  <c r="T145" i="1"/>
  <c r="T137" i="1"/>
  <c r="T129" i="1"/>
  <c r="T121" i="1"/>
  <c r="T113" i="1"/>
  <c r="T105" i="1"/>
  <c r="T97" i="1"/>
  <c r="T89" i="1"/>
  <c r="T81" i="1"/>
  <c r="T73" i="1"/>
  <c r="T65" i="1"/>
  <c r="T57" i="1"/>
  <c r="T49" i="1"/>
  <c r="T41" i="1"/>
  <c r="T33" i="1"/>
  <c r="T25" i="1"/>
  <c r="T17" i="1"/>
  <c r="T9" i="1"/>
  <c r="U291" i="1"/>
  <c r="U283" i="1"/>
  <c r="U275" i="1"/>
  <c r="U267" i="1"/>
  <c r="U259" i="1"/>
  <c r="U251" i="1"/>
  <c r="U243" i="1"/>
  <c r="U235" i="1"/>
  <c r="U227" i="1"/>
  <c r="U219" i="1"/>
  <c r="U211" i="1"/>
  <c r="U203" i="1"/>
  <c r="U195" i="1"/>
  <c r="U187" i="1"/>
  <c r="U179" i="1"/>
  <c r="U171" i="1"/>
  <c r="U163" i="1"/>
  <c r="U155" i="1"/>
  <c r="U147" i="1"/>
  <c r="U139" i="1"/>
  <c r="U131" i="1"/>
  <c r="U123" i="1"/>
  <c r="U115" i="1"/>
  <c r="U107" i="1"/>
  <c r="U99" i="1"/>
  <c r="U91" i="1"/>
  <c r="U83" i="1"/>
  <c r="U75" i="1"/>
  <c r="U67" i="1"/>
  <c r="U59" i="1"/>
  <c r="U51" i="1"/>
  <c r="U43" i="1"/>
  <c r="U35" i="1"/>
  <c r="U27" i="1"/>
  <c r="U19" i="1"/>
  <c r="U11" i="1"/>
</calcChain>
</file>

<file path=xl/sharedStrings.xml><?xml version="1.0" encoding="utf-8"?>
<sst xmlns="http://schemas.openxmlformats.org/spreadsheetml/2006/main" count="2507" uniqueCount="455">
  <si>
    <t>EmployeeID</t>
  </si>
  <si>
    <t>NationalIDNumber</t>
  </si>
  <si>
    <t>ContactID</t>
  </si>
  <si>
    <t>LoginID</t>
  </si>
  <si>
    <t>ManagerID</t>
  </si>
  <si>
    <t>Title</t>
  </si>
  <si>
    <t>BirthDate</t>
  </si>
  <si>
    <t>MaritalStatus</t>
  </si>
  <si>
    <t>Gender</t>
  </si>
  <si>
    <t>HireDate</t>
  </si>
  <si>
    <t>SalariedFlag</t>
  </si>
  <si>
    <t>VacationHours</t>
  </si>
  <si>
    <t>SickLeaveHours</t>
  </si>
  <si>
    <t>CurrentFlag</t>
  </si>
  <si>
    <t>rowguid</t>
  </si>
  <si>
    <t>ModifiedDate</t>
  </si>
  <si>
    <t>adventure-works\tengiz0</t>
  </si>
  <si>
    <t>Control Specialist</t>
  </si>
  <si>
    <t>S</t>
  </si>
  <si>
    <t>M</t>
  </si>
  <si>
    <t>adventure-works\zainal0</t>
  </si>
  <si>
    <t>Document Control Manager</t>
  </si>
  <si>
    <t>adventure-works\sean1</t>
  </si>
  <si>
    <t>Document Control Assistant</t>
  </si>
  <si>
    <t>adventure-works\karen0</t>
  </si>
  <si>
    <t>F</t>
  </si>
  <si>
    <t>adventure-works\chris1</t>
  </si>
  <si>
    <t>adventure-works\roberto0</t>
  </si>
  <si>
    <t>Engineering Manager</t>
  </si>
  <si>
    <t>adventure-works\rob0</t>
  </si>
  <si>
    <t>Senior Tool Designer</t>
  </si>
  <si>
    <t>adventure-works\gail0</t>
  </si>
  <si>
    <t>Design Engineer</t>
  </si>
  <si>
    <t>adventure-works\jossef0</t>
  </si>
  <si>
    <t>adventure-works\terri0</t>
  </si>
  <si>
    <t>Vice President of Engineering</t>
  </si>
  <si>
    <t>adventure-works\michael8</t>
  </si>
  <si>
    <t>Senior Design Engineer</t>
  </si>
  <si>
    <t>adventure-works\sharon0</t>
  </si>
  <si>
    <t>adventure-works\ken0</t>
  </si>
  <si>
    <t>Chief Executive Officer</t>
  </si>
  <si>
    <t>adventure-works\christian0</t>
  </si>
  <si>
    <t>Maintenance Supervisor</t>
  </si>
  <si>
    <t>adventure-works\gary1</t>
  </si>
  <si>
    <t>Facilities Manager</t>
  </si>
  <si>
    <t>adventure-works\magnus0</t>
  </si>
  <si>
    <t>Facilities Administrative Assistant</t>
  </si>
  <si>
    <t>adventure-works\pat0</t>
  </si>
  <si>
    <t>Janitor</t>
  </si>
  <si>
    <t>adventure-works\lori1</t>
  </si>
  <si>
    <t>adventure-works\stuart1</t>
  </si>
  <si>
    <t>adventure-works\jo1</t>
  </si>
  <si>
    <t>adventure-works\deborah0</t>
  </si>
  <si>
    <t>Accounts Receivable Specialist</t>
  </si>
  <si>
    <t>adventure-works\wendy0</t>
  </si>
  <si>
    <t>Finance Manager</t>
  </si>
  <si>
    <t>adventure-works\candy0</t>
  </si>
  <si>
    <t>adventure-works\david5</t>
  </si>
  <si>
    <t>Assistant to the Chief Financial Officer</t>
  </si>
  <si>
    <t>adventure-works\bryan1</t>
  </si>
  <si>
    <t>adventure-works\david6</t>
  </si>
  <si>
    <t>Accounts Manager</t>
  </si>
  <si>
    <t>adventure-works\laura1</t>
  </si>
  <si>
    <t>Chief Financial Officer</t>
  </si>
  <si>
    <t>adventure-works\dragan0</t>
  </si>
  <si>
    <t>Accounts Payable Specialist</t>
  </si>
  <si>
    <t>adventure-works\barbara1</t>
  </si>
  <si>
    <t>Accountant</t>
  </si>
  <si>
    <t>adventure-works\janet0</t>
  </si>
  <si>
    <t>adventure-works\mike0</t>
  </si>
  <si>
    <t>adventure-works\paula0</t>
  </si>
  <si>
    <t>Human Resources Manager</t>
  </si>
  <si>
    <t>adventure-works\willis0</t>
  </si>
  <si>
    <t>Recruiter</t>
  </si>
  <si>
    <t>adventure-works\mindy0</t>
  </si>
  <si>
    <t>Benefits Specialist</t>
  </si>
  <si>
    <t>adventure-works\vidur0</t>
  </si>
  <si>
    <t>adventure-works\hao0</t>
  </si>
  <si>
    <t>Human Resources Administrative Assistant</t>
  </si>
  <si>
    <t>adventure-works\grant0</t>
  </si>
  <si>
    <t>adventure-works\ashvini0</t>
  </si>
  <si>
    <t>Network Administrator</t>
  </si>
  <si>
    <t>adventure-works\jean0</t>
  </si>
  <si>
    <t>Information Services Manager</t>
  </si>
  <si>
    <t>adventure-works\janaina0</t>
  </si>
  <si>
    <t>Application Specialist</t>
  </si>
  <si>
    <t>adventure-works\dan0</t>
  </si>
  <si>
    <t>adventure-works\françois0</t>
  </si>
  <si>
    <t>Database Administrator</t>
  </si>
  <si>
    <t>adventure-works\dan1</t>
  </si>
  <si>
    <t>adventure-works\ramesh0</t>
  </si>
  <si>
    <t>adventure-works\stephanie0</t>
  </si>
  <si>
    <t>Network Manager</t>
  </si>
  <si>
    <t>adventure-works\karen1</t>
  </si>
  <si>
    <t>adventure-works\peter1</t>
  </si>
  <si>
    <t>adventure-works\kevin0</t>
  </si>
  <si>
    <t>Marketing Assistant</t>
  </si>
  <si>
    <t>adventure-works\david0</t>
  </si>
  <si>
    <t>Marketing Manager</t>
  </si>
  <si>
    <t>adventure-works\sariya0</t>
  </si>
  <si>
    <t>Marketing Specialist</t>
  </si>
  <si>
    <t>adventure-works\mary0</t>
  </si>
  <si>
    <t>adventure-works\jill0</t>
  </si>
  <si>
    <t>adventure-works\terry0</t>
  </si>
  <si>
    <t>adventure-works\wanida0</t>
  </si>
  <si>
    <t>adventure-works\john5</t>
  </si>
  <si>
    <t>adventure-works\mary2</t>
  </si>
  <si>
    <t>adventure-works\sheela0</t>
  </si>
  <si>
    <t>Purchasing Manager</t>
  </si>
  <si>
    <t>adventure-works\guy1</t>
  </si>
  <si>
    <t>Production Technician - WC60</t>
  </si>
  <si>
    <t>adventure-works\jolynn0</t>
  </si>
  <si>
    <t>Production Supervisor - WC60</t>
  </si>
  <si>
    <t>adventure-works\ruth0</t>
  </si>
  <si>
    <t>Production Technician - WC10</t>
  </si>
  <si>
    <t>adventure-works\barry0</t>
  </si>
  <si>
    <t>adventure-works\sidney0</t>
  </si>
  <si>
    <t>adventure-works\taylor0</t>
  </si>
  <si>
    <t>Production Supervisor - WC50</t>
  </si>
  <si>
    <t>adventure-works\jeffrey0</t>
  </si>
  <si>
    <t>adventure-works\jo0</t>
  </si>
  <si>
    <t>adventure-works\doris0</t>
  </si>
  <si>
    <t>adventure-works\john0</t>
  </si>
  <si>
    <t>adventure-works\diane0</t>
  </si>
  <si>
    <t>adventure-works\steven0</t>
  </si>
  <si>
    <t>Production Technician - WC30</t>
  </si>
  <si>
    <t>adventure-works\stuart0</t>
  </si>
  <si>
    <t>Production Technician - WC45</t>
  </si>
  <si>
    <t>adventure-works\greg0</t>
  </si>
  <si>
    <t>adventure-works\david1</t>
  </si>
  <si>
    <t>adventure-works\zheng0</t>
  </si>
  <si>
    <t>Production Supervisor - WC10</t>
  </si>
  <si>
    <t>adventure-works\ivo0</t>
  </si>
  <si>
    <t>Production Technician - WC20</t>
  </si>
  <si>
    <t>adventure-works\paul0</t>
  </si>
  <si>
    <t>Production Technician - WC40</t>
  </si>
  <si>
    <t>adventure-works\kendall0</t>
  </si>
  <si>
    <t>Production Technician - WC50</t>
  </si>
  <si>
    <t>adventure-works\alejandro0</t>
  </si>
  <si>
    <t>adventure-works\garrett0</t>
  </si>
  <si>
    <t>adventure-works\jianshuo0</t>
  </si>
  <si>
    <t>adventure-works\alice0</t>
  </si>
  <si>
    <t>adventure-works\simon0</t>
  </si>
  <si>
    <t>adventure-works\jinghao0</t>
  </si>
  <si>
    <t>adventure-works\michael0</t>
  </si>
  <si>
    <t>adventure-works\yvonne0</t>
  </si>
  <si>
    <t>adventure-works\russell0</t>
  </si>
  <si>
    <t>adventure-works\fred0</t>
  </si>
  <si>
    <t>adventure-works\jun0</t>
  </si>
  <si>
    <t>adventure-works\susan1</t>
  </si>
  <si>
    <t>adventure-works\reuben0</t>
  </si>
  <si>
    <t>Production Supervisor - WC40</t>
  </si>
  <si>
    <t>adventure-works\kirk0</t>
  </si>
  <si>
    <t>adventure-works\david2</t>
  </si>
  <si>
    <t>adventure-works\hanying0</t>
  </si>
  <si>
    <t>adventure-works\kevin1</t>
  </si>
  <si>
    <t>adventure-works\annik0</t>
  </si>
  <si>
    <t>adventure-works\suroor0</t>
  </si>
  <si>
    <t>adventure-works\jim0</t>
  </si>
  <si>
    <t>adventure-works\carole0</t>
  </si>
  <si>
    <t>adventure-works\george0</t>
  </si>
  <si>
    <t>adventure-works\gary0</t>
  </si>
  <si>
    <t>adventure-works\cristian0</t>
  </si>
  <si>
    <t>adventure-works\raymond0</t>
  </si>
  <si>
    <t>adventure-works\bob0</t>
  </si>
  <si>
    <t>adventure-works\shammi0</t>
  </si>
  <si>
    <t>adventure-works\linda0</t>
  </si>
  <si>
    <t>adventure-works\sandra0</t>
  </si>
  <si>
    <t>adventure-works\kok-ho0</t>
  </si>
  <si>
    <t>adventure-works\douglas0</t>
  </si>
  <si>
    <t>adventure-works\james0</t>
  </si>
  <si>
    <t>adventure-works\nitin0</t>
  </si>
  <si>
    <t>adventure-works\rebecca0</t>
  </si>
  <si>
    <t>adventure-works\rajesh0</t>
  </si>
  <si>
    <t>adventure-works\john1</t>
  </si>
  <si>
    <t>adventure-works\nancy0</t>
  </si>
  <si>
    <t>adventure-works\david3</t>
  </si>
  <si>
    <t>adventure-works\david4</t>
  </si>
  <si>
    <t>adventure-works\laura0</t>
  </si>
  <si>
    <t>adventure-works\margie0</t>
  </si>
  <si>
    <t>adventure-works\lorraine0</t>
  </si>
  <si>
    <t>adventure-works\fadi0</t>
  </si>
  <si>
    <t>adventure-works\ryan0</t>
  </si>
  <si>
    <t>adventure-works\nuan0</t>
  </si>
  <si>
    <t>adventure-works\william0</t>
  </si>
  <si>
    <t>Scheduling Assistant</t>
  </si>
  <si>
    <t>adventure-works\bjorn0</t>
  </si>
  <si>
    <t>adventure-works\scott0</t>
  </si>
  <si>
    <t>adventure-works\michael1</t>
  </si>
  <si>
    <t>adventure-works\lane0</t>
  </si>
  <si>
    <t>adventure-works\pete0</t>
  </si>
  <si>
    <t>adventure-works\lolan0</t>
  </si>
  <si>
    <t>adventure-works\paula1</t>
  </si>
  <si>
    <t>adventure-works\mindaugas0</t>
  </si>
  <si>
    <t>adventure-works\eric0</t>
  </si>
  <si>
    <t>Production Supervisor - WC20</t>
  </si>
  <si>
    <t>adventure-works\jason0</t>
  </si>
  <si>
    <t>adventure-works\janeth0</t>
  </si>
  <si>
    <t>adventure-works\marc0</t>
  </si>
  <si>
    <t>adventure-works\paul1</t>
  </si>
  <si>
    <t>adventure-works\frank0</t>
  </si>
  <si>
    <t>adventure-works\diane2</t>
  </si>
  <si>
    <t>adventure-works\angela0</t>
  </si>
  <si>
    <t>adventure-works\bryan0</t>
  </si>
  <si>
    <t>adventure-works\jeff0</t>
  </si>
  <si>
    <t>Production Supervisor - WC45</t>
  </si>
  <si>
    <t>adventure-works\eugene0</t>
  </si>
  <si>
    <t>adventure-works\barbara0</t>
  </si>
  <si>
    <t>adventure-works\chris0</t>
  </si>
  <si>
    <t>adventure-works\mark1</t>
  </si>
  <si>
    <t>adventure-works\houman0</t>
  </si>
  <si>
    <t>adventure-works\michiko0</t>
  </si>
  <si>
    <t>adventure-works\benjamin0</t>
  </si>
  <si>
    <t>adventure-works\cynthia0</t>
  </si>
  <si>
    <t>Production Supervisor - WC30</t>
  </si>
  <si>
    <t>adventure-works\kathie0</t>
  </si>
  <si>
    <t>adventure-works\britta0</t>
  </si>
  <si>
    <t>adventure-works\brian0</t>
  </si>
  <si>
    <t>adventure-works\michael2</t>
  </si>
  <si>
    <t>adventure-works\andy0</t>
  </si>
  <si>
    <t>adventure-works\yuhong0</t>
  </si>
  <si>
    <t>adventure-works\robert0</t>
  </si>
  <si>
    <t>adventure-works\reed0</t>
  </si>
  <si>
    <t>adventure-works\linda1</t>
  </si>
  <si>
    <t>adventure-works\james1</t>
  </si>
  <si>
    <t>Vice President of Production</t>
  </si>
  <si>
    <t>adventure-works\samantha0</t>
  </si>
  <si>
    <t>adventure-works\tawana0</t>
  </si>
  <si>
    <t>adventure-works\denise0</t>
  </si>
  <si>
    <t>adventure-works\alex0</t>
  </si>
  <si>
    <t>adventure-works\eugene1</t>
  </si>
  <si>
    <t>adventure-works\brandon0</t>
  </si>
  <si>
    <t>adventure-works\shane0</t>
  </si>
  <si>
    <t>adventure-works\john2</t>
  </si>
  <si>
    <t>adventure-works\jose0</t>
  </si>
  <si>
    <t>adventure-works\mandar0</t>
  </si>
  <si>
    <t>adventure-works\sameer0</t>
  </si>
  <si>
    <t>adventure-works\carol0</t>
  </si>
  <si>
    <t>adventure-works\rob1</t>
  </si>
  <si>
    <t>adventure-works\don0</t>
  </si>
  <si>
    <t>adventure-works\david7</t>
  </si>
  <si>
    <t>adventure-works\baris0</t>
  </si>
  <si>
    <t>adventure-works\michael3</t>
  </si>
  <si>
    <t>adventure-works\steve0</t>
  </si>
  <si>
    <t>adventure-works\suchitra0</t>
  </si>
  <si>
    <t>adventure-works\terrence0</t>
  </si>
  <si>
    <t>adventure-works\chad0</t>
  </si>
  <si>
    <t>adventure-works\rostislav0</t>
  </si>
  <si>
    <t>adventure-works\belinda0</t>
  </si>
  <si>
    <t>adventure-works\katie0</t>
  </si>
  <si>
    <t>adventure-works\russell1</t>
  </si>
  <si>
    <t>adventure-works\jack0</t>
  </si>
  <si>
    <t>adventure-works\andrew0</t>
  </si>
  <si>
    <t>adventure-works\nicole0</t>
  </si>
  <si>
    <t>adventure-works\frank1</t>
  </si>
  <si>
    <t>adventure-works\anibal0</t>
  </si>
  <si>
    <t>adventure-works\ken1</t>
  </si>
  <si>
    <t>adventure-works\michael4</t>
  </si>
  <si>
    <t>adventure-works\lionel0</t>
  </si>
  <si>
    <t>adventure-works\thomas0</t>
  </si>
  <si>
    <t>adventure-works\michael5</t>
  </si>
  <si>
    <t>adventure-works\lori0</t>
  </si>
  <si>
    <t>adventure-works\stefen0</t>
  </si>
  <si>
    <t>adventure-works\elizabeth0</t>
  </si>
  <si>
    <t>adventure-works\john3</t>
  </si>
  <si>
    <t>adventure-works\merav0</t>
  </si>
  <si>
    <t>adventure-works\kitti0</t>
  </si>
  <si>
    <t>adventure-works\jay0</t>
  </si>
  <si>
    <t>adventure-works\jan0</t>
  </si>
  <si>
    <t>adventure-works\brenda0</t>
  </si>
  <si>
    <t>adventure-works\andrew1</t>
  </si>
  <si>
    <t>adventure-works\chris2</t>
  </si>
  <si>
    <t>adventure-works\shelley0</t>
  </si>
  <si>
    <t>adventure-works\gabe0</t>
  </si>
  <si>
    <t>adventure-works\charles0</t>
  </si>
  <si>
    <t>adventure-works\ebru0</t>
  </si>
  <si>
    <t>adventure-works\sylvester0</t>
  </si>
  <si>
    <t>adventure-works\brian2</t>
  </si>
  <si>
    <t>adventure-works\betsy0</t>
  </si>
  <si>
    <t>adventure-works\karan0</t>
  </si>
  <si>
    <t>adventure-works\mary1</t>
  </si>
  <si>
    <t>adventure-works\kevin2</t>
  </si>
  <si>
    <t>adventure-works\mihail0</t>
  </si>
  <si>
    <t>adventure-works\bonnie0</t>
  </si>
  <si>
    <t>adventure-works\hung-fu0</t>
  </si>
  <si>
    <t>adventure-works\kimberly0</t>
  </si>
  <si>
    <t>adventure-works\kim1</t>
  </si>
  <si>
    <t>adventure-works\sandeep0</t>
  </si>
  <si>
    <t>adventure-works\prasanna0</t>
  </si>
  <si>
    <t>adventure-works\min0</t>
  </si>
  <si>
    <t>adventure-works\eric1</t>
  </si>
  <si>
    <t>adventure-works\maciej0</t>
  </si>
  <si>
    <t>adventure-works\patrick0</t>
  </si>
  <si>
    <t>adventure-works\frank3</t>
  </si>
  <si>
    <t>adventure-works\ed0</t>
  </si>
  <si>
    <t>adventure-works\christopher0</t>
  </si>
  <si>
    <t>adventure-works\patrick1</t>
  </si>
  <si>
    <t>adventure-works\krishna0</t>
  </si>
  <si>
    <t>adventure-works\danielle0</t>
  </si>
  <si>
    <t>adventure-works\michael7</t>
  </si>
  <si>
    <t>adventure-works\randy0</t>
  </si>
  <si>
    <t>adventure-works\john4</t>
  </si>
  <si>
    <t>adventure-works\jack1</t>
  </si>
  <si>
    <t>adventure-works\olinda0</t>
  </si>
  <si>
    <t>adventure-works\tom0</t>
  </si>
  <si>
    <t>adventure-works\peter0</t>
  </si>
  <si>
    <t>Production Control Manager</t>
  </si>
  <si>
    <t>adventure-works\ascott0</t>
  </si>
  <si>
    <t>Master Scheduler</t>
  </si>
  <si>
    <t>adventure-works\sairaj0</t>
  </si>
  <si>
    <t>adventure-works\alan0</t>
  </si>
  <si>
    <t>adventure-works\brian1</t>
  </si>
  <si>
    <t>adventure-works\mikael0</t>
  </si>
  <si>
    <t>Buyer</t>
  </si>
  <si>
    <t>adventure-works\arvind0</t>
  </si>
  <si>
    <t>adventure-works\linda2</t>
  </si>
  <si>
    <t>adventure-works\fukiko0</t>
  </si>
  <si>
    <t>adventure-works\gordon0</t>
  </si>
  <si>
    <t>adventure-works\frank2</t>
  </si>
  <si>
    <t>adventure-works\eric2</t>
  </si>
  <si>
    <t>adventure-works\erin0</t>
  </si>
  <si>
    <t>adventure-works\ben0</t>
  </si>
  <si>
    <t>adventure-works\annette0</t>
  </si>
  <si>
    <t>Purchasing Assistant</t>
  </si>
  <si>
    <t>adventure-works\reinout0</t>
  </si>
  <si>
    <t>adventure-works\peng0</t>
  </si>
  <si>
    <t>Quality Assurance Supervisor</t>
  </si>
  <si>
    <t>adventure-works\sean0</t>
  </si>
  <si>
    <t>Quality Assurance Technician</t>
  </si>
  <si>
    <t>adventure-works\mark0</t>
  </si>
  <si>
    <t>adventure-works\andreas0</t>
  </si>
  <si>
    <t>adventure-works\hazem0</t>
  </si>
  <si>
    <t>Quality Assurance Manager</t>
  </si>
  <si>
    <t>adventure-works\sootha0</t>
  </si>
  <si>
    <t>adventure-works\diane1</t>
  </si>
  <si>
    <t>Research and Development Engineer</t>
  </si>
  <si>
    <t>adventure-works\gigi0</t>
  </si>
  <si>
    <t>adventure-works\dylan0</t>
  </si>
  <si>
    <t>Research and Development Manager</t>
  </si>
  <si>
    <t>adventure-works\michael6</t>
  </si>
  <si>
    <t>adventure-works\stephen0</t>
  </si>
  <si>
    <t>North American Sales Manager</t>
  </si>
  <si>
    <t>adventure-works\brian3</t>
  </si>
  <si>
    <t>Vice President of Sales</t>
  </si>
  <si>
    <t>adventure-works\michael9</t>
  </si>
  <si>
    <t>Sales Representative</t>
  </si>
  <si>
    <t>adventure-works\linda3</t>
  </si>
  <si>
    <t>adventure-works\jillian0</t>
  </si>
  <si>
    <t>adventure-works\garrett1</t>
  </si>
  <si>
    <t>adventure-works\tsvi0</t>
  </si>
  <si>
    <t>adventure-works\pamela0</t>
  </si>
  <si>
    <t>adventure-works\shu0</t>
  </si>
  <si>
    <t>adventure-works\josé1</t>
  </si>
  <si>
    <t>adventure-works\david8</t>
  </si>
  <si>
    <t>adventure-works\amy0</t>
  </si>
  <si>
    <t>European Sales Manager</t>
  </si>
  <si>
    <t>adventure-works\jae0</t>
  </si>
  <si>
    <t>adventure-works\ranjit0</t>
  </si>
  <si>
    <t>adventure-works\tete0</t>
  </si>
  <si>
    <t>adventure-works\syed0</t>
  </si>
  <si>
    <t>Pacific Sales Manager</t>
  </si>
  <si>
    <t>adventure-works\rachel0</t>
  </si>
  <si>
    <t>adventure-works\lynn0</t>
  </si>
  <si>
    <t>adventure-works\susan0</t>
  </si>
  <si>
    <t>Stocker</t>
  </si>
  <si>
    <t>adventure-works\vamsi0</t>
  </si>
  <si>
    <t>Shipping and Receiving Clerk</t>
  </si>
  <si>
    <t>adventure-works\kim0</t>
  </si>
  <si>
    <t>adventure-works\pilar0</t>
  </si>
  <si>
    <t>Shipping and Receiving Supervisor</t>
  </si>
  <si>
    <t>adventure-works\matthias0</t>
  </si>
  <si>
    <t>adventure-works\jimmy0</t>
  </si>
  <si>
    <t>adventure-works\thierry0</t>
  </si>
  <si>
    <t>Tool Designer</t>
  </si>
  <si>
    <t>adventure-works\ovidiu0</t>
  </si>
  <si>
    <t>adventure-works\janice0</t>
  </si>
  <si>
    <t>RateChangeDate</t>
  </si>
  <si>
    <t>Rate</t>
  </si>
  <si>
    <t>PayFrequency</t>
  </si>
  <si>
    <t>2002-01-01 00:00:00.000000 UTC</t>
  </si>
  <si>
    <t>2004-07-31 00:00:00.000000 UTC</t>
  </si>
  <si>
    <t>2002-05-18 00:00:00.000000 UTC</t>
  </si>
  <si>
    <t>2002-01-18 00:00:00.000000 UTC</t>
  </si>
  <si>
    <t>2003-08-01 00:00:00.000000 UTC</t>
  </si>
  <si>
    <t>2002-08-01 00:00:00.000000 UTC</t>
  </si>
  <si>
    <t>2002-02-15 00:00:00.000000 UTC</t>
  </si>
  <si>
    <t># EmployeeID</t>
  </si>
  <si>
    <t>DepartmentID</t>
  </si>
  <si>
    <t>ShiftID</t>
  </si>
  <si>
    <t>StartDate</t>
  </si>
  <si>
    <t>EndDate</t>
  </si>
  <si>
    <t>Name</t>
  </si>
  <si>
    <t>GroupName</t>
  </si>
  <si>
    <t>Engineering</t>
  </si>
  <si>
    <t>Research and Development</t>
  </si>
  <si>
    <t>Tool Design</t>
  </si>
  <si>
    <t>Sales</t>
  </si>
  <si>
    <t>Sales and Marketing</t>
  </si>
  <si>
    <t>Marketing</t>
  </si>
  <si>
    <t>Purchasing</t>
  </si>
  <si>
    <t>Inventory Management</t>
  </si>
  <si>
    <t>Production</t>
  </si>
  <si>
    <t>Manufacturing</t>
  </si>
  <si>
    <t>Production Control</t>
  </si>
  <si>
    <t>Human Resources</t>
  </si>
  <si>
    <t>Executive General and Administration</t>
  </si>
  <si>
    <t>Finance</t>
  </si>
  <si>
    <t>Information Services</t>
  </si>
  <si>
    <t>Document Control</t>
  </si>
  <si>
    <t>Quality Assurance</t>
  </si>
  <si>
    <t>Facilities and Maintenance</t>
  </si>
  <si>
    <t>Shipping and Receiving</t>
  </si>
  <si>
    <t>Executive</t>
  </si>
  <si>
    <t>Task 1</t>
  </si>
  <si>
    <t>HR would like to review all employees based on their role in the company.</t>
  </si>
  <si>
    <t>1. Create a pivot table that displays all titles and number of employees in them.</t>
  </si>
  <si>
    <t>2. Add a column "Vacation hours, % from Grand Total" that show how many vacation hours employees have in each title, as a percentage of grand total of vacation hours of all employees.</t>
  </si>
  <si>
    <t>3. Highlight in green the values of column "Vacation,  hours, %" that have more than 5%.</t>
  </si>
  <si>
    <t>4. Add a column "Mean sick leave hours" showing average number of sick leave hours each title has.</t>
  </si>
  <si>
    <t>5. Use conditional formatting color scale to highlight the highest sick leave hours.</t>
  </si>
  <si>
    <t>Task 2</t>
  </si>
  <si>
    <t>Let's get some more data into the Employee Table (Adventureworks.Employee tab):</t>
  </si>
  <si>
    <t>1. Let's add the hourly rate in column Q from the employeePay table by lookup or match/index.</t>
  </si>
  <si>
    <t>2. Let's add  the employee Department in column R from EmployeeDepartment table by lookup or match/index.</t>
  </si>
  <si>
    <t>* Have a look into this table, do you see any issues in collecting the Department column for your Employee table as is?</t>
  </si>
  <si>
    <t>Let's create some artificial data:</t>
  </si>
  <si>
    <t>1. Create a yearly bonus column S in employee table. Let's use this dummy calculation. IF log(ManagerId)*VacationHours &gt; 75 THEN yearly bonus equals Hourly rate * log(ContactID) * 100 ELSE yearly bonus equals 0 . If managerId does not exist, the default ManagerId = 16 should be used.</t>
  </si>
  <si>
    <t>* The LOG Function Calculates the logarithm of a number to a specified base.</t>
  </si>
  <si>
    <t>* Note that you can also use RAND() function to create random numbers, however it may be harder to compare results between peers &amp; task solution if we randomize in this instance.</t>
  </si>
  <si>
    <t>Let's plot the Employee data:</t>
  </si>
  <si>
    <t>Create a line chart 'Employees' Hourly Rate'</t>
  </si>
  <si>
    <t>1. The chart should show the hourly rate of all employees.</t>
  </si>
  <si>
    <t>2. Add to the chart an average hourly rate red line to help see employees above/below the average threshold.</t>
  </si>
  <si>
    <t>3. Add to the chart a median hourly rate red dotted line to help see employees above/below median.</t>
  </si>
  <si>
    <t>Task 3</t>
  </si>
  <si>
    <t>1. Create a bar chart to show number of employees in each department and the average hourly rate in each department.</t>
  </si>
  <si>
    <t>2. Add 2 slicers to be able to filter out by title or department</t>
  </si>
  <si>
    <t>3. Create a horizontal bar chart to show average early bonus in each of the departments</t>
  </si>
  <si>
    <t>Filter out executive department &amp; vice presidents from the graphs.</t>
  </si>
  <si>
    <t>Row Labels</t>
  </si>
  <si>
    <t>Grand Total</t>
  </si>
  <si>
    <t xml:space="preserve">VacationHours </t>
  </si>
  <si>
    <t>Count Title</t>
  </si>
  <si>
    <t>Average of SickLeaveHours</t>
  </si>
  <si>
    <t>…</t>
  </si>
  <si>
    <t>Hourly Rate</t>
  </si>
  <si>
    <t>Employee Department</t>
  </si>
  <si>
    <t>ANSWER</t>
  </si>
  <si>
    <t>To Avoid #N/A Error and to get real data with good qualitu we need to use XLOOKUP or in VLOOKUP formula [range lookup] insert numer "0".  That will give us a true lookuped value. That's all.</t>
  </si>
  <si>
    <t>Yearly bonuses</t>
  </si>
  <si>
    <t>AVERAGE</t>
  </si>
  <si>
    <t>MEDIAN</t>
  </si>
  <si>
    <t>Average Hourly Rate</t>
  </si>
  <si>
    <t xml:space="preserve">Department </t>
  </si>
  <si>
    <t>Average of Yearly bonuses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</si>
</sst>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6" x14ac:knownFonts="1">
    <font>
      <sz val="10"/>
      <color rgb="FF000000"/>
      <name val="Arial"/>
      <scheme val="minor"/>
    </font>
    <font>
      <sz val="10"/>
      <color theme="1"/>
      <name val="Arial"/>
      <family val="2"/>
    </font>
    <font>
      <b/>
      <sz val="10"/>
      <color theme="1"/>
      <name val="Arial"/>
      <family val="2"/>
    </font>
    <font>
      <sz val="10"/>
      <color theme="1"/>
      <name val="Arial"/>
      <family val="2"/>
      <scheme val="minor"/>
    </font>
    <font>
      <sz val="11"/>
      <color rgb="FF000000"/>
      <name val="Inconsolata"/>
    </font>
    <font>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C0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164" fontId="1" fillId="0" borderId="0" xfId="0" applyNumberFormat="1" applyFont="1"/>
    <xf numFmtId="0" fontId="3" fillId="0" borderId="0" xfId="0" applyFont="1"/>
    <xf numFmtId="0" fontId="2" fillId="0" borderId="0" xfId="0" applyFont="1" applyAlignment="1">
      <alignment wrapText="1"/>
    </xf>
    <xf numFmtId="0" fontId="1" fillId="0" borderId="0" xfId="0" applyFont="1" applyAlignment="1">
      <alignment wrapText="1"/>
    </xf>
    <xf numFmtId="0" fontId="4" fillId="2" borderId="0" xfId="0" applyFont="1" applyFill="1"/>
    <xf numFmtId="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 fontId="0" fillId="0" borderId="0" xfId="0" applyNumberFormat="1"/>
    <xf numFmtId="3" fontId="1" fillId="0" borderId="0" xfId="0" applyNumberFormat="1" applyFont="1"/>
    <xf numFmtId="2" fontId="5" fillId="0" borderId="0" xfId="0" applyNumberFormat="1" applyFont="1"/>
    <xf numFmtId="2" fontId="0" fillId="0" borderId="0" xfId="0" applyNumberFormat="1"/>
    <xf numFmtId="2" fontId="5" fillId="0" borderId="0" xfId="0" applyNumberFormat="1" applyFont="1" applyAlignment="1">
      <alignment horizontal="center" vertical="center"/>
    </xf>
    <xf numFmtId="0" fontId="1" fillId="0" borderId="0" xfId="0" applyFont="1" applyAlignment="1">
      <alignment horizontal="center" vertical="center"/>
    </xf>
    <xf numFmtId="2" fontId="0" fillId="0" borderId="0" xfId="0" applyNumberFormat="1" applyAlignment="1">
      <alignment horizontal="center" vertical="center"/>
    </xf>
    <xf numFmtId="0" fontId="1" fillId="3" borderId="0" xfId="0" applyFont="1" applyFill="1"/>
    <xf numFmtId="2" fontId="5" fillId="3" borderId="0" xfId="0" applyNumberFormat="1" applyFont="1" applyFill="1"/>
    <xf numFmtId="0" fontId="2" fillId="3" borderId="0" xfId="0" applyFont="1" applyFill="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Adventureworks.Employee!$Q$1</c:f>
              <c:strCache>
                <c:ptCount val="1"/>
                <c:pt idx="0">
                  <c:v>Hourly Rate</c:v>
                </c:pt>
              </c:strCache>
            </c:strRef>
          </c:tx>
          <c:spPr>
            <a:ln w="28575" cap="rnd">
              <a:solidFill>
                <a:srgbClr val="00B050"/>
              </a:solidFill>
              <a:round/>
            </a:ln>
            <a:effectLst/>
          </c:spPr>
          <c:marker>
            <c:symbol val="none"/>
          </c:marker>
          <c:val>
            <c:numRef>
              <c:f>Adventureworks.Employee!$Q$2:$Q$291</c:f>
              <c:numCache>
                <c:formatCode>0.00</c:formatCode>
                <c:ptCount val="290"/>
                <c:pt idx="0">
                  <c:v>16.826899999999998</c:v>
                </c:pt>
                <c:pt idx="1">
                  <c:v>17.788499999999999</c:v>
                </c:pt>
                <c:pt idx="2">
                  <c:v>10.25</c:v>
                </c:pt>
                <c:pt idx="3">
                  <c:v>10.25</c:v>
                </c:pt>
                <c:pt idx="4">
                  <c:v>16.826899999999998</c:v>
                </c:pt>
                <c:pt idx="5">
                  <c:v>43.269199999999998</c:v>
                </c:pt>
                <c:pt idx="6">
                  <c:v>29.8462</c:v>
                </c:pt>
                <c:pt idx="7">
                  <c:v>32.692300000000003</c:v>
                </c:pt>
                <c:pt idx="8">
                  <c:v>32.692300000000003</c:v>
                </c:pt>
                <c:pt idx="9">
                  <c:v>63.461500000000001</c:v>
                </c:pt>
                <c:pt idx="10">
                  <c:v>36.057699999999997</c:v>
                </c:pt>
                <c:pt idx="11">
                  <c:v>32.692300000000003</c:v>
                </c:pt>
                <c:pt idx="12">
                  <c:v>125.5</c:v>
                </c:pt>
                <c:pt idx="13">
                  <c:v>20.432700000000001</c:v>
                </c:pt>
                <c:pt idx="14">
                  <c:v>24.038499999999999</c:v>
                </c:pt>
                <c:pt idx="15">
                  <c:v>9.75</c:v>
                </c:pt>
                <c:pt idx="16">
                  <c:v>9.25</c:v>
                </c:pt>
                <c:pt idx="17">
                  <c:v>9.25</c:v>
                </c:pt>
                <c:pt idx="18">
                  <c:v>9.25</c:v>
                </c:pt>
                <c:pt idx="19">
                  <c:v>9.25</c:v>
                </c:pt>
                <c:pt idx="20">
                  <c:v>19</c:v>
                </c:pt>
                <c:pt idx="21">
                  <c:v>43.269199999999998</c:v>
                </c:pt>
                <c:pt idx="22">
                  <c:v>19</c:v>
                </c:pt>
                <c:pt idx="23">
                  <c:v>13.461499999999999</c:v>
                </c:pt>
                <c:pt idx="24">
                  <c:v>19</c:v>
                </c:pt>
                <c:pt idx="25">
                  <c:v>34.735599999999998</c:v>
                </c:pt>
                <c:pt idx="26">
                  <c:v>60.096200000000003</c:v>
                </c:pt>
                <c:pt idx="27">
                  <c:v>19</c:v>
                </c:pt>
                <c:pt idx="28">
                  <c:v>26.442299999999999</c:v>
                </c:pt>
                <c:pt idx="29">
                  <c:v>19</c:v>
                </c:pt>
                <c:pt idx="30">
                  <c:v>26.442299999999999</c:v>
                </c:pt>
                <c:pt idx="31">
                  <c:v>27.139399999999998</c:v>
                </c:pt>
                <c:pt idx="32">
                  <c:v>18.269200000000001</c:v>
                </c:pt>
                <c:pt idx="33">
                  <c:v>16.586500000000001</c:v>
                </c:pt>
                <c:pt idx="34">
                  <c:v>18.269200000000001</c:v>
                </c:pt>
                <c:pt idx="35">
                  <c:v>13.942299999999999</c:v>
                </c:pt>
                <c:pt idx="36">
                  <c:v>13.942299999999999</c:v>
                </c:pt>
                <c:pt idx="37">
                  <c:v>32.451900000000002</c:v>
                </c:pt>
                <c:pt idx="38">
                  <c:v>50.480800000000002</c:v>
                </c:pt>
                <c:pt idx="39">
                  <c:v>27.4038</c:v>
                </c:pt>
                <c:pt idx="40">
                  <c:v>27.4038</c:v>
                </c:pt>
                <c:pt idx="41">
                  <c:v>38.461500000000001</c:v>
                </c:pt>
                <c:pt idx="42">
                  <c:v>38.461500000000001</c:v>
                </c:pt>
                <c:pt idx="43">
                  <c:v>27.4038</c:v>
                </c:pt>
                <c:pt idx="44">
                  <c:v>39.663499999999999</c:v>
                </c:pt>
                <c:pt idx="45">
                  <c:v>27.4038</c:v>
                </c:pt>
                <c:pt idx="46">
                  <c:v>32.451900000000002</c:v>
                </c:pt>
                <c:pt idx="47">
                  <c:v>13.461499999999999</c:v>
                </c:pt>
                <c:pt idx="48">
                  <c:v>37.5</c:v>
                </c:pt>
                <c:pt idx="49">
                  <c:v>14.4231</c:v>
                </c:pt>
                <c:pt idx="50">
                  <c:v>14.4231</c:v>
                </c:pt>
                <c:pt idx="51">
                  <c:v>14.4231</c:v>
                </c:pt>
                <c:pt idx="52">
                  <c:v>14.4231</c:v>
                </c:pt>
                <c:pt idx="53">
                  <c:v>13.461499999999999</c:v>
                </c:pt>
                <c:pt idx="54">
                  <c:v>14.4231</c:v>
                </c:pt>
                <c:pt idx="55">
                  <c:v>13.461499999999999</c:v>
                </c:pt>
                <c:pt idx="56">
                  <c:v>30</c:v>
                </c:pt>
                <c:pt idx="57">
                  <c:v>12.45</c:v>
                </c:pt>
                <c:pt idx="58">
                  <c:v>25</c:v>
                </c:pt>
                <c:pt idx="59">
                  <c:v>13.45</c:v>
                </c:pt>
                <c:pt idx="60">
                  <c:v>13.45</c:v>
                </c:pt>
                <c:pt idx="61">
                  <c:v>13.45</c:v>
                </c:pt>
                <c:pt idx="62">
                  <c:v>25</c:v>
                </c:pt>
                <c:pt idx="63">
                  <c:v>13.45</c:v>
                </c:pt>
                <c:pt idx="64">
                  <c:v>25</c:v>
                </c:pt>
                <c:pt idx="65">
                  <c:v>13.45</c:v>
                </c:pt>
                <c:pt idx="66">
                  <c:v>25</c:v>
                </c:pt>
                <c:pt idx="67">
                  <c:v>13.45</c:v>
                </c:pt>
                <c:pt idx="68">
                  <c:v>9.5</c:v>
                </c:pt>
                <c:pt idx="69">
                  <c:v>10</c:v>
                </c:pt>
                <c:pt idx="70">
                  <c:v>10</c:v>
                </c:pt>
                <c:pt idx="71">
                  <c:v>9.5</c:v>
                </c:pt>
                <c:pt idx="72">
                  <c:v>25</c:v>
                </c:pt>
                <c:pt idx="73">
                  <c:v>14</c:v>
                </c:pt>
                <c:pt idx="74">
                  <c:v>15</c:v>
                </c:pt>
                <c:pt idx="75">
                  <c:v>11</c:v>
                </c:pt>
                <c:pt idx="76">
                  <c:v>15</c:v>
                </c:pt>
                <c:pt idx="77">
                  <c:v>9.5</c:v>
                </c:pt>
                <c:pt idx="78">
                  <c:v>9.5</c:v>
                </c:pt>
                <c:pt idx="79">
                  <c:v>11</c:v>
                </c:pt>
                <c:pt idx="80">
                  <c:v>12.45</c:v>
                </c:pt>
                <c:pt idx="81">
                  <c:v>25</c:v>
                </c:pt>
                <c:pt idx="82">
                  <c:v>14</c:v>
                </c:pt>
                <c:pt idx="83">
                  <c:v>10</c:v>
                </c:pt>
                <c:pt idx="84">
                  <c:v>11</c:v>
                </c:pt>
                <c:pt idx="85">
                  <c:v>15</c:v>
                </c:pt>
                <c:pt idx="86">
                  <c:v>11</c:v>
                </c:pt>
                <c:pt idx="87">
                  <c:v>9.5</c:v>
                </c:pt>
                <c:pt idx="88">
                  <c:v>25</c:v>
                </c:pt>
                <c:pt idx="89">
                  <c:v>10</c:v>
                </c:pt>
                <c:pt idx="90">
                  <c:v>12.45</c:v>
                </c:pt>
                <c:pt idx="91">
                  <c:v>14</c:v>
                </c:pt>
                <c:pt idx="92">
                  <c:v>15</c:v>
                </c:pt>
                <c:pt idx="93">
                  <c:v>12.45</c:v>
                </c:pt>
                <c:pt idx="94">
                  <c:v>11</c:v>
                </c:pt>
                <c:pt idx="95">
                  <c:v>11</c:v>
                </c:pt>
                <c:pt idx="96">
                  <c:v>9.5</c:v>
                </c:pt>
                <c:pt idx="97">
                  <c:v>9.5</c:v>
                </c:pt>
                <c:pt idx="98">
                  <c:v>15</c:v>
                </c:pt>
                <c:pt idx="99">
                  <c:v>25</c:v>
                </c:pt>
                <c:pt idx="100">
                  <c:v>14</c:v>
                </c:pt>
                <c:pt idx="101">
                  <c:v>11</c:v>
                </c:pt>
                <c:pt idx="102">
                  <c:v>15</c:v>
                </c:pt>
                <c:pt idx="103">
                  <c:v>11</c:v>
                </c:pt>
                <c:pt idx="104">
                  <c:v>9.5</c:v>
                </c:pt>
                <c:pt idx="105">
                  <c:v>25</c:v>
                </c:pt>
                <c:pt idx="106">
                  <c:v>10</c:v>
                </c:pt>
                <c:pt idx="107">
                  <c:v>12.45</c:v>
                </c:pt>
                <c:pt idx="108">
                  <c:v>14</c:v>
                </c:pt>
                <c:pt idx="109">
                  <c:v>12.45</c:v>
                </c:pt>
                <c:pt idx="110">
                  <c:v>15</c:v>
                </c:pt>
                <c:pt idx="111">
                  <c:v>11</c:v>
                </c:pt>
                <c:pt idx="112">
                  <c:v>12.45</c:v>
                </c:pt>
                <c:pt idx="113">
                  <c:v>9.5</c:v>
                </c:pt>
                <c:pt idx="114">
                  <c:v>25</c:v>
                </c:pt>
                <c:pt idx="115">
                  <c:v>10</c:v>
                </c:pt>
                <c:pt idx="116">
                  <c:v>12.45</c:v>
                </c:pt>
                <c:pt idx="117">
                  <c:v>15</c:v>
                </c:pt>
                <c:pt idx="118">
                  <c:v>14</c:v>
                </c:pt>
                <c:pt idx="119">
                  <c:v>15</c:v>
                </c:pt>
                <c:pt idx="120">
                  <c:v>11</c:v>
                </c:pt>
                <c:pt idx="121">
                  <c:v>16</c:v>
                </c:pt>
                <c:pt idx="122">
                  <c:v>9.5</c:v>
                </c:pt>
                <c:pt idx="123">
                  <c:v>10</c:v>
                </c:pt>
                <c:pt idx="124">
                  <c:v>15</c:v>
                </c:pt>
                <c:pt idx="125">
                  <c:v>14</c:v>
                </c:pt>
                <c:pt idx="126">
                  <c:v>11</c:v>
                </c:pt>
                <c:pt idx="127">
                  <c:v>11</c:v>
                </c:pt>
                <c:pt idx="128">
                  <c:v>15</c:v>
                </c:pt>
                <c:pt idx="129">
                  <c:v>11</c:v>
                </c:pt>
                <c:pt idx="130">
                  <c:v>25</c:v>
                </c:pt>
                <c:pt idx="131">
                  <c:v>9.5</c:v>
                </c:pt>
                <c:pt idx="132">
                  <c:v>10</c:v>
                </c:pt>
                <c:pt idx="133">
                  <c:v>9.5</c:v>
                </c:pt>
                <c:pt idx="134">
                  <c:v>14</c:v>
                </c:pt>
                <c:pt idx="135">
                  <c:v>15</c:v>
                </c:pt>
                <c:pt idx="136">
                  <c:v>11</c:v>
                </c:pt>
                <c:pt idx="137">
                  <c:v>11</c:v>
                </c:pt>
                <c:pt idx="138">
                  <c:v>12.45</c:v>
                </c:pt>
                <c:pt idx="139">
                  <c:v>25</c:v>
                </c:pt>
                <c:pt idx="140">
                  <c:v>9.5</c:v>
                </c:pt>
                <c:pt idx="141">
                  <c:v>14</c:v>
                </c:pt>
                <c:pt idx="142">
                  <c:v>10</c:v>
                </c:pt>
                <c:pt idx="143">
                  <c:v>12.45</c:v>
                </c:pt>
                <c:pt idx="144">
                  <c:v>11</c:v>
                </c:pt>
                <c:pt idx="145">
                  <c:v>9.5</c:v>
                </c:pt>
                <c:pt idx="146">
                  <c:v>9.5</c:v>
                </c:pt>
                <c:pt idx="147">
                  <c:v>25</c:v>
                </c:pt>
                <c:pt idx="148">
                  <c:v>10</c:v>
                </c:pt>
                <c:pt idx="149">
                  <c:v>12.45</c:v>
                </c:pt>
                <c:pt idx="150">
                  <c:v>15</c:v>
                </c:pt>
                <c:pt idx="151">
                  <c:v>11</c:v>
                </c:pt>
                <c:pt idx="152">
                  <c:v>9.5</c:v>
                </c:pt>
                <c:pt idx="153">
                  <c:v>25</c:v>
                </c:pt>
                <c:pt idx="154">
                  <c:v>10</c:v>
                </c:pt>
                <c:pt idx="155">
                  <c:v>9.5</c:v>
                </c:pt>
                <c:pt idx="156">
                  <c:v>14</c:v>
                </c:pt>
                <c:pt idx="157">
                  <c:v>84.134600000000006</c:v>
                </c:pt>
                <c:pt idx="158">
                  <c:v>14</c:v>
                </c:pt>
                <c:pt idx="159">
                  <c:v>15</c:v>
                </c:pt>
                <c:pt idx="160">
                  <c:v>11</c:v>
                </c:pt>
                <c:pt idx="161">
                  <c:v>10</c:v>
                </c:pt>
                <c:pt idx="162">
                  <c:v>12.45</c:v>
                </c:pt>
                <c:pt idx="163">
                  <c:v>12.45</c:v>
                </c:pt>
                <c:pt idx="164">
                  <c:v>25</c:v>
                </c:pt>
                <c:pt idx="165">
                  <c:v>14</c:v>
                </c:pt>
                <c:pt idx="166">
                  <c:v>12.45</c:v>
                </c:pt>
                <c:pt idx="167">
                  <c:v>11</c:v>
                </c:pt>
                <c:pt idx="168">
                  <c:v>11</c:v>
                </c:pt>
                <c:pt idx="169">
                  <c:v>9.5</c:v>
                </c:pt>
                <c:pt idx="170">
                  <c:v>15</c:v>
                </c:pt>
                <c:pt idx="171">
                  <c:v>11</c:v>
                </c:pt>
                <c:pt idx="172">
                  <c:v>9.5</c:v>
                </c:pt>
                <c:pt idx="173">
                  <c:v>15</c:v>
                </c:pt>
                <c:pt idx="174">
                  <c:v>25</c:v>
                </c:pt>
                <c:pt idx="175">
                  <c:v>12.45</c:v>
                </c:pt>
                <c:pt idx="176">
                  <c:v>12.45</c:v>
                </c:pt>
                <c:pt idx="177">
                  <c:v>14</c:v>
                </c:pt>
                <c:pt idx="178">
                  <c:v>11</c:v>
                </c:pt>
                <c:pt idx="179">
                  <c:v>9.5</c:v>
                </c:pt>
                <c:pt idx="180">
                  <c:v>10</c:v>
                </c:pt>
                <c:pt idx="181">
                  <c:v>25</c:v>
                </c:pt>
                <c:pt idx="182">
                  <c:v>9.5</c:v>
                </c:pt>
                <c:pt idx="183">
                  <c:v>25</c:v>
                </c:pt>
                <c:pt idx="184">
                  <c:v>25</c:v>
                </c:pt>
                <c:pt idx="185">
                  <c:v>15</c:v>
                </c:pt>
                <c:pt idx="186">
                  <c:v>11</c:v>
                </c:pt>
                <c:pt idx="187">
                  <c:v>14</c:v>
                </c:pt>
                <c:pt idx="188">
                  <c:v>15</c:v>
                </c:pt>
                <c:pt idx="189">
                  <c:v>11</c:v>
                </c:pt>
                <c:pt idx="190">
                  <c:v>10</c:v>
                </c:pt>
                <c:pt idx="191">
                  <c:v>12.45</c:v>
                </c:pt>
                <c:pt idx="192">
                  <c:v>9.5</c:v>
                </c:pt>
                <c:pt idx="193">
                  <c:v>25</c:v>
                </c:pt>
                <c:pt idx="194">
                  <c:v>14</c:v>
                </c:pt>
                <c:pt idx="195">
                  <c:v>11</c:v>
                </c:pt>
                <c:pt idx="196">
                  <c:v>9.5</c:v>
                </c:pt>
                <c:pt idx="197">
                  <c:v>9.5</c:v>
                </c:pt>
                <c:pt idx="198">
                  <c:v>11</c:v>
                </c:pt>
                <c:pt idx="199">
                  <c:v>12.45</c:v>
                </c:pt>
                <c:pt idx="200">
                  <c:v>9.5</c:v>
                </c:pt>
                <c:pt idx="201">
                  <c:v>25</c:v>
                </c:pt>
                <c:pt idx="202">
                  <c:v>10</c:v>
                </c:pt>
                <c:pt idx="203">
                  <c:v>12.45</c:v>
                </c:pt>
                <c:pt idx="204">
                  <c:v>14</c:v>
                </c:pt>
                <c:pt idx="205">
                  <c:v>15</c:v>
                </c:pt>
                <c:pt idx="206">
                  <c:v>12.45</c:v>
                </c:pt>
                <c:pt idx="207">
                  <c:v>13.45</c:v>
                </c:pt>
                <c:pt idx="208">
                  <c:v>14</c:v>
                </c:pt>
                <c:pt idx="209">
                  <c:v>15</c:v>
                </c:pt>
                <c:pt idx="210">
                  <c:v>13.45</c:v>
                </c:pt>
                <c:pt idx="211">
                  <c:v>12.45</c:v>
                </c:pt>
                <c:pt idx="212">
                  <c:v>13.45</c:v>
                </c:pt>
                <c:pt idx="213">
                  <c:v>13.45</c:v>
                </c:pt>
                <c:pt idx="214">
                  <c:v>15</c:v>
                </c:pt>
                <c:pt idx="215">
                  <c:v>13.45</c:v>
                </c:pt>
                <c:pt idx="216">
                  <c:v>14</c:v>
                </c:pt>
                <c:pt idx="217">
                  <c:v>13.45</c:v>
                </c:pt>
                <c:pt idx="218">
                  <c:v>12.45</c:v>
                </c:pt>
                <c:pt idx="219">
                  <c:v>15</c:v>
                </c:pt>
                <c:pt idx="220">
                  <c:v>14</c:v>
                </c:pt>
                <c:pt idx="221">
                  <c:v>14</c:v>
                </c:pt>
                <c:pt idx="222">
                  <c:v>15</c:v>
                </c:pt>
                <c:pt idx="223">
                  <c:v>12.45</c:v>
                </c:pt>
                <c:pt idx="224">
                  <c:v>13.45</c:v>
                </c:pt>
                <c:pt idx="225">
                  <c:v>15</c:v>
                </c:pt>
                <c:pt idx="226">
                  <c:v>12.45</c:v>
                </c:pt>
                <c:pt idx="227">
                  <c:v>13.45</c:v>
                </c:pt>
                <c:pt idx="228">
                  <c:v>15</c:v>
                </c:pt>
                <c:pt idx="229">
                  <c:v>14</c:v>
                </c:pt>
                <c:pt idx="230">
                  <c:v>13.45</c:v>
                </c:pt>
                <c:pt idx="231">
                  <c:v>12.45</c:v>
                </c:pt>
                <c:pt idx="232">
                  <c:v>12.45</c:v>
                </c:pt>
                <c:pt idx="233">
                  <c:v>13.45</c:v>
                </c:pt>
                <c:pt idx="234">
                  <c:v>15</c:v>
                </c:pt>
                <c:pt idx="235">
                  <c:v>14</c:v>
                </c:pt>
                <c:pt idx="236">
                  <c:v>13.45</c:v>
                </c:pt>
                <c:pt idx="237">
                  <c:v>24.519200000000001</c:v>
                </c:pt>
                <c:pt idx="238">
                  <c:v>23.557700000000001</c:v>
                </c:pt>
                <c:pt idx="239">
                  <c:v>16</c:v>
                </c:pt>
                <c:pt idx="240">
                  <c:v>16</c:v>
                </c:pt>
                <c:pt idx="241">
                  <c:v>16</c:v>
                </c:pt>
                <c:pt idx="242">
                  <c:v>18.269200000000001</c:v>
                </c:pt>
                <c:pt idx="243">
                  <c:v>18.269200000000001</c:v>
                </c:pt>
                <c:pt idx="244">
                  <c:v>18.269200000000001</c:v>
                </c:pt>
                <c:pt idx="245">
                  <c:v>18.269200000000001</c:v>
                </c:pt>
                <c:pt idx="246">
                  <c:v>18.269200000000001</c:v>
                </c:pt>
                <c:pt idx="247">
                  <c:v>18.269200000000001</c:v>
                </c:pt>
                <c:pt idx="248">
                  <c:v>18.269200000000001</c:v>
                </c:pt>
                <c:pt idx="249">
                  <c:v>18.269200000000001</c:v>
                </c:pt>
                <c:pt idx="250">
                  <c:v>18.269200000000001</c:v>
                </c:pt>
                <c:pt idx="251">
                  <c:v>12.75</c:v>
                </c:pt>
                <c:pt idx="252">
                  <c:v>12.75</c:v>
                </c:pt>
                <c:pt idx="253">
                  <c:v>21.634599999999999</c:v>
                </c:pt>
                <c:pt idx="254">
                  <c:v>10.5769</c:v>
                </c:pt>
                <c:pt idx="255">
                  <c:v>10.5769</c:v>
                </c:pt>
                <c:pt idx="256">
                  <c:v>10.5769</c:v>
                </c:pt>
                <c:pt idx="257">
                  <c:v>28.8462</c:v>
                </c:pt>
                <c:pt idx="258">
                  <c:v>10.5769</c:v>
                </c:pt>
                <c:pt idx="259">
                  <c:v>40.865400000000001</c:v>
                </c:pt>
                <c:pt idx="260">
                  <c:v>40.865400000000001</c:v>
                </c:pt>
                <c:pt idx="261">
                  <c:v>50.480800000000002</c:v>
                </c:pt>
                <c:pt idx="262">
                  <c:v>42.480800000000002</c:v>
                </c:pt>
                <c:pt idx="263">
                  <c:v>48.100999999999999</c:v>
                </c:pt>
                <c:pt idx="264">
                  <c:v>72.115399999999994</c:v>
                </c:pt>
                <c:pt idx="265">
                  <c:v>23.076899999999998</c:v>
                </c:pt>
                <c:pt idx="266">
                  <c:v>23.076899999999998</c:v>
                </c:pt>
                <c:pt idx="267">
                  <c:v>23.076899999999998</c:v>
                </c:pt>
                <c:pt idx="268">
                  <c:v>23.076899999999998</c:v>
                </c:pt>
                <c:pt idx="269">
                  <c:v>23.076899999999998</c:v>
                </c:pt>
                <c:pt idx="270">
                  <c:v>23.076899999999998</c:v>
                </c:pt>
                <c:pt idx="271">
                  <c:v>23.076899999999998</c:v>
                </c:pt>
                <c:pt idx="272">
                  <c:v>23.076899999999998</c:v>
                </c:pt>
                <c:pt idx="273">
                  <c:v>23.076899999999998</c:v>
                </c:pt>
                <c:pt idx="274">
                  <c:v>48.100999999999999</c:v>
                </c:pt>
                <c:pt idx="275">
                  <c:v>23.076899999999998</c:v>
                </c:pt>
                <c:pt idx="276">
                  <c:v>23.076899999999998</c:v>
                </c:pt>
                <c:pt idx="277">
                  <c:v>23.076899999999998</c:v>
                </c:pt>
                <c:pt idx="278">
                  <c:v>48.100999999999999</c:v>
                </c:pt>
                <c:pt idx="279">
                  <c:v>23.076899999999998</c:v>
                </c:pt>
                <c:pt idx="280">
                  <c:v>23.076899999999998</c:v>
                </c:pt>
                <c:pt idx="281">
                  <c:v>9</c:v>
                </c:pt>
                <c:pt idx="282">
                  <c:v>9.5</c:v>
                </c:pt>
                <c:pt idx="283">
                  <c:v>9</c:v>
                </c:pt>
                <c:pt idx="284">
                  <c:v>19.230799999999999</c:v>
                </c:pt>
                <c:pt idx="285">
                  <c:v>9.5</c:v>
                </c:pt>
                <c:pt idx="286">
                  <c:v>9</c:v>
                </c:pt>
                <c:pt idx="287">
                  <c:v>25</c:v>
                </c:pt>
                <c:pt idx="288">
                  <c:v>28.8462</c:v>
                </c:pt>
                <c:pt idx="289">
                  <c:v>25</c:v>
                </c:pt>
              </c:numCache>
            </c:numRef>
          </c:val>
          <c:smooth val="0"/>
          <c:extLst>
            <c:ext xmlns:c16="http://schemas.microsoft.com/office/drawing/2014/chart" uri="{C3380CC4-5D6E-409C-BE32-E72D297353CC}">
              <c16:uniqueId val="{00000000-5CDD-441D-AC2D-0FBE4E439A78}"/>
            </c:ext>
          </c:extLst>
        </c:ser>
        <c:ser>
          <c:idx val="1"/>
          <c:order val="1"/>
          <c:tx>
            <c:strRef>
              <c:f>Adventureworks.Employee!$T$1</c:f>
              <c:strCache>
                <c:ptCount val="1"/>
                <c:pt idx="0">
                  <c:v>AVERAGE</c:v>
                </c:pt>
              </c:strCache>
            </c:strRef>
          </c:tx>
          <c:spPr>
            <a:ln w="19050" cap="rnd">
              <a:solidFill>
                <a:srgbClr val="FF0000"/>
              </a:solidFill>
              <a:prstDash val="solid"/>
              <a:round/>
            </a:ln>
            <a:effectLst/>
          </c:spPr>
          <c:marker>
            <c:symbol val="none"/>
          </c:marker>
          <c:val>
            <c:numRef>
              <c:f>Adventureworks.Employee!$T$2:$T$291</c:f>
              <c:numCache>
                <c:formatCode>0.00</c:formatCode>
                <c:ptCount val="290"/>
                <c:pt idx="0">
                  <c:v>18.188256551724109</c:v>
                </c:pt>
                <c:pt idx="1">
                  <c:v>18.188256551724109</c:v>
                </c:pt>
                <c:pt idx="2">
                  <c:v>18.188256551724109</c:v>
                </c:pt>
                <c:pt idx="3">
                  <c:v>18.188256551724109</c:v>
                </c:pt>
                <c:pt idx="4">
                  <c:v>18.188256551724109</c:v>
                </c:pt>
                <c:pt idx="5">
                  <c:v>18.188256551724109</c:v>
                </c:pt>
                <c:pt idx="6">
                  <c:v>18.188256551724109</c:v>
                </c:pt>
                <c:pt idx="7">
                  <c:v>18.188256551724109</c:v>
                </c:pt>
                <c:pt idx="8">
                  <c:v>18.188256551724109</c:v>
                </c:pt>
                <c:pt idx="9">
                  <c:v>18.188256551724109</c:v>
                </c:pt>
                <c:pt idx="10">
                  <c:v>18.188256551724109</c:v>
                </c:pt>
                <c:pt idx="11">
                  <c:v>18.188256551724109</c:v>
                </c:pt>
                <c:pt idx="12">
                  <c:v>18.188256551724109</c:v>
                </c:pt>
                <c:pt idx="13">
                  <c:v>18.188256551724109</c:v>
                </c:pt>
                <c:pt idx="14">
                  <c:v>18.188256551724109</c:v>
                </c:pt>
                <c:pt idx="15">
                  <c:v>18.188256551724109</c:v>
                </c:pt>
                <c:pt idx="16">
                  <c:v>18.188256551724109</c:v>
                </c:pt>
                <c:pt idx="17">
                  <c:v>18.188256551724109</c:v>
                </c:pt>
                <c:pt idx="18">
                  <c:v>18.188256551724109</c:v>
                </c:pt>
                <c:pt idx="19">
                  <c:v>18.188256551724109</c:v>
                </c:pt>
                <c:pt idx="20">
                  <c:v>18.188256551724109</c:v>
                </c:pt>
                <c:pt idx="21">
                  <c:v>18.188256551724109</c:v>
                </c:pt>
                <c:pt idx="22">
                  <c:v>18.188256551724109</c:v>
                </c:pt>
                <c:pt idx="23">
                  <c:v>18.188256551724109</c:v>
                </c:pt>
                <c:pt idx="24">
                  <c:v>18.188256551724109</c:v>
                </c:pt>
                <c:pt idx="25">
                  <c:v>18.188256551724109</c:v>
                </c:pt>
                <c:pt idx="26">
                  <c:v>18.188256551724109</c:v>
                </c:pt>
                <c:pt idx="27">
                  <c:v>18.188256551724109</c:v>
                </c:pt>
                <c:pt idx="28">
                  <c:v>18.188256551724109</c:v>
                </c:pt>
                <c:pt idx="29">
                  <c:v>18.188256551724109</c:v>
                </c:pt>
                <c:pt idx="30">
                  <c:v>18.188256551724109</c:v>
                </c:pt>
                <c:pt idx="31">
                  <c:v>18.188256551724109</c:v>
                </c:pt>
                <c:pt idx="32">
                  <c:v>18.188256551724109</c:v>
                </c:pt>
                <c:pt idx="33">
                  <c:v>18.188256551724109</c:v>
                </c:pt>
                <c:pt idx="34">
                  <c:v>18.188256551724109</c:v>
                </c:pt>
                <c:pt idx="35">
                  <c:v>18.188256551724109</c:v>
                </c:pt>
                <c:pt idx="36">
                  <c:v>18.188256551724109</c:v>
                </c:pt>
                <c:pt idx="37">
                  <c:v>18.188256551724109</c:v>
                </c:pt>
                <c:pt idx="38">
                  <c:v>18.188256551724109</c:v>
                </c:pt>
                <c:pt idx="39">
                  <c:v>18.188256551724109</c:v>
                </c:pt>
                <c:pt idx="40">
                  <c:v>18.188256551724109</c:v>
                </c:pt>
                <c:pt idx="41">
                  <c:v>18.188256551724109</c:v>
                </c:pt>
                <c:pt idx="42">
                  <c:v>18.188256551724109</c:v>
                </c:pt>
                <c:pt idx="43">
                  <c:v>18.188256551724109</c:v>
                </c:pt>
                <c:pt idx="44">
                  <c:v>18.188256551724109</c:v>
                </c:pt>
                <c:pt idx="45">
                  <c:v>18.188256551724109</c:v>
                </c:pt>
                <c:pt idx="46">
                  <c:v>18.188256551724109</c:v>
                </c:pt>
                <c:pt idx="47">
                  <c:v>18.188256551724109</c:v>
                </c:pt>
                <c:pt idx="48">
                  <c:v>18.188256551724109</c:v>
                </c:pt>
                <c:pt idx="49">
                  <c:v>18.188256551724109</c:v>
                </c:pt>
                <c:pt idx="50">
                  <c:v>18.188256551724109</c:v>
                </c:pt>
                <c:pt idx="51">
                  <c:v>18.188256551724109</c:v>
                </c:pt>
                <c:pt idx="52">
                  <c:v>18.188256551724109</c:v>
                </c:pt>
                <c:pt idx="53">
                  <c:v>18.188256551724109</c:v>
                </c:pt>
                <c:pt idx="54">
                  <c:v>18.188256551724109</c:v>
                </c:pt>
                <c:pt idx="55">
                  <c:v>18.188256551724109</c:v>
                </c:pt>
                <c:pt idx="56">
                  <c:v>18.188256551724109</c:v>
                </c:pt>
                <c:pt idx="57">
                  <c:v>18.188256551724109</c:v>
                </c:pt>
                <c:pt idx="58">
                  <c:v>18.188256551724109</c:v>
                </c:pt>
                <c:pt idx="59">
                  <c:v>18.188256551724109</c:v>
                </c:pt>
                <c:pt idx="60">
                  <c:v>18.188256551724109</c:v>
                </c:pt>
                <c:pt idx="61">
                  <c:v>18.188256551724109</c:v>
                </c:pt>
                <c:pt idx="62">
                  <c:v>18.188256551724109</c:v>
                </c:pt>
                <c:pt idx="63">
                  <c:v>18.188256551724109</c:v>
                </c:pt>
                <c:pt idx="64">
                  <c:v>18.188256551724109</c:v>
                </c:pt>
                <c:pt idx="65">
                  <c:v>18.188256551724109</c:v>
                </c:pt>
                <c:pt idx="66">
                  <c:v>18.188256551724109</c:v>
                </c:pt>
                <c:pt idx="67">
                  <c:v>18.188256551724109</c:v>
                </c:pt>
                <c:pt idx="68">
                  <c:v>18.188256551724109</c:v>
                </c:pt>
                <c:pt idx="69">
                  <c:v>18.188256551724109</c:v>
                </c:pt>
                <c:pt idx="70">
                  <c:v>18.188256551724109</c:v>
                </c:pt>
                <c:pt idx="71">
                  <c:v>18.188256551724109</c:v>
                </c:pt>
                <c:pt idx="72">
                  <c:v>18.188256551724109</c:v>
                </c:pt>
                <c:pt idx="73">
                  <c:v>18.188256551724109</c:v>
                </c:pt>
                <c:pt idx="74">
                  <c:v>18.188256551724109</c:v>
                </c:pt>
                <c:pt idx="75">
                  <c:v>18.188256551724109</c:v>
                </c:pt>
                <c:pt idx="76">
                  <c:v>18.188256551724109</c:v>
                </c:pt>
                <c:pt idx="77">
                  <c:v>18.188256551724109</c:v>
                </c:pt>
                <c:pt idx="78">
                  <c:v>18.188256551724109</c:v>
                </c:pt>
                <c:pt idx="79">
                  <c:v>18.188256551724109</c:v>
                </c:pt>
                <c:pt idx="80">
                  <c:v>18.188256551724109</c:v>
                </c:pt>
                <c:pt idx="81">
                  <c:v>18.188256551724109</c:v>
                </c:pt>
                <c:pt idx="82">
                  <c:v>18.188256551724109</c:v>
                </c:pt>
                <c:pt idx="83">
                  <c:v>18.188256551724109</c:v>
                </c:pt>
                <c:pt idx="84">
                  <c:v>18.188256551724109</c:v>
                </c:pt>
                <c:pt idx="85">
                  <c:v>18.188256551724109</c:v>
                </c:pt>
                <c:pt idx="86">
                  <c:v>18.188256551724109</c:v>
                </c:pt>
                <c:pt idx="87">
                  <c:v>18.188256551724109</c:v>
                </c:pt>
                <c:pt idx="88">
                  <c:v>18.188256551724109</c:v>
                </c:pt>
                <c:pt idx="89">
                  <c:v>18.188256551724109</c:v>
                </c:pt>
                <c:pt idx="90">
                  <c:v>18.188256551724109</c:v>
                </c:pt>
                <c:pt idx="91">
                  <c:v>18.188256551724109</c:v>
                </c:pt>
                <c:pt idx="92">
                  <c:v>18.188256551724109</c:v>
                </c:pt>
                <c:pt idx="93">
                  <c:v>18.188256551724109</c:v>
                </c:pt>
                <c:pt idx="94">
                  <c:v>18.188256551724109</c:v>
                </c:pt>
                <c:pt idx="95">
                  <c:v>18.188256551724109</c:v>
                </c:pt>
                <c:pt idx="96">
                  <c:v>18.188256551724109</c:v>
                </c:pt>
                <c:pt idx="97">
                  <c:v>18.188256551724109</c:v>
                </c:pt>
                <c:pt idx="98">
                  <c:v>18.188256551724109</c:v>
                </c:pt>
                <c:pt idx="99">
                  <c:v>18.188256551724109</c:v>
                </c:pt>
                <c:pt idx="100">
                  <c:v>18.188256551724109</c:v>
                </c:pt>
                <c:pt idx="101">
                  <c:v>18.188256551724109</c:v>
                </c:pt>
                <c:pt idx="102">
                  <c:v>18.188256551724109</c:v>
                </c:pt>
                <c:pt idx="103">
                  <c:v>18.188256551724109</c:v>
                </c:pt>
                <c:pt idx="104">
                  <c:v>18.188256551724109</c:v>
                </c:pt>
                <c:pt idx="105">
                  <c:v>18.188256551724109</c:v>
                </c:pt>
                <c:pt idx="106">
                  <c:v>18.188256551724109</c:v>
                </c:pt>
                <c:pt idx="107">
                  <c:v>18.188256551724109</c:v>
                </c:pt>
                <c:pt idx="108">
                  <c:v>18.188256551724109</c:v>
                </c:pt>
                <c:pt idx="109">
                  <c:v>18.188256551724109</c:v>
                </c:pt>
                <c:pt idx="110">
                  <c:v>18.188256551724109</c:v>
                </c:pt>
                <c:pt idx="111">
                  <c:v>18.188256551724109</c:v>
                </c:pt>
                <c:pt idx="112">
                  <c:v>18.188256551724109</c:v>
                </c:pt>
                <c:pt idx="113">
                  <c:v>18.188256551724109</c:v>
                </c:pt>
                <c:pt idx="114">
                  <c:v>18.188256551724109</c:v>
                </c:pt>
                <c:pt idx="115">
                  <c:v>18.188256551724109</c:v>
                </c:pt>
                <c:pt idx="116">
                  <c:v>18.188256551724109</c:v>
                </c:pt>
                <c:pt idx="117">
                  <c:v>18.188256551724109</c:v>
                </c:pt>
                <c:pt idx="118">
                  <c:v>18.188256551724109</c:v>
                </c:pt>
                <c:pt idx="119">
                  <c:v>18.188256551724109</c:v>
                </c:pt>
                <c:pt idx="120">
                  <c:v>18.188256551724109</c:v>
                </c:pt>
                <c:pt idx="121">
                  <c:v>18.188256551724109</c:v>
                </c:pt>
                <c:pt idx="122">
                  <c:v>18.188256551724109</c:v>
                </c:pt>
                <c:pt idx="123">
                  <c:v>18.188256551724109</c:v>
                </c:pt>
                <c:pt idx="124">
                  <c:v>18.188256551724109</c:v>
                </c:pt>
                <c:pt idx="125">
                  <c:v>18.188256551724109</c:v>
                </c:pt>
                <c:pt idx="126">
                  <c:v>18.188256551724109</c:v>
                </c:pt>
                <c:pt idx="127">
                  <c:v>18.188256551724109</c:v>
                </c:pt>
                <c:pt idx="128">
                  <c:v>18.188256551724109</c:v>
                </c:pt>
                <c:pt idx="129">
                  <c:v>18.188256551724109</c:v>
                </c:pt>
                <c:pt idx="130">
                  <c:v>18.188256551724109</c:v>
                </c:pt>
                <c:pt idx="131">
                  <c:v>18.188256551724109</c:v>
                </c:pt>
                <c:pt idx="132">
                  <c:v>18.188256551724109</c:v>
                </c:pt>
                <c:pt idx="133">
                  <c:v>18.188256551724109</c:v>
                </c:pt>
                <c:pt idx="134">
                  <c:v>18.188256551724109</c:v>
                </c:pt>
                <c:pt idx="135">
                  <c:v>18.188256551724109</c:v>
                </c:pt>
                <c:pt idx="136">
                  <c:v>18.188256551724109</c:v>
                </c:pt>
                <c:pt idx="137">
                  <c:v>18.188256551724109</c:v>
                </c:pt>
                <c:pt idx="138">
                  <c:v>18.188256551724109</c:v>
                </c:pt>
                <c:pt idx="139">
                  <c:v>18.188256551724109</c:v>
                </c:pt>
                <c:pt idx="140">
                  <c:v>18.188256551724109</c:v>
                </c:pt>
                <c:pt idx="141">
                  <c:v>18.188256551724109</c:v>
                </c:pt>
                <c:pt idx="142">
                  <c:v>18.188256551724109</c:v>
                </c:pt>
                <c:pt idx="143">
                  <c:v>18.188256551724109</c:v>
                </c:pt>
                <c:pt idx="144">
                  <c:v>18.188256551724109</c:v>
                </c:pt>
                <c:pt idx="145">
                  <c:v>18.188256551724109</c:v>
                </c:pt>
                <c:pt idx="146">
                  <c:v>18.188256551724109</c:v>
                </c:pt>
                <c:pt idx="147">
                  <c:v>18.188256551724109</c:v>
                </c:pt>
                <c:pt idx="148">
                  <c:v>18.188256551724109</c:v>
                </c:pt>
                <c:pt idx="149">
                  <c:v>18.188256551724109</c:v>
                </c:pt>
                <c:pt idx="150">
                  <c:v>18.188256551724109</c:v>
                </c:pt>
                <c:pt idx="151">
                  <c:v>18.188256551724109</c:v>
                </c:pt>
                <c:pt idx="152">
                  <c:v>18.188256551724109</c:v>
                </c:pt>
                <c:pt idx="153">
                  <c:v>18.188256551724109</c:v>
                </c:pt>
                <c:pt idx="154">
                  <c:v>18.188256551724109</c:v>
                </c:pt>
                <c:pt idx="155">
                  <c:v>18.188256551724109</c:v>
                </c:pt>
                <c:pt idx="156">
                  <c:v>18.188256551724109</c:v>
                </c:pt>
                <c:pt idx="157">
                  <c:v>18.188256551724109</c:v>
                </c:pt>
                <c:pt idx="158">
                  <c:v>18.188256551724109</c:v>
                </c:pt>
                <c:pt idx="159">
                  <c:v>18.188256551724109</c:v>
                </c:pt>
                <c:pt idx="160">
                  <c:v>18.188256551724109</c:v>
                </c:pt>
                <c:pt idx="161">
                  <c:v>18.188256551724109</c:v>
                </c:pt>
                <c:pt idx="162">
                  <c:v>18.188256551724109</c:v>
                </c:pt>
                <c:pt idx="163">
                  <c:v>18.188256551724109</c:v>
                </c:pt>
                <c:pt idx="164">
                  <c:v>18.188256551724109</c:v>
                </c:pt>
                <c:pt idx="165">
                  <c:v>18.188256551724109</c:v>
                </c:pt>
                <c:pt idx="166">
                  <c:v>18.188256551724109</c:v>
                </c:pt>
                <c:pt idx="167">
                  <c:v>18.188256551724109</c:v>
                </c:pt>
                <c:pt idx="168">
                  <c:v>18.188256551724109</c:v>
                </c:pt>
                <c:pt idx="169">
                  <c:v>18.188256551724109</c:v>
                </c:pt>
                <c:pt idx="170">
                  <c:v>18.188256551724109</c:v>
                </c:pt>
                <c:pt idx="171">
                  <c:v>18.188256551724109</c:v>
                </c:pt>
                <c:pt idx="172">
                  <c:v>18.188256551724109</c:v>
                </c:pt>
                <c:pt idx="173">
                  <c:v>18.188256551724109</c:v>
                </c:pt>
                <c:pt idx="174">
                  <c:v>18.188256551724109</c:v>
                </c:pt>
                <c:pt idx="175">
                  <c:v>18.188256551724109</c:v>
                </c:pt>
                <c:pt idx="176">
                  <c:v>18.188256551724109</c:v>
                </c:pt>
                <c:pt idx="177">
                  <c:v>18.188256551724109</c:v>
                </c:pt>
                <c:pt idx="178">
                  <c:v>18.188256551724109</c:v>
                </c:pt>
                <c:pt idx="179">
                  <c:v>18.188256551724109</c:v>
                </c:pt>
                <c:pt idx="180">
                  <c:v>18.188256551724109</c:v>
                </c:pt>
                <c:pt idx="181">
                  <c:v>18.188256551724109</c:v>
                </c:pt>
                <c:pt idx="182">
                  <c:v>18.188256551724109</c:v>
                </c:pt>
                <c:pt idx="183">
                  <c:v>18.188256551724109</c:v>
                </c:pt>
                <c:pt idx="184">
                  <c:v>18.188256551724109</c:v>
                </c:pt>
                <c:pt idx="185">
                  <c:v>18.188256551724109</c:v>
                </c:pt>
                <c:pt idx="186">
                  <c:v>18.188256551724109</c:v>
                </c:pt>
                <c:pt idx="187">
                  <c:v>18.188256551724109</c:v>
                </c:pt>
                <c:pt idx="188">
                  <c:v>18.188256551724109</c:v>
                </c:pt>
                <c:pt idx="189">
                  <c:v>18.188256551724109</c:v>
                </c:pt>
                <c:pt idx="190">
                  <c:v>18.188256551724109</c:v>
                </c:pt>
                <c:pt idx="191">
                  <c:v>18.188256551724109</c:v>
                </c:pt>
                <c:pt idx="192">
                  <c:v>18.188256551724109</c:v>
                </c:pt>
                <c:pt idx="193">
                  <c:v>18.188256551724109</c:v>
                </c:pt>
                <c:pt idx="194">
                  <c:v>18.188256551724109</c:v>
                </c:pt>
                <c:pt idx="195">
                  <c:v>18.188256551724109</c:v>
                </c:pt>
                <c:pt idx="196">
                  <c:v>18.188256551724109</c:v>
                </c:pt>
                <c:pt idx="197">
                  <c:v>18.188256551724109</c:v>
                </c:pt>
                <c:pt idx="198">
                  <c:v>18.188256551724109</c:v>
                </c:pt>
                <c:pt idx="199">
                  <c:v>18.188256551724109</c:v>
                </c:pt>
                <c:pt idx="200">
                  <c:v>18.188256551724109</c:v>
                </c:pt>
                <c:pt idx="201">
                  <c:v>18.188256551724109</c:v>
                </c:pt>
                <c:pt idx="202">
                  <c:v>18.188256551724109</c:v>
                </c:pt>
                <c:pt idx="203">
                  <c:v>18.188256551724109</c:v>
                </c:pt>
                <c:pt idx="204">
                  <c:v>18.188256551724109</c:v>
                </c:pt>
                <c:pt idx="205">
                  <c:v>18.188256551724109</c:v>
                </c:pt>
                <c:pt idx="206">
                  <c:v>18.188256551724109</c:v>
                </c:pt>
                <c:pt idx="207">
                  <c:v>18.188256551724109</c:v>
                </c:pt>
                <c:pt idx="208">
                  <c:v>18.188256551724109</c:v>
                </c:pt>
                <c:pt idx="209">
                  <c:v>18.188256551724109</c:v>
                </c:pt>
                <c:pt idx="210">
                  <c:v>18.188256551724109</c:v>
                </c:pt>
                <c:pt idx="211">
                  <c:v>18.188256551724109</c:v>
                </c:pt>
                <c:pt idx="212">
                  <c:v>18.188256551724109</c:v>
                </c:pt>
                <c:pt idx="213">
                  <c:v>18.188256551724109</c:v>
                </c:pt>
                <c:pt idx="214">
                  <c:v>18.188256551724109</c:v>
                </c:pt>
                <c:pt idx="215">
                  <c:v>18.188256551724109</c:v>
                </c:pt>
                <c:pt idx="216">
                  <c:v>18.188256551724109</c:v>
                </c:pt>
                <c:pt idx="217">
                  <c:v>18.188256551724109</c:v>
                </c:pt>
                <c:pt idx="218">
                  <c:v>18.188256551724109</c:v>
                </c:pt>
                <c:pt idx="219">
                  <c:v>18.188256551724109</c:v>
                </c:pt>
                <c:pt idx="220">
                  <c:v>18.188256551724109</c:v>
                </c:pt>
                <c:pt idx="221">
                  <c:v>18.188256551724109</c:v>
                </c:pt>
                <c:pt idx="222">
                  <c:v>18.188256551724109</c:v>
                </c:pt>
                <c:pt idx="223">
                  <c:v>18.188256551724109</c:v>
                </c:pt>
                <c:pt idx="224">
                  <c:v>18.188256551724109</c:v>
                </c:pt>
                <c:pt idx="225">
                  <c:v>18.188256551724109</c:v>
                </c:pt>
                <c:pt idx="226">
                  <c:v>18.188256551724109</c:v>
                </c:pt>
                <c:pt idx="227">
                  <c:v>18.188256551724109</c:v>
                </c:pt>
                <c:pt idx="228">
                  <c:v>18.188256551724109</c:v>
                </c:pt>
                <c:pt idx="229">
                  <c:v>18.188256551724109</c:v>
                </c:pt>
                <c:pt idx="230">
                  <c:v>18.188256551724109</c:v>
                </c:pt>
                <c:pt idx="231">
                  <c:v>18.188256551724109</c:v>
                </c:pt>
                <c:pt idx="232">
                  <c:v>18.188256551724109</c:v>
                </c:pt>
                <c:pt idx="233">
                  <c:v>18.188256551724109</c:v>
                </c:pt>
                <c:pt idx="234">
                  <c:v>18.188256551724109</c:v>
                </c:pt>
                <c:pt idx="235">
                  <c:v>18.188256551724109</c:v>
                </c:pt>
                <c:pt idx="236">
                  <c:v>18.188256551724109</c:v>
                </c:pt>
                <c:pt idx="237">
                  <c:v>18.188256551724109</c:v>
                </c:pt>
                <c:pt idx="238">
                  <c:v>18.188256551724109</c:v>
                </c:pt>
                <c:pt idx="239">
                  <c:v>18.188256551724109</c:v>
                </c:pt>
                <c:pt idx="240">
                  <c:v>18.188256551724109</c:v>
                </c:pt>
                <c:pt idx="241">
                  <c:v>18.188256551724109</c:v>
                </c:pt>
                <c:pt idx="242">
                  <c:v>18.188256551724109</c:v>
                </c:pt>
                <c:pt idx="243">
                  <c:v>18.188256551724109</c:v>
                </c:pt>
                <c:pt idx="244">
                  <c:v>18.188256551724109</c:v>
                </c:pt>
                <c:pt idx="245">
                  <c:v>18.188256551724109</c:v>
                </c:pt>
                <c:pt idx="246">
                  <c:v>18.188256551724109</c:v>
                </c:pt>
                <c:pt idx="247">
                  <c:v>18.188256551724109</c:v>
                </c:pt>
                <c:pt idx="248">
                  <c:v>18.188256551724109</c:v>
                </c:pt>
                <c:pt idx="249">
                  <c:v>18.188256551724109</c:v>
                </c:pt>
                <c:pt idx="250">
                  <c:v>18.188256551724109</c:v>
                </c:pt>
                <c:pt idx="251">
                  <c:v>18.188256551724109</c:v>
                </c:pt>
                <c:pt idx="252">
                  <c:v>18.188256551724109</c:v>
                </c:pt>
                <c:pt idx="253">
                  <c:v>18.188256551724109</c:v>
                </c:pt>
                <c:pt idx="254">
                  <c:v>18.188256551724109</c:v>
                </c:pt>
                <c:pt idx="255">
                  <c:v>18.188256551724109</c:v>
                </c:pt>
                <c:pt idx="256">
                  <c:v>18.188256551724109</c:v>
                </c:pt>
                <c:pt idx="257">
                  <c:v>18.188256551724109</c:v>
                </c:pt>
                <c:pt idx="258">
                  <c:v>18.188256551724109</c:v>
                </c:pt>
                <c:pt idx="259">
                  <c:v>18.188256551724109</c:v>
                </c:pt>
                <c:pt idx="260">
                  <c:v>18.188256551724109</c:v>
                </c:pt>
                <c:pt idx="261">
                  <c:v>18.188256551724109</c:v>
                </c:pt>
                <c:pt idx="262">
                  <c:v>18.188256551724109</c:v>
                </c:pt>
                <c:pt idx="263">
                  <c:v>18.188256551724109</c:v>
                </c:pt>
                <c:pt idx="264">
                  <c:v>18.188256551724109</c:v>
                </c:pt>
                <c:pt idx="265">
                  <c:v>18.188256551724109</c:v>
                </c:pt>
                <c:pt idx="266">
                  <c:v>18.188256551724109</c:v>
                </c:pt>
                <c:pt idx="267">
                  <c:v>18.188256551724109</c:v>
                </c:pt>
                <c:pt idx="268">
                  <c:v>18.188256551724109</c:v>
                </c:pt>
                <c:pt idx="269">
                  <c:v>18.188256551724109</c:v>
                </c:pt>
                <c:pt idx="270">
                  <c:v>18.188256551724109</c:v>
                </c:pt>
                <c:pt idx="271">
                  <c:v>18.188256551724109</c:v>
                </c:pt>
                <c:pt idx="272">
                  <c:v>18.188256551724109</c:v>
                </c:pt>
                <c:pt idx="273">
                  <c:v>18.188256551724109</c:v>
                </c:pt>
                <c:pt idx="274">
                  <c:v>18.188256551724109</c:v>
                </c:pt>
                <c:pt idx="275">
                  <c:v>18.188256551724109</c:v>
                </c:pt>
                <c:pt idx="276">
                  <c:v>18.188256551724109</c:v>
                </c:pt>
                <c:pt idx="277">
                  <c:v>18.188256551724109</c:v>
                </c:pt>
                <c:pt idx="278">
                  <c:v>18.188256551724109</c:v>
                </c:pt>
                <c:pt idx="279">
                  <c:v>18.188256551724109</c:v>
                </c:pt>
                <c:pt idx="280">
                  <c:v>18.188256551724109</c:v>
                </c:pt>
                <c:pt idx="281">
                  <c:v>18.188256551724109</c:v>
                </c:pt>
                <c:pt idx="282">
                  <c:v>18.188256551724109</c:v>
                </c:pt>
                <c:pt idx="283">
                  <c:v>18.188256551724109</c:v>
                </c:pt>
                <c:pt idx="284">
                  <c:v>18.188256551724109</c:v>
                </c:pt>
                <c:pt idx="285">
                  <c:v>18.188256551724109</c:v>
                </c:pt>
                <c:pt idx="286">
                  <c:v>18.188256551724109</c:v>
                </c:pt>
                <c:pt idx="287">
                  <c:v>18.188256551724109</c:v>
                </c:pt>
                <c:pt idx="288">
                  <c:v>18.188256551724109</c:v>
                </c:pt>
                <c:pt idx="289">
                  <c:v>18.188256551724109</c:v>
                </c:pt>
              </c:numCache>
            </c:numRef>
          </c:val>
          <c:smooth val="0"/>
          <c:extLst>
            <c:ext xmlns:c16="http://schemas.microsoft.com/office/drawing/2014/chart" uri="{C3380CC4-5D6E-409C-BE32-E72D297353CC}">
              <c16:uniqueId val="{00000002-5CDD-441D-AC2D-0FBE4E439A78}"/>
            </c:ext>
          </c:extLst>
        </c:ser>
        <c:ser>
          <c:idx val="2"/>
          <c:order val="2"/>
          <c:tx>
            <c:strRef>
              <c:f>Adventureworks.Employee!$U$1</c:f>
              <c:strCache>
                <c:ptCount val="1"/>
                <c:pt idx="0">
                  <c:v>MEDIAN</c:v>
                </c:pt>
              </c:strCache>
            </c:strRef>
          </c:tx>
          <c:spPr>
            <a:ln w="28575" cap="rnd">
              <a:solidFill>
                <a:srgbClr val="FF0000"/>
              </a:solidFill>
              <a:prstDash val="sysDot"/>
              <a:round/>
            </a:ln>
            <a:effectLst/>
          </c:spPr>
          <c:marker>
            <c:symbol val="none"/>
          </c:marker>
          <c:val>
            <c:numRef>
              <c:f>Adventureworks.Employee!$U$2:$U$291</c:f>
              <c:numCache>
                <c:formatCode>0.00</c:formatCode>
                <c:ptCount val="290"/>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14</c:v>
                </c:pt>
                <c:pt idx="22">
                  <c:v>14</c:v>
                </c:pt>
                <c:pt idx="23">
                  <c:v>14</c:v>
                </c:pt>
                <c:pt idx="24">
                  <c:v>14</c:v>
                </c:pt>
                <c:pt idx="25">
                  <c:v>14</c:v>
                </c:pt>
                <c:pt idx="26">
                  <c:v>14</c:v>
                </c:pt>
                <c:pt idx="27">
                  <c:v>14</c:v>
                </c:pt>
                <c:pt idx="28">
                  <c:v>14</c:v>
                </c:pt>
                <c:pt idx="29">
                  <c:v>14</c:v>
                </c:pt>
                <c:pt idx="30">
                  <c:v>14</c:v>
                </c:pt>
                <c:pt idx="31">
                  <c:v>14</c:v>
                </c:pt>
                <c:pt idx="32">
                  <c:v>14</c:v>
                </c:pt>
                <c:pt idx="33">
                  <c:v>14</c:v>
                </c:pt>
                <c:pt idx="34">
                  <c:v>14</c:v>
                </c:pt>
                <c:pt idx="35">
                  <c:v>14</c:v>
                </c:pt>
                <c:pt idx="36">
                  <c:v>14</c:v>
                </c:pt>
                <c:pt idx="37">
                  <c:v>14</c:v>
                </c:pt>
                <c:pt idx="38">
                  <c:v>14</c:v>
                </c:pt>
                <c:pt idx="39">
                  <c:v>14</c:v>
                </c:pt>
                <c:pt idx="40">
                  <c:v>14</c:v>
                </c:pt>
                <c:pt idx="41">
                  <c:v>14</c:v>
                </c:pt>
                <c:pt idx="42">
                  <c:v>14</c:v>
                </c:pt>
                <c:pt idx="43">
                  <c:v>14</c:v>
                </c:pt>
                <c:pt idx="44">
                  <c:v>14</c:v>
                </c:pt>
                <c:pt idx="45">
                  <c:v>14</c:v>
                </c:pt>
                <c:pt idx="46">
                  <c:v>14</c:v>
                </c:pt>
                <c:pt idx="47">
                  <c:v>14</c:v>
                </c:pt>
                <c:pt idx="48">
                  <c:v>14</c:v>
                </c:pt>
                <c:pt idx="49">
                  <c:v>14</c:v>
                </c:pt>
                <c:pt idx="50">
                  <c:v>14</c:v>
                </c:pt>
                <c:pt idx="51">
                  <c:v>14</c:v>
                </c:pt>
                <c:pt idx="52">
                  <c:v>14</c:v>
                </c:pt>
                <c:pt idx="53">
                  <c:v>14</c:v>
                </c:pt>
                <c:pt idx="54">
                  <c:v>14</c:v>
                </c:pt>
                <c:pt idx="55">
                  <c:v>14</c:v>
                </c:pt>
                <c:pt idx="56">
                  <c:v>14</c:v>
                </c:pt>
                <c:pt idx="57">
                  <c:v>14</c:v>
                </c:pt>
                <c:pt idx="58">
                  <c:v>14</c:v>
                </c:pt>
                <c:pt idx="59">
                  <c:v>14</c:v>
                </c:pt>
                <c:pt idx="60">
                  <c:v>14</c:v>
                </c:pt>
                <c:pt idx="61">
                  <c:v>14</c:v>
                </c:pt>
                <c:pt idx="62">
                  <c:v>14</c:v>
                </c:pt>
                <c:pt idx="63">
                  <c:v>14</c:v>
                </c:pt>
                <c:pt idx="64">
                  <c:v>14</c:v>
                </c:pt>
                <c:pt idx="65">
                  <c:v>14</c:v>
                </c:pt>
                <c:pt idx="66">
                  <c:v>14</c:v>
                </c:pt>
                <c:pt idx="67">
                  <c:v>14</c:v>
                </c:pt>
                <c:pt idx="68">
                  <c:v>14</c:v>
                </c:pt>
                <c:pt idx="69">
                  <c:v>14</c:v>
                </c:pt>
                <c:pt idx="70">
                  <c:v>14</c:v>
                </c:pt>
                <c:pt idx="71">
                  <c:v>14</c:v>
                </c:pt>
                <c:pt idx="72">
                  <c:v>14</c:v>
                </c:pt>
                <c:pt idx="73">
                  <c:v>14</c:v>
                </c:pt>
                <c:pt idx="74">
                  <c:v>14</c:v>
                </c:pt>
                <c:pt idx="75">
                  <c:v>14</c:v>
                </c:pt>
                <c:pt idx="76">
                  <c:v>14</c:v>
                </c:pt>
                <c:pt idx="77">
                  <c:v>14</c:v>
                </c:pt>
                <c:pt idx="78">
                  <c:v>14</c:v>
                </c:pt>
                <c:pt idx="79">
                  <c:v>14</c:v>
                </c:pt>
                <c:pt idx="80">
                  <c:v>14</c:v>
                </c:pt>
                <c:pt idx="81">
                  <c:v>14</c:v>
                </c:pt>
                <c:pt idx="82">
                  <c:v>14</c:v>
                </c:pt>
                <c:pt idx="83">
                  <c:v>14</c:v>
                </c:pt>
                <c:pt idx="84">
                  <c:v>14</c:v>
                </c:pt>
                <c:pt idx="85">
                  <c:v>14</c:v>
                </c:pt>
                <c:pt idx="86">
                  <c:v>14</c:v>
                </c:pt>
                <c:pt idx="87">
                  <c:v>14</c:v>
                </c:pt>
                <c:pt idx="88">
                  <c:v>14</c:v>
                </c:pt>
                <c:pt idx="89">
                  <c:v>14</c:v>
                </c:pt>
                <c:pt idx="90">
                  <c:v>14</c:v>
                </c:pt>
                <c:pt idx="91">
                  <c:v>14</c:v>
                </c:pt>
                <c:pt idx="92">
                  <c:v>14</c:v>
                </c:pt>
                <c:pt idx="93">
                  <c:v>14</c:v>
                </c:pt>
                <c:pt idx="94">
                  <c:v>14</c:v>
                </c:pt>
                <c:pt idx="95">
                  <c:v>14</c:v>
                </c:pt>
                <c:pt idx="96">
                  <c:v>14</c:v>
                </c:pt>
                <c:pt idx="97">
                  <c:v>14</c:v>
                </c:pt>
                <c:pt idx="98">
                  <c:v>14</c:v>
                </c:pt>
                <c:pt idx="99">
                  <c:v>14</c:v>
                </c:pt>
                <c:pt idx="100">
                  <c:v>14</c:v>
                </c:pt>
                <c:pt idx="101">
                  <c:v>14</c:v>
                </c:pt>
                <c:pt idx="102">
                  <c:v>14</c:v>
                </c:pt>
                <c:pt idx="103">
                  <c:v>14</c:v>
                </c:pt>
                <c:pt idx="104">
                  <c:v>14</c:v>
                </c:pt>
                <c:pt idx="105">
                  <c:v>14</c:v>
                </c:pt>
                <c:pt idx="106">
                  <c:v>14</c:v>
                </c:pt>
                <c:pt idx="107">
                  <c:v>14</c:v>
                </c:pt>
                <c:pt idx="108">
                  <c:v>14</c:v>
                </c:pt>
                <c:pt idx="109">
                  <c:v>14</c:v>
                </c:pt>
                <c:pt idx="110">
                  <c:v>14</c:v>
                </c:pt>
                <c:pt idx="111">
                  <c:v>14</c:v>
                </c:pt>
                <c:pt idx="112">
                  <c:v>14</c:v>
                </c:pt>
                <c:pt idx="113">
                  <c:v>14</c:v>
                </c:pt>
                <c:pt idx="114">
                  <c:v>14</c:v>
                </c:pt>
                <c:pt idx="115">
                  <c:v>14</c:v>
                </c:pt>
                <c:pt idx="116">
                  <c:v>14</c:v>
                </c:pt>
                <c:pt idx="117">
                  <c:v>14</c:v>
                </c:pt>
                <c:pt idx="118">
                  <c:v>14</c:v>
                </c:pt>
                <c:pt idx="119">
                  <c:v>14</c:v>
                </c:pt>
                <c:pt idx="120">
                  <c:v>14</c:v>
                </c:pt>
                <c:pt idx="121">
                  <c:v>14</c:v>
                </c:pt>
                <c:pt idx="122">
                  <c:v>14</c:v>
                </c:pt>
                <c:pt idx="123">
                  <c:v>14</c:v>
                </c:pt>
                <c:pt idx="124">
                  <c:v>14</c:v>
                </c:pt>
                <c:pt idx="125">
                  <c:v>14</c:v>
                </c:pt>
                <c:pt idx="126">
                  <c:v>14</c:v>
                </c:pt>
                <c:pt idx="127">
                  <c:v>14</c:v>
                </c:pt>
                <c:pt idx="128">
                  <c:v>14</c:v>
                </c:pt>
                <c:pt idx="129">
                  <c:v>14</c:v>
                </c:pt>
                <c:pt idx="130">
                  <c:v>14</c:v>
                </c:pt>
                <c:pt idx="131">
                  <c:v>14</c:v>
                </c:pt>
                <c:pt idx="132">
                  <c:v>14</c:v>
                </c:pt>
                <c:pt idx="133">
                  <c:v>14</c:v>
                </c:pt>
                <c:pt idx="134">
                  <c:v>14</c:v>
                </c:pt>
                <c:pt idx="135">
                  <c:v>14</c:v>
                </c:pt>
                <c:pt idx="136">
                  <c:v>14</c:v>
                </c:pt>
                <c:pt idx="137">
                  <c:v>14</c:v>
                </c:pt>
                <c:pt idx="138">
                  <c:v>14</c:v>
                </c:pt>
                <c:pt idx="139">
                  <c:v>14</c:v>
                </c:pt>
                <c:pt idx="140">
                  <c:v>14</c:v>
                </c:pt>
                <c:pt idx="141">
                  <c:v>14</c:v>
                </c:pt>
                <c:pt idx="142">
                  <c:v>14</c:v>
                </c:pt>
                <c:pt idx="143">
                  <c:v>14</c:v>
                </c:pt>
                <c:pt idx="144">
                  <c:v>14</c:v>
                </c:pt>
                <c:pt idx="145">
                  <c:v>14</c:v>
                </c:pt>
                <c:pt idx="146">
                  <c:v>14</c:v>
                </c:pt>
                <c:pt idx="147">
                  <c:v>14</c:v>
                </c:pt>
                <c:pt idx="148">
                  <c:v>14</c:v>
                </c:pt>
                <c:pt idx="149">
                  <c:v>14</c:v>
                </c:pt>
                <c:pt idx="150">
                  <c:v>14</c:v>
                </c:pt>
                <c:pt idx="151">
                  <c:v>14</c:v>
                </c:pt>
                <c:pt idx="152">
                  <c:v>14</c:v>
                </c:pt>
                <c:pt idx="153">
                  <c:v>14</c:v>
                </c:pt>
                <c:pt idx="154">
                  <c:v>14</c:v>
                </c:pt>
                <c:pt idx="155">
                  <c:v>14</c:v>
                </c:pt>
                <c:pt idx="156">
                  <c:v>14</c:v>
                </c:pt>
                <c:pt idx="157">
                  <c:v>14</c:v>
                </c:pt>
                <c:pt idx="158">
                  <c:v>14</c:v>
                </c:pt>
                <c:pt idx="159">
                  <c:v>14</c:v>
                </c:pt>
                <c:pt idx="160">
                  <c:v>14</c:v>
                </c:pt>
                <c:pt idx="161">
                  <c:v>14</c:v>
                </c:pt>
                <c:pt idx="162">
                  <c:v>14</c:v>
                </c:pt>
                <c:pt idx="163">
                  <c:v>14</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14</c:v>
                </c:pt>
                <c:pt idx="206">
                  <c:v>14</c:v>
                </c:pt>
                <c:pt idx="207">
                  <c:v>14</c:v>
                </c:pt>
                <c:pt idx="208">
                  <c:v>14</c:v>
                </c:pt>
                <c:pt idx="209">
                  <c:v>14</c:v>
                </c:pt>
                <c:pt idx="210">
                  <c:v>14</c:v>
                </c:pt>
                <c:pt idx="211">
                  <c:v>14</c:v>
                </c:pt>
                <c:pt idx="212">
                  <c:v>14</c:v>
                </c:pt>
                <c:pt idx="213">
                  <c:v>14</c:v>
                </c:pt>
                <c:pt idx="214">
                  <c:v>14</c:v>
                </c:pt>
                <c:pt idx="215">
                  <c:v>14</c:v>
                </c:pt>
                <c:pt idx="216">
                  <c:v>14</c:v>
                </c:pt>
                <c:pt idx="217">
                  <c:v>14</c:v>
                </c:pt>
                <c:pt idx="218">
                  <c:v>14</c:v>
                </c:pt>
                <c:pt idx="219">
                  <c:v>14</c:v>
                </c:pt>
                <c:pt idx="220">
                  <c:v>14</c:v>
                </c:pt>
                <c:pt idx="221">
                  <c:v>14</c:v>
                </c:pt>
                <c:pt idx="222">
                  <c:v>14</c:v>
                </c:pt>
                <c:pt idx="223">
                  <c:v>14</c:v>
                </c:pt>
                <c:pt idx="224">
                  <c:v>14</c:v>
                </c:pt>
                <c:pt idx="225">
                  <c:v>14</c:v>
                </c:pt>
                <c:pt idx="226">
                  <c:v>14</c:v>
                </c:pt>
                <c:pt idx="227">
                  <c:v>14</c:v>
                </c:pt>
                <c:pt idx="228">
                  <c:v>14</c:v>
                </c:pt>
                <c:pt idx="229">
                  <c:v>14</c:v>
                </c:pt>
                <c:pt idx="230">
                  <c:v>14</c:v>
                </c:pt>
                <c:pt idx="231">
                  <c:v>14</c:v>
                </c:pt>
                <c:pt idx="232">
                  <c:v>14</c:v>
                </c:pt>
                <c:pt idx="233">
                  <c:v>14</c:v>
                </c:pt>
                <c:pt idx="234">
                  <c:v>14</c:v>
                </c:pt>
                <c:pt idx="235">
                  <c:v>14</c:v>
                </c:pt>
                <c:pt idx="236">
                  <c:v>14</c:v>
                </c:pt>
                <c:pt idx="237">
                  <c:v>14</c:v>
                </c:pt>
                <c:pt idx="238">
                  <c:v>14</c:v>
                </c:pt>
                <c:pt idx="239">
                  <c:v>14</c:v>
                </c:pt>
                <c:pt idx="240">
                  <c:v>14</c:v>
                </c:pt>
                <c:pt idx="241">
                  <c:v>14</c:v>
                </c:pt>
                <c:pt idx="242">
                  <c:v>14</c:v>
                </c:pt>
                <c:pt idx="243">
                  <c:v>14</c:v>
                </c:pt>
                <c:pt idx="244">
                  <c:v>14</c:v>
                </c:pt>
                <c:pt idx="245">
                  <c:v>14</c:v>
                </c:pt>
                <c:pt idx="246">
                  <c:v>14</c:v>
                </c:pt>
                <c:pt idx="247">
                  <c:v>14</c:v>
                </c:pt>
                <c:pt idx="248">
                  <c:v>14</c:v>
                </c:pt>
                <c:pt idx="249">
                  <c:v>14</c:v>
                </c:pt>
                <c:pt idx="250">
                  <c:v>14</c:v>
                </c:pt>
                <c:pt idx="251">
                  <c:v>14</c:v>
                </c:pt>
                <c:pt idx="252">
                  <c:v>14</c:v>
                </c:pt>
                <c:pt idx="253">
                  <c:v>14</c:v>
                </c:pt>
                <c:pt idx="254">
                  <c:v>14</c:v>
                </c:pt>
                <c:pt idx="255">
                  <c:v>14</c:v>
                </c:pt>
                <c:pt idx="256">
                  <c:v>14</c:v>
                </c:pt>
                <c:pt idx="257">
                  <c:v>14</c:v>
                </c:pt>
                <c:pt idx="258">
                  <c:v>14</c:v>
                </c:pt>
                <c:pt idx="259">
                  <c:v>14</c:v>
                </c:pt>
                <c:pt idx="260">
                  <c:v>14</c:v>
                </c:pt>
                <c:pt idx="261">
                  <c:v>14</c:v>
                </c:pt>
                <c:pt idx="262">
                  <c:v>14</c:v>
                </c:pt>
                <c:pt idx="263">
                  <c:v>14</c:v>
                </c:pt>
                <c:pt idx="264">
                  <c:v>14</c:v>
                </c:pt>
                <c:pt idx="265">
                  <c:v>14</c:v>
                </c:pt>
                <c:pt idx="266">
                  <c:v>14</c:v>
                </c:pt>
                <c:pt idx="267">
                  <c:v>14</c:v>
                </c:pt>
                <c:pt idx="268">
                  <c:v>14</c:v>
                </c:pt>
                <c:pt idx="269">
                  <c:v>14</c:v>
                </c:pt>
                <c:pt idx="270">
                  <c:v>14</c:v>
                </c:pt>
                <c:pt idx="271">
                  <c:v>14</c:v>
                </c:pt>
                <c:pt idx="272">
                  <c:v>14</c:v>
                </c:pt>
                <c:pt idx="273">
                  <c:v>14</c:v>
                </c:pt>
                <c:pt idx="274">
                  <c:v>14</c:v>
                </c:pt>
                <c:pt idx="275">
                  <c:v>14</c:v>
                </c:pt>
                <c:pt idx="276">
                  <c:v>14</c:v>
                </c:pt>
                <c:pt idx="277">
                  <c:v>14</c:v>
                </c:pt>
                <c:pt idx="278">
                  <c:v>14</c:v>
                </c:pt>
                <c:pt idx="279">
                  <c:v>14</c:v>
                </c:pt>
                <c:pt idx="280">
                  <c:v>14</c:v>
                </c:pt>
                <c:pt idx="281">
                  <c:v>14</c:v>
                </c:pt>
                <c:pt idx="282">
                  <c:v>14</c:v>
                </c:pt>
                <c:pt idx="283">
                  <c:v>14</c:v>
                </c:pt>
                <c:pt idx="284">
                  <c:v>14</c:v>
                </c:pt>
                <c:pt idx="285">
                  <c:v>14</c:v>
                </c:pt>
                <c:pt idx="286">
                  <c:v>14</c:v>
                </c:pt>
                <c:pt idx="287">
                  <c:v>14</c:v>
                </c:pt>
                <c:pt idx="288">
                  <c:v>14</c:v>
                </c:pt>
                <c:pt idx="289">
                  <c:v>14</c:v>
                </c:pt>
              </c:numCache>
            </c:numRef>
          </c:val>
          <c:smooth val="0"/>
          <c:extLst>
            <c:ext xmlns:c16="http://schemas.microsoft.com/office/drawing/2014/chart" uri="{C3380CC4-5D6E-409C-BE32-E72D297353CC}">
              <c16:uniqueId val="{00000003-5CDD-441D-AC2D-0FBE4E439A78}"/>
            </c:ext>
          </c:extLst>
        </c:ser>
        <c:dLbls>
          <c:showLegendKey val="0"/>
          <c:showVal val="0"/>
          <c:showCatName val="0"/>
          <c:showSerName val="0"/>
          <c:showPercent val="0"/>
          <c:showBubbleSize val="0"/>
        </c:dLbls>
        <c:smooth val="0"/>
        <c:axId val="1211942432"/>
        <c:axId val="1211952992"/>
      </c:lineChart>
      <c:catAx>
        <c:axId val="1211942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52992"/>
        <c:crosses val="autoZero"/>
        <c:auto val="1"/>
        <c:lblAlgn val="ctr"/>
        <c:lblOffset val="100"/>
        <c:noMultiLvlLbl val="0"/>
      </c:catAx>
      <c:valAx>
        <c:axId val="121195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4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[Spreadsheets hands-on practice.xlsx]Task 3!PivotTable3</c:name>
    <c:fmtId val="2"/>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3'!$B$9</c:f>
              <c:strCache>
                <c:ptCount val="1"/>
                <c:pt idx="0">
                  <c:v>Department </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3'!$A$10:$A$25</c:f>
              <c:strCache>
                <c:ptCount val="15"/>
                <c:pt idx="0">
                  <c:v>Document Control</c:v>
                </c:pt>
                <c:pt idx="1">
                  <c:v>Engineering</c:v>
                </c:pt>
                <c:pt idx="2">
                  <c:v>Facilities and Maintenance</c:v>
                </c:pt>
                <c:pt idx="3">
                  <c:v>Finance</c:v>
                </c:pt>
                <c:pt idx="4">
                  <c:v>Human Resources</c:v>
                </c:pt>
                <c:pt idx="5">
                  <c:v>Information Services</c:v>
                </c:pt>
                <c:pt idx="6">
                  <c:v>Marketing</c:v>
                </c:pt>
                <c:pt idx="7">
                  <c:v>Production</c:v>
                </c:pt>
                <c:pt idx="8">
                  <c:v>Production Control</c:v>
                </c:pt>
                <c:pt idx="9">
                  <c:v>Purchasing</c:v>
                </c:pt>
                <c:pt idx="10">
                  <c:v>Quality Assurance</c:v>
                </c:pt>
                <c:pt idx="11">
                  <c:v>Research and Development</c:v>
                </c:pt>
                <c:pt idx="12">
                  <c:v>Sales</c:v>
                </c:pt>
                <c:pt idx="13">
                  <c:v>Shipping and Receiving</c:v>
                </c:pt>
                <c:pt idx="14">
                  <c:v>Tool Design</c:v>
                </c:pt>
              </c:strCache>
            </c:strRef>
          </c:cat>
          <c:val>
            <c:numRef>
              <c:f>'Task 3'!$B$10:$B$25</c:f>
              <c:numCache>
                <c:formatCode>General</c:formatCode>
                <c:ptCount val="15"/>
                <c:pt idx="0">
                  <c:v>5</c:v>
                </c:pt>
                <c:pt idx="1">
                  <c:v>6</c:v>
                </c:pt>
                <c:pt idx="2">
                  <c:v>7</c:v>
                </c:pt>
                <c:pt idx="3">
                  <c:v>11</c:v>
                </c:pt>
                <c:pt idx="4">
                  <c:v>6</c:v>
                </c:pt>
                <c:pt idx="5">
                  <c:v>10</c:v>
                </c:pt>
                <c:pt idx="6">
                  <c:v>10</c:v>
                </c:pt>
                <c:pt idx="7">
                  <c:v>179</c:v>
                </c:pt>
                <c:pt idx="8">
                  <c:v>5</c:v>
                </c:pt>
                <c:pt idx="9">
                  <c:v>11</c:v>
                </c:pt>
                <c:pt idx="10">
                  <c:v>6</c:v>
                </c:pt>
                <c:pt idx="11">
                  <c:v>4</c:v>
                </c:pt>
                <c:pt idx="12">
                  <c:v>17</c:v>
                </c:pt>
                <c:pt idx="13">
                  <c:v>6</c:v>
                </c:pt>
                <c:pt idx="14">
                  <c:v>3</c:v>
                </c:pt>
              </c:numCache>
            </c:numRef>
          </c:val>
          <c:extLst>
            <c:ext xmlns:c16="http://schemas.microsoft.com/office/drawing/2014/chart" uri="{C3380CC4-5D6E-409C-BE32-E72D297353CC}">
              <c16:uniqueId val="{00000000-A7E9-48B8-BC2F-6719FAB9CCEF}"/>
            </c:ext>
          </c:extLst>
        </c:ser>
        <c:ser>
          <c:idx val="1"/>
          <c:order val="1"/>
          <c:tx>
            <c:strRef>
              <c:f>'Task 3'!$C$9</c:f>
              <c:strCache>
                <c:ptCount val="1"/>
                <c:pt idx="0">
                  <c:v>Average Hourly Rate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3'!$A$10:$A$25</c:f>
              <c:strCache>
                <c:ptCount val="15"/>
                <c:pt idx="0">
                  <c:v>Document Control</c:v>
                </c:pt>
                <c:pt idx="1">
                  <c:v>Engineering</c:v>
                </c:pt>
                <c:pt idx="2">
                  <c:v>Facilities and Maintenance</c:v>
                </c:pt>
                <c:pt idx="3">
                  <c:v>Finance</c:v>
                </c:pt>
                <c:pt idx="4">
                  <c:v>Human Resources</c:v>
                </c:pt>
                <c:pt idx="5">
                  <c:v>Information Services</c:v>
                </c:pt>
                <c:pt idx="6">
                  <c:v>Marketing</c:v>
                </c:pt>
                <c:pt idx="7">
                  <c:v>Production</c:v>
                </c:pt>
                <c:pt idx="8">
                  <c:v>Production Control</c:v>
                </c:pt>
                <c:pt idx="9">
                  <c:v>Purchasing</c:v>
                </c:pt>
                <c:pt idx="10">
                  <c:v>Quality Assurance</c:v>
                </c:pt>
                <c:pt idx="11">
                  <c:v>Research and Development</c:v>
                </c:pt>
                <c:pt idx="12">
                  <c:v>Sales</c:v>
                </c:pt>
                <c:pt idx="13">
                  <c:v>Shipping and Receiving</c:v>
                </c:pt>
                <c:pt idx="14">
                  <c:v>Tool Design</c:v>
                </c:pt>
              </c:strCache>
            </c:strRef>
          </c:cat>
          <c:val>
            <c:numRef>
              <c:f>'Task 3'!$C$10:$C$25</c:f>
              <c:numCache>
                <c:formatCode>#,##0.00</c:formatCode>
                <c:ptCount val="15"/>
                <c:pt idx="0">
                  <c:v>14.388459999999998</c:v>
                </c:pt>
                <c:pt idx="1">
                  <c:v>34.541666666666664</c:v>
                </c:pt>
                <c:pt idx="2">
                  <c:v>13.031599999999999</c:v>
                </c:pt>
                <c:pt idx="3">
                  <c:v>27.222463636363635</c:v>
                </c:pt>
                <c:pt idx="4">
                  <c:v>18.02481666666667</c:v>
                </c:pt>
                <c:pt idx="5">
                  <c:v>34.158630000000002</c:v>
                </c:pt>
                <c:pt idx="6">
                  <c:v>18.000000000000004</c:v>
                </c:pt>
                <c:pt idx="7">
                  <c:v>13.770111731843562</c:v>
                </c:pt>
                <c:pt idx="8">
                  <c:v>19.21538</c:v>
                </c:pt>
                <c:pt idx="9">
                  <c:v>17.265709090909095</c:v>
                </c:pt>
                <c:pt idx="10">
                  <c:v>15.464733333333333</c:v>
                </c:pt>
                <c:pt idx="11">
                  <c:v>43.673100000000005</c:v>
                </c:pt>
                <c:pt idx="12">
                  <c:v>27.492917647058828</c:v>
                </c:pt>
                <c:pt idx="13">
                  <c:v>10.8718</c:v>
                </c:pt>
                <c:pt idx="14">
                  <c:v>26.282066666666665</c:v>
                </c:pt>
              </c:numCache>
            </c:numRef>
          </c:val>
          <c:extLst>
            <c:ext xmlns:c16="http://schemas.microsoft.com/office/drawing/2014/chart" uri="{C3380CC4-5D6E-409C-BE32-E72D297353CC}">
              <c16:uniqueId val="{00000001-A7E9-48B8-BC2F-6719FAB9CCEF}"/>
            </c:ext>
          </c:extLst>
        </c:ser>
        <c:dLbls>
          <c:showLegendKey val="0"/>
          <c:showVal val="0"/>
          <c:showCatName val="0"/>
          <c:showSerName val="0"/>
          <c:showPercent val="0"/>
          <c:showBubbleSize val="0"/>
        </c:dLbls>
        <c:gapWidth val="50"/>
        <c:overlap val="-27"/>
        <c:axId val="1091176864"/>
        <c:axId val="1091178272"/>
      </c:barChart>
      <c:catAx>
        <c:axId val="10911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78272"/>
        <c:crosses val="autoZero"/>
        <c:auto val="1"/>
        <c:lblAlgn val="ctr"/>
        <c:lblOffset val="100"/>
        <c:noMultiLvlLbl val="0"/>
      </c:catAx>
      <c:valAx>
        <c:axId val="10911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7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[Spreadsheets hands-on practice.xlsx]Task 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Yearly Bonuses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3'!$B$36</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3'!$A$37:$A$52</c:f>
              <c:strCache>
                <c:ptCount val="15"/>
                <c:pt idx="0">
                  <c:v>Document Control</c:v>
                </c:pt>
                <c:pt idx="1">
                  <c:v>Engineering</c:v>
                </c:pt>
                <c:pt idx="2">
                  <c:v>Facilities and Maintenance</c:v>
                </c:pt>
                <c:pt idx="3">
                  <c:v>Finance</c:v>
                </c:pt>
                <c:pt idx="4">
                  <c:v>Human Resources</c:v>
                </c:pt>
                <c:pt idx="5">
                  <c:v>Information Services</c:v>
                </c:pt>
                <c:pt idx="6">
                  <c:v>Marketing</c:v>
                </c:pt>
                <c:pt idx="7">
                  <c:v>Production</c:v>
                </c:pt>
                <c:pt idx="8">
                  <c:v>Production Control</c:v>
                </c:pt>
                <c:pt idx="9">
                  <c:v>Purchasing</c:v>
                </c:pt>
                <c:pt idx="10">
                  <c:v>Quality Assurance</c:v>
                </c:pt>
                <c:pt idx="11">
                  <c:v>Research and Development</c:v>
                </c:pt>
                <c:pt idx="12">
                  <c:v>Sales</c:v>
                </c:pt>
                <c:pt idx="13">
                  <c:v>Shipping and Receiving</c:v>
                </c:pt>
                <c:pt idx="14">
                  <c:v>Tool Design</c:v>
                </c:pt>
              </c:strCache>
            </c:strRef>
          </c:cat>
          <c:val>
            <c:numRef>
              <c:f>'Task 3'!$B$37:$B$52</c:f>
              <c:numCache>
                <c:formatCode>#,##0.00</c:formatCode>
                <c:ptCount val="15"/>
                <c:pt idx="0">
                  <c:v>4463.294699538078</c:v>
                </c:pt>
                <c:pt idx="1">
                  <c:v>0</c:v>
                </c:pt>
                <c:pt idx="2">
                  <c:v>4047.8053745046705</c:v>
                </c:pt>
                <c:pt idx="3">
                  <c:v>6736.2695483375401</c:v>
                </c:pt>
                <c:pt idx="4">
                  <c:v>3692.3256388598184</c:v>
                </c:pt>
                <c:pt idx="5">
                  <c:v>10586.839309290688</c:v>
                </c:pt>
                <c:pt idx="6">
                  <c:v>2034.2310449139338</c:v>
                </c:pt>
                <c:pt idx="7">
                  <c:v>2492.8040148591103</c:v>
                </c:pt>
                <c:pt idx="8">
                  <c:v>5939.5668906394812</c:v>
                </c:pt>
                <c:pt idx="9">
                  <c:v>5211.4666768536799</c:v>
                </c:pt>
                <c:pt idx="10">
                  <c:v>4799.8586223513103</c:v>
                </c:pt>
                <c:pt idx="11">
                  <c:v>6173.5278203448297</c:v>
                </c:pt>
                <c:pt idx="12">
                  <c:v>3268.8692292855571</c:v>
                </c:pt>
                <c:pt idx="13">
                  <c:v>3379.2354559831288</c:v>
                </c:pt>
                <c:pt idx="14">
                  <c:v>0</c:v>
                </c:pt>
              </c:numCache>
            </c:numRef>
          </c:val>
          <c:extLst>
            <c:ext xmlns:c16="http://schemas.microsoft.com/office/drawing/2014/chart" uri="{C3380CC4-5D6E-409C-BE32-E72D297353CC}">
              <c16:uniqueId val="{00000000-8D9F-4E52-9E01-16D813E389FE}"/>
            </c:ext>
          </c:extLst>
        </c:ser>
        <c:dLbls>
          <c:showLegendKey val="0"/>
          <c:showVal val="0"/>
          <c:showCatName val="0"/>
          <c:showSerName val="0"/>
          <c:showPercent val="0"/>
          <c:showBubbleSize val="0"/>
        </c:dLbls>
        <c:gapWidth val="182"/>
        <c:axId val="1104992256"/>
        <c:axId val="1104988736"/>
      </c:barChart>
      <c:catAx>
        <c:axId val="110499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88736"/>
        <c:crosses val="autoZero"/>
        <c:auto val="1"/>
        <c:lblAlgn val="ctr"/>
        <c:lblOffset val="100"/>
        <c:noMultiLvlLbl val="0"/>
      </c:catAx>
      <c:valAx>
        <c:axId val="11049887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99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66673</xdr:colOff>
      <xdr:row>21</xdr:row>
      <xdr:rowOff>9525</xdr:rowOff>
    </xdr:from>
    <xdr:to>
      <xdr:col>40</xdr:col>
      <xdr:colOff>76200</xdr:colOff>
      <xdr:row>51</xdr:row>
      <xdr:rowOff>28575</xdr:rowOff>
    </xdr:to>
    <xdr:graphicFrame macro="">
      <xdr:nvGraphicFramePr>
        <xdr:cNvPr id="3" name="Chart 2">
          <a:extLst>
            <a:ext uri="{FF2B5EF4-FFF2-40B4-BE49-F238E27FC236}">
              <a16:creationId xmlns:a16="http://schemas.microsoft.com/office/drawing/2014/main" id="{10995092-FC1E-4CDD-82BE-94A584301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28575</xdr:colOff>
      <xdr:row>33</xdr:row>
      <xdr:rowOff>85725</xdr:rowOff>
    </xdr:to>
    <xdr:graphicFrame macro="">
      <xdr:nvGraphicFramePr>
        <xdr:cNvPr id="3" name="Chart 2">
          <a:extLst>
            <a:ext uri="{FF2B5EF4-FFF2-40B4-BE49-F238E27FC236}">
              <a16:creationId xmlns:a16="http://schemas.microsoft.com/office/drawing/2014/main" id="{170D49FA-72BB-0C6E-44BE-2BC8C859B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1828800</xdr:colOff>
      <xdr:row>8</xdr:row>
      <xdr:rowOff>0</xdr:rowOff>
    </xdr:from>
    <xdr:to>
      <xdr:col>8</xdr:col>
      <xdr:colOff>533400</xdr:colOff>
      <xdr:row>33</xdr:row>
      <xdr:rowOff>104776</xdr:rowOff>
    </xdr:to>
    <mc:AlternateContent xmlns:mc="http://schemas.openxmlformats.org/markup-compatibility/2006">
      <mc:Choice xmlns:a14="http://schemas.microsoft.com/office/drawing/2010/main" Requires="a14">
        <xdr:graphicFrame macro="">
          <xdr:nvGraphicFramePr>
            <xdr:cNvPr id="4" name="Title">
              <a:extLst>
                <a:ext uri="{FF2B5EF4-FFF2-40B4-BE49-F238E27FC236}">
                  <a16:creationId xmlns:a16="http://schemas.microsoft.com/office/drawing/2014/main" id="{0A22CEB4-0ECB-84CB-EB7C-7CF20EC6E1C5}"/>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8915400" y="2209800"/>
              <a:ext cx="3038475" cy="510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38099</xdr:colOff>
      <xdr:row>8</xdr:row>
      <xdr:rowOff>0</xdr:rowOff>
    </xdr:from>
    <xdr:to>
      <xdr:col>5</xdr:col>
      <xdr:colOff>1838324</xdr:colOff>
      <xdr:row>33</xdr:row>
      <xdr:rowOff>114300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60F8F696-647A-8E28-EBCA-255C261878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124699" y="2209800"/>
              <a:ext cx="1800225" cy="511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85725</xdr:rowOff>
    </xdr:from>
    <xdr:to>
      <xdr:col>8</xdr:col>
      <xdr:colOff>533400</xdr:colOff>
      <xdr:row>51</xdr:row>
      <xdr:rowOff>180974</xdr:rowOff>
    </xdr:to>
    <xdr:graphicFrame macro="">
      <xdr:nvGraphicFramePr>
        <xdr:cNvPr id="6" name="Chart 5">
          <a:extLst>
            <a:ext uri="{FF2B5EF4-FFF2-40B4-BE49-F238E27FC236}">
              <a16:creationId xmlns:a16="http://schemas.microsoft.com/office/drawing/2014/main" id="{988F4F6F-384D-BBAF-2377-6C3969282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 Malinovskij" refreshedDate="45085.657787268516" createdVersion="8" refreshedVersion="8" minRefreshableVersion="3" recordCount="290" xr:uid="{E1C66F0F-EB49-4AF4-A79A-110BAE38F753}">
  <cacheSource type="worksheet">
    <worksheetSource ref="A1:P291" sheet="Adventureworks.Employee"/>
  </cacheSource>
  <cacheFields count="16">
    <cacheField name="EmployeeID" numFmtId="0">
      <sharedItems containsSemiMixedTypes="0" containsString="0" containsNumber="1" containsInteger="1" minValue="1" maxValue="290"/>
    </cacheField>
    <cacheField name="NationalIDNumber" numFmtId="0">
      <sharedItems containsSemiMixedTypes="0" containsString="0" containsNumber="1" containsInteger="1" minValue="30845" maxValue="999440576"/>
    </cacheField>
    <cacheField name="ContactID" numFmtId="0">
      <sharedItems containsSemiMixedTypes="0" containsString="0" containsNumber="1" containsInteger="1" minValue="1001" maxValue="1290"/>
    </cacheField>
    <cacheField name="LoginID" numFmtId="0">
      <sharedItems/>
    </cacheField>
    <cacheField name="ManagerID" numFmtId="0">
      <sharedItems containsString="0" containsBlank="1" containsNumber="1" containsInteger="1" minValue="3" maxValue="288"/>
    </cacheField>
    <cacheField name="Title" numFmtId="0">
      <sharedItems count="67">
        <s v="Control Specialist"/>
        <s v="Document Control Manager"/>
        <s v="Document Control Assistant"/>
        <s v="Engineering Manager"/>
        <s v="Senior Tool Designer"/>
        <s v="Design Engineer"/>
        <s v="Vice President of Engineering"/>
        <s v="Senior Design Engineer"/>
        <s v="Chief Executive Officer"/>
        <s v="Maintenance Supervisor"/>
        <s v="Facilities Manager"/>
        <s v="Facilities Administrative Assistant"/>
        <s v="Janitor"/>
        <s v="Accounts Receivable Specialist"/>
        <s v="Finance Manager"/>
        <s v="Assistant to the Chief Financial Officer"/>
        <s v="Accounts Manager"/>
        <s v="Chief Financial Officer"/>
        <s v="Accounts Payable Specialist"/>
        <s v="Accountant"/>
        <s v="Human Resources Manager"/>
        <s v="Recruiter"/>
        <s v="Benefits Specialist"/>
        <s v="Human Resources Administrative Assistant"/>
        <s v="Network Administrator"/>
        <s v="Information Services Manager"/>
        <s v="Application Specialist"/>
        <s v="Database Administrator"/>
        <s v="Network Manager"/>
        <s v="Marketing Assistant"/>
        <s v="Marketing Manager"/>
        <s v="Marketing Specialist"/>
        <s v="Purchasing Manager"/>
        <s v="Production Technician - WC60"/>
        <s v="Production Supervisor - WC60"/>
        <s v="Production Technician - WC10"/>
        <s v="Production Supervisor - WC50"/>
        <s v="Production Technician - WC30"/>
        <s v="Production Technician - WC45"/>
        <s v="Production Supervisor - WC10"/>
        <s v="Production Technician - WC20"/>
        <s v="Production Technician - WC40"/>
        <s v="Production Technician - WC50"/>
        <s v="Production Supervisor - WC40"/>
        <s v="Scheduling Assistant"/>
        <s v="Production Supervisor - WC20"/>
        <s v="Production Supervisor - WC45"/>
        <s v="Production Supervisor - WC30"/>
        <s v="Vice President of Production"/>
        <s v="Production Control Manager"/>
        <s v="Master Scheduler"/>
        <s v="Buyer"/>
        <s v="Purchasing Assistant"/>
        <s v="Quality Assurance Supervisor"/>
        <s v="Quality Assurance Technician"/>
        <s v="Quality Assurance Manager"/>
        <s v="Research and Development Engineer"/>
        <s v="Research and Development Manager"/>
        <s v="North American Sales Manager"/>
        <s v="Vice President of Sales"/>
        <s v="Sales Representative"/>
        <s v="European Sales Manager"/>
        <s v="Pacific Sales Manager"/>
        <s v="Stocker"/>
        <s v="Shipping and Receiving Clerk"/>
        <s v="Shipping and Receiving Supervisor"/>
        <s v="Tool Designer"/>
      </sharedItems>
    </cacheField>
    <cacheField name="BirthDate" numFmtId="164">
      <sharedItems containsSemiMixedTypes="0" containsNonDate="0" containsDate="1" containsString="0" minDate="1941-11-17T00:00:00" maxDate="1981-07-02T00:00:00"/>
    </cacheField>
    <cacheField name="MaritalStatus" numFmtId="0">
      <sharedItems/>
    </cacheField>
    <cacheField name="Gender" numFmtId="0">
      <sharedItems/>
    </cacheField>
    <cacheField name="HireDate" numFmtId="164">
      <sharedItems containsSemiMixedTypes="0" containsNonDate="0" containsDate="1" containsString="0" minDate="1996-07-31T00:00:00" maxDate="2003-07-02T00:00:00"/>
    </cacheField>
    <cacheField name="SalariedFlag" numFmtId="0">
      <sharedItems containsSemiMixedTypes="0" containsString="0" containsNumber="1" containsInteger="1" minValue="0" maxValue="1"/>
    </cacheField>
    <cacheField name="VacationHours" numFmtId="0">
      <sharedItems containsSemiMixedTypes="0" containsString="0" containsNumber="1" containsInteger="1" minValue="0" maxValue="99"/>
    </cacheField>
    <cacheField name="SickLeaveHours" numFmtId="0">
      <sharedItems containsSemiMixedTypes="0" containsString="0" containsNumber="1" containsInteger="1" minValue="20" maxValue="80"/>
    </cacheField>
    <cacheField name="CurrentFlag" numFmtId="0">
      <sharedItems containsSemiMixedTypes="0" containsString="0" containsNumber="1" containsInteger="1" minValue="1" maxValue="1"/>
    </cacheField>
    <cacheField name="rowguid" numFmtId="0">
      <sharedItems/>
    </cacheField>
    <cacheField name="ModifiedDate" numFmtId="164">
      <sharedItems containsSemiMixedTypes="0" containsNonDate="0" containsDate="1" containsString="0" minDate="2004-07-31T00:00:00" maxDate="2005-01-26T09:17: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 Malinovskij" refreshedDate="45085.726925347219" createdVersion="8" refreshedVersion="8" minRefreshableVersion="3" recordCount="290" xr:uid="{369F41F5-8DDB-4B3F-A393-5409872766CB}">
  <cacheSource type="worksheet">
    <worksheetSource ref="A1:U291" sheet="Adventureworks.Employee"/>
  </cacheSource>
  <cacheFields count="21">
    <cacheField name="EmployeeID" numFmtId="3">
      <sharedItems containsSemiMixedTypes="0" containsString="0" containsNumber="1" containsInteger="1" minValue="1" maxValue="290"/>
    </cacheField>
    <cacheField name="NationalIDNumber" numFmtId="0">
      <sharedItems containsSemiMixedTypes="0" containsString="0" containsNumber="1" containsInteger="1" minValue="30845" maxValue="999440576"/>
    </cacheField>
    <cacheField name="ContactID" numFmtId="0">
      <sharedItems containsSemiMixedTypes="0" containsString="0" containsNumber="1" containsInteger="1" minValue="1001" maxValue="1290"/>
    </cacheField>
    <cacheField name="LoginID" numFmtId="0">
      <sharedItems/>
    </cacheField>
    <cacheField name="ManagerID" numFmtId="0">
      <sharedItems containsString="0" containsBlank="1" containsNumber="1" containsInteger="1" minValue="3" maxValue="288"/>
    </cacheField>
    <cacheField name="Title" numFmtId="0">
      <sharedItems count="67">
        <s v="Control Specialist"/>
        <s v="Document Control Manager"/>
        <s v="Document Control Assistant"/>
        <s v="Engineering Manager"/>
        <s v="Senior Tool Designer"/>
        <s v="Design Engineer"/>
        <s v="Vice President of Engineering"/>
        <s v="Senior Design Engineer"/>
        <s v="Chief Executive Officer"/>
        <s v="Maintenance Supervisor"/>
        <s v="Facilities Manager"/>
        <s v="Facilities Administrative Assistant"/>
        <s v="Janitor"/>
        <s v="Accounts Receivable Specialist"/>
        <s v="Finance Manager"/>
        <s v="Assistant to the Chief Financial Officer"/>
        <s v="Accounts Manager"/>
        <s v="Chief Financial Officer"/>
        <s v="Accounts Payable Specialist"/>
        <s v="Accountant"/>
        <s v="Human Resources Manager"/>
        <s v="Recruiter"/>
        <s v="Benefits Specialist"/>
        <s v="Human Resources Administrative Assistant"/>
        <s v="Network Administrator"/>
        <s v="Information Services Manager"/>
        <s v="Application Specialist"/>
        <s v="Database Administrator"/>
        <s v="Network Manager"/>
        <s v="Marketing Assistant"/>
        <s v="Marketing Manager"/>
        <s v="Marketing Specialist"/>
        <s v="Purchasing Manager"/>
        <s v="Production Technician - WC60"/>
        <s v="Production Supervisor - WC60"/>
        <s v="Production Technician - WC10"/>
        <s v="Production Supervisor - WC50"/>
        <s v="Production Technician - WC30"/>
        <s v="Production Technician - WC45"/>
        <s v="Production Supervisor - WC10"/>
        <s v="Production Technician - WC20"/>
        <s v="Production Technician - WC40"/>
        <s v="Production Technician - WC50"/>
        <s v="Production Supervisor - WC40"/>
        <s v="Scheduling Assistant"/>
        <s v="Production Supervisor - WC20"/>
        <s v="Production Supervisor - WC45"/>
        <s v="Production Supervisor - WC30"/>
        <s v="Vice President of Production"/>
        <s v="Production Control Manager"/>
        <s v="Master Scheduler"/>
        <s v="Buyer"/>
        <s v="Purchasing Assistant"/>
        <s v="Quality Assurance Supervisor"/>
        <s v="Quality Assurance Technician"/>
        <s v="Quality Assurance Manager"/>
        <s v="Research and Development Engineer"/>
        <s v="Research and Development Manager"/>
        <s v="North American Sales Manager"/>
        <s v="Vice President of Sales"/>
        <s v="Sales Representative"/>
        <s v="European Sales Manager"/>
        <s v="Pacific Sales Manager"/>
        <s v="Stocker"/>
        <s v="Shipping and Receiving Clerk"/>
        <s v="Shipping and Receiving Supervisor"/>
        <s v="Tool Designer"/>
      </sharedItems>
    </cacheField>
    <cacheField name="BirthDate" numFmtId="164">
      <sharedItems containsSemiMixedTypes="0" containsNonDate="0" containsDate="1" containsString="0" minDate="1941-11-17T00:00:00" maxDate="1981-07-02T00:00:00"/>
    </cacheField>
    <cacheField name="MaritalStatus" numFmtId="0">
      <sharedItems/>
    </cacheField>
    <cacheField name="Gender" numFmtId="0">
      <sharedItems/>
    </cacheField>
    <cacheField name="HireDate" numFmtId="164">
      <sharedItems containsSemiMixedTypes="0" containsNonDate="0" containsDate="1" containsString="0" minDate="1996-07-31T00:00:00" maxDate="2003-07-02T00:00:00"/>
    </cacheField>
    <cacheField name="SalariedFlag" numFmtId="0">
      <sharedItems containsSemiMixedTypes="0" containsString="0" containsNumber="1" containsInteger="1" minValue="0" maxValue="1"/>
    </cacheField>
    <cacheField name="VacationHours" numFmtId="0">
      <sharedItems containsSemiMixedTypes="0" containsString="0" containsNumber="1" containsInteger="1" minValue="0" maxValue="99"/>
    </cacheField>
    <cacheField name="SickLeaveHours" numFmtId="0">
      <sharedItems containsSemiMixedTypes="0" containsString="0" containsNumber="1" containsInteger="1" minValue="20" maxValue="80"/>
    </cacheField>
    <cacheField name="CurrentFlag" numFmtId="0">
      <sharedItems containsSemiMixedTypes="0" containsString="0" containsNumber="1" containsInteger="1" minValue="1" maxValue="1"/>
    </cacheField>
    <cacheField name="rowguid" numFmtId="0">
      <sharedItems/>
    </cacheField>
    <cacheField name="ModifiedDate" numFmtId="164">
      <sharedItems containsSemiMixedTypes="0" containsNonDate="0" containsDate="1" containsString="0" minDate="2004-07-31T00:00:00" maxDate="2005-01-26T09:17:08"/>
    </cacheField>
    <cacheField name="Hourly Rate" numFmtId="2">
      <sharedItems containsSemiMixedTypes="0" containsString="0" containsNumber="1" minValue="9" maxValue="125.5"/>
    </cacheField>
    <cacheField name="Employee Department" numFmtId="0">
      <sharedItems count="16">
        <s v="Document Control"/>
        <s v="Engineering"/>
        <s v="Executive"/>
        <s v="Facilities and Maintenance"/>
        <s v="Finance"/>
        <s v="Human Resources"/>
        <s v="Information Services"/>
        <s v="Marketing"/>
        <s v="Production"/>
        <s v="Production Control"/>
        <s v="Purchasing"/>
        <s v="Quality Assurance"/>
        <s v="Research and Development"/>
        <s v="Sales"/>
        <s v="Shipping and Receiving"/>
        <s v="Tool Design"/>
      </sharedItems>
    </cacheField>
    <cacheField name="Yearly bonuses" numFmtId="2">
      <sharedItems containsSemiMixedTypes="0" containsString="0" containsNumber="1" minValue="0" maxValue="39025.210763650051"/>
    </cacheField>
    <cacheField name="AVERAGE" numFmtId="2">
      <sharedItems containsSemiMixedTypes="0" containsString="0" containsNumber="1" minValue="18.188256551724109" maxValue="18.188256551724109"/>
    </cacheField>
    <cacheField name="MEDIAN" numFmtId="2">
      <sharedItems containsSemiMixedTypes="0" containsString="0" containsNumber="1" containsInteger="1" minValue="14" maxValue="14"/>
    </cacheField>
  </cacheFields>
  <extLst>
    <ext xmlns:x14="http://schemas.microsoft.com/office/spreadsheetml/2009/9/main" uri="{725AE2AE-9491-48be-B2B4-4EB974FC3084}">
      <x14:pivotCacheDefinition pivotCacheId="1036673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n v="54"/>
    <n v="540688287"/>
    <n v="1264"/>
    <s v="adventure-works\tengiz0"/>
    <n v="90"/>
    <x v="0"/>
    <d v="1980-05-29T00:00:00"/>
    <s v="S"/>
    <s v="M"/>
    <d v="1999-01-17T00:00:00"/>
    <n v="0"/>
    <n v="76"/>
    <n v="58"/>
    <n v="1"/>
    <s v="…"/>
    <d v="2004-07-31T00:00:00"/>
  </r>
  <r>
    <n v="90"/>
    <n v="345106466"/>
    <n v="1265"/>
    <s v="adventure-works\zainal0"/>
    <n v="200"/>
    <x v="1"/>
    <d v="1966-03-02T00:00:00"/>
    <s v="M"/>
    <s v="M"/>
    <d v="1999-02-05T00:00:00"/>
    <n v="0"/>
    <n v="77"/>
    <n v="58"/>
    <n v="1"/>
    <s v="…"/>
    <d v="2004-07-31T00:00:00"/>
  </r>
  <r>
    <n v="127"/>
    <n v="242381745"/>
    <n v="1266"/>
    <s v="adventure-works\sean1"/>
    <n v="90"/>
    <x v="2"/>
    <d v="1977-04-12T00:00:00"/>
    <s v="S"/>
    <s v="M"/>
    <d v="1999-02-23T00:00:00"/>
    <n v="0"/>
    <n v="78"/>
    <n v="59"/>
    <n v="1"/>
    <s v="…"/>
    <d v="2004-07-31T00:00:00"/>
  </r>
  <r>
    <n v="161"/>
    <n v="260770918"/>
    <n v="1267"/>
    <s v="adventure-works\karen0"/>
    <n v="90"/>
    <x v="2"/>
    <d v="1966-01-25T00:00:00"/>
    <s v="M"/>
    <s v="F"/>
    <d v="1999-03-13T00:00:00"/>
    <n v="0"/>
    <n v="79"/>
    <n v="59"/>
    <n v="1"/>
    <s v="…"/>
    <d v="2004-07-31T00:00:00"/>
  </r>
  <r>
    <n v="212"/>
    <n v="260805477"/>
    <n v="1263"/>
    <s v="adventure-works\chris1"/>
    <n v="90"/>
    <x v="0"/>
    <d v="1977-06-26T00:00:00"/>
    <s v="M"/>
    <s v="M"/>
    <d v="1999-04-07T00:00:00"/>
    <n v="0"/>
    <n v="75"/>
    <n v="57"/>
    <n v="1"/>
    <s v="…"/>
    <d v="2004-07-31T00:00:00"/>
  </r>
  <r>
    <n v="3"/>
    <n v="509647174"/>
    <n v="1002"/>
    <s v="adventure-works\roberto0"/>
    <n v="12"/>
    <x v="3"/>
    <d v="1964-12-13T00:00:00"/>
    <s v="M"/>
    <s v="M"/>
    <d v="1997-12-12T00:00:00"/>
    <n v="1"/>
    <n v="2"/>
    <n v="21"/>
    <n v="1"/>
    <s v="…"/>
    <d v="2004-07-31T00:00:00"/>
  </r>
  <r>
    <n v="4"/>
    <n v="112457891"/>
    <n v="1290"/>
    <s v="adventure-works\rob0"/>
    <n v="3"/>
    <x v="4"/>
    <d v="1965-01-23T00:00:00"/>
    <s v="S"/>
    <s v="M"/>
    <d v="1998-01-05T00:00:00"/>
    <n v="0"/>
    <n v="48"/>
    <n v="80"/>
    <n v="1"/>
    <s v="…"/>
    <d v="2004-07-31T00:00:00"/>
  </r>
  <r>
    <n v="9"/>
    <n v="695256908"/>
    <n v="1005"/>
    <s v="adventure-works\gail0"/>
    <n v="3"/>
    <x v="5"/>
    <d v="1942-10-29T00:00:00"/>
    <s v="M"/>
    <s v="F"/>
    <d v="1998-02-06T00:00:00"/>
    <n v="1"/>
    <n v="5"/>
    <n v="22"/>
    <n v="1"/>
    <s v="…"/>
    <d v="2004-07-31T00:00:00"/>
  </r>
  <r>
    <n v="11"/>
    <n v="998320692"/>
    <n v="1006"/>
    <s v="adventure-works\jossef0"/>
    <n v="3"/>
    <x v="5"/>
    <d v="1949-04-11T00:00:00"/>
    <s v="M"/>
    <s v="M"/>
    <d v="1998-02-24T00:00:00"/>
    <n v="1"/>
    <n v="6"/>
    <n v="23"/>
    <n v="1"/>
    <s v="…"/>
    <d v="2004-07-31T00:00:00"/>
  </r>
  <r>
    <n v="12"/>
    <n v="245797967"/>
    <n v="1001"/>
    <s v="adventure-works\terri0"/>
    <n v="109"/>
    <x v="6"/>
    <d v="1961-09-01T00:00:00"/>
    <s v="S"/>
    <s v="F"/>
    <d v="1998-03-03T00:00:00"/>
    <n v="1"/>
    <n v="1"/>
    <n v="20"/>
    <n v="1"/>
    <s v="…"/>
    <d v="2004-07-31T00:00:00"/>
  </r>
  <r>
    <n v="267"/>
    <n v="42487730"/>
    <n v="1003"/>
    <s v="adventure-works\michael8"/>
    <n v="3"/>
    <x v="7"/>
    <d v="1969-07-17T00:00:00"/>
    <s v="S"/>
    <s v="M"/>
    <d v="2001-01-30T00:00:00"/>
    <n v="1"/>
    <n v="3"/>
    <n v="21"/>
    <n v="1"/>
    <s v="…"/>
    <d v="2004-07-31T00:00:00"/>
  </r>
  <r>
    <n v="270"/>
    <n v="56920285"/>
    <n v="1004"/>
    <s v="adventure-works\sharon0"/>
    <n v="3"/>
    <x v="5"/>
    <d v="1951-06-03T00:00:00"/>
    <s v="M"/>
    <s v="F"/>
    <d v="2001-02-18T00:00:00"/>
    <n v="1"/>
    <n v="4"/>
    <n v="22"/>
    <n v="1"/>
    <s v="…"/>
    <d v="2004-07-31T00:00:00"/>
  </r>
  <r>
    <n v="109"/>
    <n v="295847284"/>
    <n v="1287"/>
    <s v="adventure-works\ken0"/>
    <m/>
    <x v="8"/>
    <d v="1959-03-02T00:00:00"/>
    <s v="S"/>
    <s v="M"/>
    <d v="1999-02-15T00:00:00"/>
    <n v="1"/>
    <n v="99"/>
    <n v="69"/>
    <n v="1"/>
    <s v="…"/>
    <d v="2004-07-31T00:00:00"/>
  </r>
  <r>
    <n v="49"/>
    <n v="553069203"/>
    <n v="1280"/>
    <s v="adventure-works\christian0"/>
    <n v="218"/>
    <x v="9"/>
    <d v="1966-02-18T00:00:00"/>
    <s v="M"/>
    <s v="M"/>
    <d v="1999-01-15T00:00:00"/>
    <n v="1"/>
    <n v="92"/>
    <n v="66"/>
    <n v="1"/>
    <s v="…"/>
    <d v="2004-07-31T00:00:00"/>
  </r>
  <r>
    <n v="218"/>
    <n v="141165819"/>
    <n v="1274"/>
    <s v="adventure-works\gary1"/>
    <n v="148"/>
    <x v="10"/>
    <d v="1961-03-21T00:00:00"/>
    <s v="M"/>
    <s v="M"/>
    <d v="2000-01-03T00:00:00"/>
    <n v="1"/>
    <n v="86"/>
    <n v="63"/>
    <n v="1"/>
    <s v="…"/>
    <d v="2004-07-31T00:00:00"/>
  </r>
  <r>
    <n v="225"/>
    <n v="552560652"/>
    <n v="1275"/>
    <s v="adventure-works\magnus0"/>
    <n v="218"/>
    <x v="11"/>
    <d v="1961-09-27T00:00:00"/>
    <s v="M"/>
    <s v="M"/>
    <d v="2000-01-22T00:00:00"/>
    <n v="0"/>
    <n v="87"/>
    <n v="63"/>
    <n v="1"/>
    <s v="…"/>
    <d v="2004-07-31T00:00:00"/>
  </r>
  <r>
    <n v="242"/>
    <n v="646304055"/>
    <n v="1277"/>
    <s v="adventure-works\pat0"/>
    <n v="49"/>
    <x v="12"/>
    <d v="1961-01-03T00:00:00"/>
    <s v="S"/>
    <s v="M"/>
    <d v="2000-02-28T00:00:00"/>
    <n v="0"/>
    <n v="89"/>
    <n v="64"/>
    <n v="1"/>
    <s v="…"/>
    <d v="2004-07-31T00:00:00"/>
  </r>
  <r>
    <n v="251"/>
    <n v="879334904"/>
    <n v="1278"/>
    <s v="adventure-works\lori1"/>
    <n v="49"/>
    <x v="12"/>
    <d v="1960-08-31T00:00:00"/>
    <s v="M"/>
    <s v="F"/>
    <d v="2000-03-19T00:00:00"/>
    <n v="0"/>
    <n v="90"/>
    <n v="65"/>
    <n v="1"/>
    <s v="…"/>
    <d v="2004-07-31T00:00:00"/>
  </r>
  <r>
    <n v="259"/>
    <n v="28414965"/>
    <n v="1276"/>
    <s v="adventure-works\stuart1"/>
    <n v="49"/>
    <x v="12"/>
    <d v="1962-01-17T00:00:00"/>
    <s v="M"/>
    <s v="M"/>
    <d v="2000-04-05T00:00:00"/>
    <n v="0"/>
    <n v="88"/>
    <n v="64"/>
    <n v="1"/>
    <s v="…"/>
    <d v="2004-07-31T00:00:00"/>
  </r>
  <r>
    <n v="260"/>
    <n v="153479919"/>
    <n v="1279"/>
    <s v="adventure-works\jo1"/>
    <n v="49"/>
    <x v="12"/>
    <d v="1944-05-25T00:00:00"/>
    <s v="M"/>
    <s v="F"/>
    <d v="2000-04-07T00:00:00"/>
    <n v="0"/>
    <n v="91"/>
    <n v="65"/>
    <n v="1"/>
    <s v="…"/>
    <d v="2004-07-31T00:00:00"/>
  </r>
  <r>
    <n v="59"/>
    <n v="363923697"/>
    <n v="1248"/>
    <s v="adventure-works\deborah0"/>
    <n v="139"/>
    <x v="13"/>
    <d v="1966-04-07T00:00:00"/>
    <s v="M"/>
    <s v="F"/>
    <d v="1999-01-19T00:00:00"/>
    <n v="0"/>
    <n v="60"/>
    <n v="50"/>
    <n v="1"/>
    <s v="…"/>
    <d v="2004-07-31T00:00:00"/>
  </r>
  <r>
    <n v="71"/>
    <n v="121491555"/>
    <n v="1243"/>
    <s v="adventure-works\wendy0"/>
    <n v="140"/>
    <x v="14"/>
    <d v="1974-11-12T00:00:00"/>
    <s v="S"/>
    <s v="F"/>
    <d v="1999-01-26T00:00:00"/>
    <n v="1"/>
    <n v="55"/>
    <n v="47"/>
    <n v="1"/>
    <s v="…"/>
    <d v="2004-07-31T00:00:00"/>
  </r>
  <r>
    <n v="94"/>
    <n v="60517918"/>
    <n v="1249"/>
    <s v="adventure-works\candy0"/>
    <n v="139"/>
    <x v="13"/>
    <d v="1966-03-26T00:00:00"/>
    <s v="S"/>
    <s v="F"/>
    <d v="1999-02-07T00:00:00"/>
    <n v="0"/>
    <n v="61"/>
    <n v="50"/>
    <n v="1"/>
    <s v="…"/>
    <d v="2004-07-31T00:00:00"/>
  </r>
  <r>
    <n v="103"/>
    <n v="231203233"/>
    <n v="1244"/>
    <s v="adventure-works\david5"/>
    <n v="140"/>
    <x v="15"/>
    <d v="1954-07-23T00:00:00"/>
    <s v="S"/>
    <s v="M"/>
    <d v="1999-02-13T00:00:00"/>
    <n v="0"/>
    <n v="56"/>
    <n v="48"/>
    <n v="1"/>
    <s v="…"/>
    <d v="2004-07-31T00:00:00"/>
  </r>
  <r>
    <n v="130"/>
    <n v="931190412"/>
    <n v="1250"/>
    <s v="adventure-works\bryan1"/>
    <n v="139"/>
    <x v="13"/>
    <d v="1974-10-22T00:00:00"/>
    <s v="S"/>
    <s v="M"/>
    <d v="1999-02-25T00:00:00"/>
    <n v="0"/>
    <n v="62"/>
    <n v="51"/>
    <n v="1"/>
    <s v="…"/>
    <d v="2004-07-31T00:00:00"/>
  </r>
  <r>
    <n v="139"/>
    <n v="30845"/>
    <n v="1245"/>
    <s v="adventure-works\david6"/>
    <n v="140"/>
    <x v="16"/>
    <d v="1973-08-08T00:00:00"/>
    <s v="M"/>
    <s v="M"/>
    <d v="1999-03-03T00:00:00"/>
    <n v="1"/>
    <n v="57"/>
    <n v="48"/>
    <n v="1"/>
    <s v="…"/>
    <d v="2004-07-31T00:00:00"/>
  </r>
  <r>
    <n v="140"/>
    <n v="184188301"/>
    <n v="1288"/>
    <s v="adventure-works\laura1"/>
    <n v="109"/>
    <x v="17"/>
    <d v="1966-02-06T00:00:00"/>
    <s v="M"/>
    <s v="F"/>
    <d v="1999-03-04T00:00:00"/>
    <n v="1"/>
    <n v="0"/>
    <n v="20"/>
    <n v="1"/>
    <s v="…"/>
    <d v="2004-07-31T00:00:00"/>
  </r>
  <r>
    <n v="166"/>
    <n v="663843431"/>
    <n v="1251"/>
    <s v="adventure-works\dragan0"/>
    <n v="139"/>
    <x v="18"/>
    <d v="1967-03-18T00:00:00"/>
    <s v="M"/>
    <s v="M"/>
    <d v="1999-03-15T00:00:00"/>
    <n v="0"/>
    <n v="63"/>
    <n v="51"/>
    <n v="1"/>
    <s v="…"/>
    <d v="2004-07-31T00:00:00"/>
  </r>
  <r>
    <n v="178"/>
    <n v="363910111"/>
    <n v="1246"/>
    <s v="adventure-works\barbara1"/>
    <n v="139"/>
    <x v="19"/>
    <d v="1966-02-04T00:00:00"/>
    <s v="M"/>
    <s v="F"/>
    <d v="1999-03-22T00:00:00"/>
    <n v="1"/>
    <n v="58"/>
    <n v="49"/>
    <n v="1"/>
    <s v="…"/>
    <d v="2004-07-31T00:00:00"/>
  </r>
  <r>
    <n v="201"/>
    <n v="519756660"/>
    <n v="1252"/>
    <s v="adventure-works\janet0"/>
    <n v="139"/>
    <x v="18"/>
    <d v="1969-04-09T00:00:00"/>
    <s v="M"/>
    <s v="F"/>
    <d v="1999-04-02T00:00:00"/>
    <n v="0"/>
    <n v="64"/>
    <n v="52"/>
    <n v="1"/>
    <s v="…"/>
    <d v="2004-07-31T00:00:00"/>
  </r>
  <r>
    <n v="216"/>
    <n v="480951955"/>
    <n v="1247"/>
    <s v="adventure-works\mike0"/>
    <n v="139"/>
    <x v="19"/>
    <d v="1969-08-01T00:00:00"/>
    <s v="S"/>
    <s v="M"/>
    <d v="1999-04-09T00:00:00"/>
    <n v="1"/>
    <n v="59"/>
    <n v="49"/>
    <n v="1"/>
    <s v="…"/>
    <d v="2004-07-31T00:00:00"/>
  </r>
  <r>
    <n v="30"/>
    <n v="535145551"/>
    <n v="1242"/>
    <s v="adventure-works\paula0"/>
    <n v="140"/>
    <x v="20"/>
    <d v="1966-03-14T00:00:00"/>
    <s v="M"/>
    <s v="F"/>
    <d v="1999-01-07T00:00:00"/>
    <n v="1"/>
    <n v="54"/>
    <n v="47"/>
    <n v="1"/>
    <s v="…"/>
    <d v="2004-07-31T00:00:00"/>
  </r>
  <r>
    <n v="47"/>
    <n v="332040978"/>
    <n v="1237"/>
    <s v="adventure-works\willis0"/>
    <n v="30"/>
    <x v="21"/>
    <d v="1968-08-18T00:00:00"/>
    <s v="S"/>
    <s v="M"/>
    <d v="1999-01-14T00:00:00"/>
    <n v="0"/>
    <n v="49"/>
    <n v="44"/>
    <n v="1"/>
    <s v="…"/>
    <d v="2004-07-31T00:00:00"/>
  </r>
  <r>
    <n v="70"/>
    <n v="619308550"/>
    <n v="1239"/>
    <s v="adventure-works\mindy0"/>
    <n v="30"/>
    <x v="22"/>
    <d v="1974-12-22T00:00:00"/>
    <s v="M"/>
    <s v="F"/>
    <d v="1999-01-26T00:00:00"/>
    <n v="0"/>
    <n v="51"/>
    <n v="45"/>
    <n v="1"/>
    <s v="…"/>
    <d v="2004-07-31T00:00:00"/>
  </r>
  <r>
    <n v="82"/>
    <n v="264306399"/>
    <n v="1238"/>
    <s v="adventure-works\vidur0"/>
    <n v="30"/>
    <x v="21"/>
    <d v="1974-09-02T00:00:00"/>
    <s v="S"/>
    <s v="M"/>
    <d v="1999-02-02T00:00:00"/>
    <n v="0"/>
    <n v="50"/>
    <n v="45"/>
    <n v="1"/>
    <s v="…"/>
    <d v="2004-07-31T00:00:00"/>
  </r>
  <r>
    <n v="154"/>
    <n v="416679555"/>
    <n v="1240"/>
    <s v="adventure-works\hao0"/>
    <n v="30"/>
    <x v="23"/>
    <d v="1967-05-19T00:00:00"/>
    <s v="S"/>
    <s v="M"/>
    <d v="1999-03-10T00:00:00"/>
    <n v="0"/>
    <n v="52"/>
    <n v="46"/>
    <n v="1"/>
    <s v="…"/>
    <d v="2004-07-31T00:00:00"/>
  </r>
  <r>
    <n v="191"/>
    <n v="476980013"/>
    <n v="1241"/>
    <s v="adventure-works\grant0"/>
    <n v="30"/>
    <x v="23"/>
    <d v="1966-05-18T00:00:00"/>
    <s v="S"/>
    <s v="M"/>
    <d v="1999-03-29T00:00:00"/>
    <n v="0"/>
    <n v="53"/>
    <n v="46"/>
    <n v="1"/>
    <s v="…"/>
    <d v="2004-07-31T00:00:00"/>
  </r>
  <r>
    <n v="28"/>
    <n v="749389530"/>
    <n v="1258"/>
    <s v="adventure-works\ashvini0"/>
    <n v="150"/>
    <x v="24"/>
    <d v="1967-04-28T00:00:00"/>
    <s v="S"/>
    <s v="M"/>
    <d v="1999-01-05T00:00:00"/>
    <n v="0"/>
    <n v="70"/>
    <n v="55"/>
    <n v="1"/>
    <s v="…"/>
    <d v="2004-07-31T00:00:00"/>
  </r>
  <r>
    <n v="42"/>
    <n v="441044382"/>
    <n v="1253"/>
    <s v="adventure-works\jean0"/>
    <n v="109"/>
    <x v="25"/>
    <d v="1966-01-13T00:00:00"/>
    <s v="S"/>
    <s v="F"/>
    <d v="1999-01-12T00:00:00"/>
    <n v="1"/>
    <n v="65"/>
    <n v="52"/>
    <n v="1"/>
    <s v="…"/>
    <d v="2004-07-31T00:00:00"/>
  </r>
  <r>
    <n v="66"/>
    <n v="525932996"/>
    <n v="1259"/>
    <s v="adventure-works\janaina0"/>
    <n v="42"/>
    <x v="26"/>
    <d v="1975-03-03T00:00:00"/>
    <s v="M"/>
    <s v="F"/>
    <d v="1999-01-24T00:00:00"/>
    <n v="1"/>
    <n v="71"/>
    <n v="55"/>
    <n v="1"/>
    <s v="…"/>
    <d v="2004-07-31T00:00:00"/>
  </r>
  <r>
    <n v="102"/>
    <n v="671089628"/>
    <n v="1260"/>
    <s v="adventure-works\dan0"/>
    <n v="42"/>
    <x v="26"/>
    <d v="1971-07-28T00:00:00"/>
    <s v="M"/>
    <s v="M"/>
    <d v="1999-02-12T00:00:00"/>
    <n v="1"/>
    <n v="72"/>
    <n v="56"/>
    <n v="1"/>
    <s v="…"/>
    <d v="2004-07-31T00:00:00"/>
  </r>
  <r>
    <n v="117"/>
    <n v="643805155"/>
    <n v="1255"/>
    <s v="adventure-works\françois0"/>
    <n v="42"/>
    <x v="27"/>
    <d v="1965-06-17T00:00:00"/>
    <s v="S"/>
    <s v="M"/>
    <d v="1999-02-18T00:00:00"/>
    <n v="1"/>
    <n v="67"/>
    <n v="53"/>
    <n v="1"/>
    <s v="…"/>
    <d v="2004-07-31T00:00:00"/>
  </r>
  <r>
    <n v="128"/>
    <n v="929666391"/>
    <n v="1254"/>
    <s v="adventure-works\dan1"/>
    <n v="42"/>
    <x v="27"/>
    <d v="1966-02-06T00:00:00"/>
    <s v="M"/>
    <s v="M"/>
    <d v="1999-02-23T00:00:00"/>
    <n v="1"/>
    <n v="66"/>
    <n v="53"/>
    <n v="1"/>
    <s v="…"/>
    <d v="2004-07-31T00:00:00"/>
  </r>
  <r>
    <n v="149"/>
    <n v="314747499"/>
    <n v="1261"/>
    <s v="adventure-works\ramesh0"/>
    <n v="42"/>
    <x v="26"/>
    <d v="1978-04-14T00:00:00"/>
    <s v="S"/>
    <s v="M"/>
    <d v="1999-03-07T00:00:00"/>
    <n v="1"/>
    <n v="73"/>
    <n v="56"/>
    <n v="1"/>
    <s v="…"/>
    <d v="2004-07-31T00:00:00"/>
  </r>
  <r>
    <n v="150"/>
    <n v="858323870"/>
    <n v="1256"/>
    <s v="adventure-works\stephanie0"/>
    <n v="42"/>
    <x v="28"/>
    <d v="1974-04-26T00:00:00"/>
    <s v="S"/>
    <s v="F"/>
    <d v="1999-03-08T00:00:00"/>
    <n v="1"/>
    <n v="68"/>
    <n v="54"/>
    <n v="1"/>
    <s v="…"/>
    <d v="2004-07-31T00:00:00"/>
  </r>
  <r>
    <n v="176"/>
    <n v="58317344"/>
    <n v="1262"/>
    <s v="adventure-works\karen1"/>
    <n v="42"/>
    <x v="26"/>
    <d v="1968-06-19T00:00:00"/>
    <s v="S"/>
    <s v="F"/>
    <d v="1999-03-20T00:00:00"/>
    <n v="1"/>
    <n v="74"/>
    <n v="57"/>
    <n v="1"/>
    <s v="…"/>
    <d v="2004-07-31T00:00:00"/>
  </r>
  <r>
    <n v="188"/>
    <n v="672243793"/>
    <n v="1257"/>
    <s v="adventure-works\peter1"/>
    <n v="150"/>
    <x v="24"/>
    <d v="1970-06-29T00:00:00"/>
    <s v="S"/>
    <s v="M"/>
    <d v="1999-03-27T00:00:00"/>
    <n v="0"/>
    <n v="69"/>
    <n v="54"/>
    <n v="1"/>
    <s v="…"/>
    <d v="2004-07-31T00:00:00"/>
  </r>
  <r>
    <n v="2"/>
    <n v="253022876"/>
    <n v="1030"/>
    <s v="adventure-works\kevin0"/>
    <n v="6"/>
    <x v="29"/>
    <d v="1977-06-03T00:00:00"/>
    <s v="S"/>
    <s v="M"/>
    <d v="1997-02-26T00:00:00"/>
    <n v="0"/>
    <n v="42"/>
    <n v="41"/>
    <n v="1"/>
    <s v="…"/>
    <d v="2004-07-31T00:00:00"/>
  </r>
  <r>
    <n v="6"/>
    <n v="24756624"/>
    <n v="1028"/>
    <s v="adventure-works\david0"/>
    <n v="109"/>
    <x v="30"/>
    <d v="1965-04-19T00:00:00"/>
    <s v="S"/>
    <s v="M"/>
    <d v="1998-01-20T00:00:00"/>
    <n v="1"/>
    <n v="40"/>
    <n v="40"/>
    <n v="1"/>
    <s v="…"/>
    <d v="2004-07-31T00:00:00"/>
  </r>
  <r>
    <n v="46"/>
    <n v="95958330"/>
    <n v="1033"/>
    <s v="adventure-works\sariya0"/>
    <n v="6"/>
    <x v="31"/>
    <d v="1977-06-21T00:00:00"/>
    <s v="S"/>
    <s v="M"/>
    <d v="1999-01-13T00:00:00"/>
    <n v="0"/>
    <n v="45"/>
    <n v="42"/>
    <n v="1"/>
    <s v="…"/>
    <d v="2004-07-31T00:00:00"/>
  </r>
  <r>
    <n v="106"/>
    <n v="767955365"/>
    <n v="1034"/>
    <s v="adventure-works\mary0"/>
    <n v="6"/>
    <x v="31"/>
    <d v="1952-10-14T00:00:00"/>
    <s v="M"/>
    <s v="F"/>
    <d v="1999-02-13T00:00:00"/>
    <n v="0"/>
    <n v="46"/>
    <n v="43"/>
    <n v="1"/>
    <s v="…"/>
    <d v="2004-07-31T00:00:00"/>
  </r>
  <r>
    <n v="119"/>
    <n v="72636981"/>
    <n v="1035"/>
    <s v="adventure-works\jill0"/>
    <n v="6"/>
    <x v="31"/>
    <d v="1969-07-19T00:00:00"/>
    <s v="M"/>
    <s v="F"/>
    <d v="1999-02-19T00:00:00"/>
    <n v="0"/>
    <n v="47"/>
    <n v="43"/>
    <n v="1"/>
    <s v="…"/>
    <d v="2004-07-31T00:00:00"/>
  </r>
  <r>
    <n v="203"/>
    <n v="243322160"/>
    <n v="1032"/>
    <s v="adventure-works\terry0"/>
    <n v="6"/>
    <x v="31"/>
    <d v="1976-03-07T00:00:00"/>
    <s v="M"/>
    <s v="M"/>
    <d v="1999-04-03T00:00:00"/>
    <n v="0"/>
    <n v="44"/>
    <n v="42"/>
    <n v="1"/>
    <s v="…"/>
    <d v="2004-07-31T00:00:00"/>
  </r>
  <r>
    <n v="269"/>
    <n v="323403273"/>
    <n v="1029"/>
    <s v="adventure-works\wanida0"/>
    <n v="6"/>
    <x v="29"/>
    <d v="1965-04-17T00:00:00"/>
    <s v="M"/>
    <s v="F"/>
    <d v="2001-02-07T00:00:00"/>
    <n v="0"/>
    <n v="41"/>
    <n v="40"/>
    <n v="1"/>
    <s v="…"/>
    <d v="2004-07-31T00:00:00"/>
  </r>
  <r>
    <n v="271"/>
    <n v="222969461"/>
    <n v="1036"/>
    <s v="adventure-works\john5"/>
    <n v="6"/>
    <x v="31"/>
    <d v="1968-04-06T00:00:00"/>
    <s v="S"/>
    <s v="M"/>
    <d v="2001-03-10T00:00:00"/>
    <n v="0"/>
    <n v="48"/>
    <n v="44"/>
    <n v="1"/>
    <s v="…"/>
    <d v="2004-07-31T00:00:00"/>
  </r>
  <r>
    <n v="272"/>
    <n v="52541318"/>
    <n v="1031"/>
    <s v="adventure-works\mary2"/>
    <n v="6"/>
    <x v="29"/>
    <d v="1968-03-01T00:00:00"/>
    <s v="S"/>
    <s v="F"/>
    <d v="2001-03-17T00:00:00"/>
    <n v="0"/>
    <n v="43"/>
    <n v="41"/>
    <n v="1"/>
    <s v="…"/>
    <d v="2004-07-31T00:00:00"/>
  </r>
  <r>
    <n v="274"/>
    <n v="895209680"/>
    <n v="1037"/>
    <s v="adventure-works\sheela0"/>
    <n v="71"/>
    <x v="32"/>
    <d v="1968-03-13T00:00:00"/>
    <s v="S"/>
    <s v="F"/>
    <d v="2001-03-28T00:00:00"/>
    <n v="1"/>
    <n v="49"/>
    <n v="44"/>
    <n v="1"/>
    <s v="…"/>
    <d v="2004-07-31T00:00:00"/>
  </r>
  <r>
    <n v="1"/>
    <n v="14417807"/>
    <n v="1209"/>
    <s v="adventure-works\guy1"/>
    <n v="16"/>
    <x v="33"/>
    <d v="1972-05-15T00:00:00"/>
    <s v="M"/>
    <s v="M"/>
    <d v="1996-07-31T00:00:00"/>
    <n v="0"/>
    <n v="21"/>
    <n v="30"/>
    <n v="1"/>
    <s v="…"/>
    <d v="2004-07-31T00:00:00"/>
  </r>
  <r>
    <n v="7"/>
    <n v="309738752"/>
    <n v="1070"/>
    <s v="adventure-works\jolynn0"/>
    <n v="21"/>
    <x v="34"/>
    <d v="1946-02-16T00:00:00"/>
    <s v="S"/>
    <s v="F"/>
    <d v="1998-01-26T00:00:00"/>
    <n v="0"/>
    <n v="82"/>
    <n v="61"/>
    <n v="1"/>
    <s v="…"/>
    <d v="2004-07-31T00:00:00"/>
  </r>
  <r>
    <n v="8"/>
    <n v="690627818"/>
    <n v="1071"/>
    <s v="adventure-works\ruth0"/>
    <n v="185"/>
    <x v="35"/>
    <d v="1946-07-06T00:00:00"/>
    <s v="M"/>
    <s v="F"/>
    <d v="1998-02-06T00:00:00"/>
    <n v="0"/>
    <n v="83"/>
    <n v="61"/>
    <n v="1"/>
    <s v="…"/>
    <d v="2004-07-31T00:00:00"/>
  </r>
  <r>
    <n v="10"/>
    <n v="912265825"/>
    <n v="1076"/>
    <s v="adventure-works\barry0"/>
    <n v="185"/>
    <x v="35"/>
    <d v="1946-04-27T00:00:00"/>
    <s v="S"/>
    <s v="M"/>
    <d v="1998-02-07T00:00:00"/>
    <n v="0"/>
    <n v="88"/>
    <n v="64"/>
    <n v="1"/>
    <s v="…"/>
    <d v="2004-07-31T00:00:00"/>
  </r>
  <r>
    <n v="13"/>
    <n v="844973625"/>
    <n v="1072"/>
    <s v="adventure-works\sidney0"/>
    <n v="185"/>
    <x v="35"/>
    <d v="1946-10-01T00:00:00"/>
    <s v="M"/>
    <s v="M"/>
    <d v="1998-03-05T00:00:00"/>
    <n v="0"/>
    <n v="84"/>
    <n v="62"/>
    <n v="1"/>
    <s v="…"/>
    <d v="2004-07-31T00:00:00"/>
  </r>
  <r>
    <n v="14"/>
    <n v="233069302"/>
    <n v="1067"/>
    <s v="adventure-works\taylor0"/>
    <n v="21"/>
    <x v="36"/>
    <d v="1946-05-03T00:00:00"/>
    <s v="M"/>
    <s v="M"/>
    <d v="1998-03-11T00:00:00"/>
    <n v="0"/>
    <n v="79"/>
    <n v="59"/>
    <n v="1"/>
    <s v="…"/>
    <d v="2004-07-31T00:00:00"/>
  </r>
  <r>
    <n v="15"/>
    <n v="132674823"/>
    <n v="1073"/>
    <s v="adventure-works\jeffrey0"/>
    <n v="185"/>
    <x v="35"/>
    <d v="1946-08-12T00:00:00"/>
    <s v="S"/>
    <s v="M"/>
    <d v="1998-03-23T00:00:00"/>
    <n v="0"/>
    <n v="85"/>
    <n v="62"/>
    <n v="1"/>
    <s v="…"/>
    <d v="2004-07-31T00:00:00"/>
  </r>
  <r>
    <n v="16"/>
    <n v="446466105"/>
    <n v="1068"/>
    <s v="adventure-works\jo0"/>
    <n v="21"/>
    <x v="34"/>
    <d v="1946-11-09T00:00:00"/>
    <s v="S"/>
    <s v="F"/>
    <d v="1998-03-30T00:00:00"/>
    <n v="0"/>
    <n v="80"/>
    <n v="60"/>
    <n v="1"/>
    <s v="…"/>
    <d v="2004-07-31T00:00:00"/>
  </r>
  <r>
    <n v="17"/>
    <n v="565090917"/>
    <n v="1074"/>
    <s v="adventure-works\doris0"/>
    <n v="185"/>
    <x v="35"/>
    <d v="1946-05-06T00:00:00"/>
    <s v="M"/>
    <s v="F"/>
    <d v="1998-04-11T00:00:00"/>
    <n v="0"/>
    <n v="86"/>
    <n v="63"/>
    <n v="1"/>
    <s v="…"/>
    <d v="2004-07-31T00:00:00"/>
  </r>
  <r>
    <n v="18"/>
    <n v="494170342"/>
    <n v="1069"/>
    <s v="adventure-works\john0"/>
    <n v="21"/>
    <x v="34"/>
    <d v="1946-09-08T00:00:00"/>
    <s v="M"/>
    <s v="M"/>
    <d v="1998-04-18T00:00:00"/>
    <n v="0"/>
    <n v="81"/>
    <n v="60"/>
    <n v="1"/>
    <s v="…"/>
    <d v="2004-07-31T00:00:00"/>
  </r>
  <r>
    <n v="19"/>
    <n v="9659517"/>
    <n v="1075"/>
    <s v="adventure-works\diane0"/>
    <n v="185"/>
    <x v="35"/>
    <d v="1946-04-30T00:00:00"/>
    <s v="M"/>
    <s v="F"/>
    <d v="1998-04-29T00:00:00"/>
    <n v="0"/>
    <n v="87"/>
    <n v="63"/>
    <n v="1"/>
    <s v="…"/>
    <d v="2004-07-31T00:00:00"/>
  </r>
  <r>
    <n v="20"/>
    <n v="443968955"/>
    <n v="1129"/>
    <s v="adventure-works\steven0"/>
    <n v="173"/>
    <x v="37"/>
    <d v="1967-06-15T00:00:00"/>
    <s v="M"/>
    <s v="M"/>
    <d v="1999-01-02T00:00:00"/>
    <n v="0"/>
    <n v="41"/>
    <n v="40"/>
    <n v="1"/>
    <s v="…"/>
    <d v="2004-07-31T00:00:00"/>
  </r>
  <r>
    <n v="22"/>
    <n v="835460180"/>
    <n v="1172"/>
    <s v="adventure-works\stuart0"/>
    <n v="197"/>
    <x v="38"/>
    <d v="1952-10-14T00:00:00"/>
    <s v="S"/>
    <s v="M"/>
    <d v="1999-01-03T00:00:00"/>
    <n v="0"/>
    <n v="84"/>
    <n v="62"/>
    <n v="1"/>
    <s v="…"/>
    <d v="2004-07-31T00:00:00"/>
  </r>
  <r>
    <n v="23"/>
    <n v="687685941"/>
    <n v="1173"/>
    <s v="adventure-works\greg0"/>
    <n v="197"/>
    <x v="38"/>
    <d v="1960-11-18T00:00:00"/>
    <s v="S"/>
    <s v="M"/>
    <d v="1999-01-03T00:00:00"/>
    <n v="0"/>
    <n v="85"/>
    <n v="62"/>
    <n v="1"/>
    <s v="…"/>
    <d v="2004-07-31T00:00:00"/>
  </r>
  <r>
    <n v="24"/>
    <n v="498138869"/>
    <n v="1113"/>
    <s v="adventure-works\david1"/>
    <n v="184"/>
    <x v="37"/>
    <d v="1969-12-03T00:00:00"/>
    <s v="S"/>
    <s v="M"/>
    <d v="1999-01-03T00:00:00"/>
    <n v="0"/>
    <n v="25"/>
    <n v="32"/>
    <n v="1"/>
    <s v="…"/>
    <d v="2004-07-31T00:00:00"/>
  </r>
  <r>
    <n v="25"/>
    <n v="360868122"/>
    <n v="1054"/>
    <s v="adventure-works\zheng0"/>
    <n v="21"/>
    <x v="39"/>
    <d v="1973-11-26T00:00:00"/>
    <s v="S"/>
    <s v="M"/>
    <d v="1999-01-04T00:00:00"/>
    <n v="0"/>
    <n v="66"/>
    <n v="53"/>
    <n v="1"/>
    <s v="…"/>
    <d v="2004-07-31T00:00:00"/>
  </r>
  <r>
    <n v="26"/>
    <n v="964089218"/>
    <n v="1097"/>
    <s v="adventure-works\ivo0"/>
    <n v="108"/>
    <x v="40"/>
    <d v="1972-02-04T00:00:00"/>
    <s v="M"/>
    <s v="M"/>
    <d v="1999-01-05T00:00:00"/>
    <n v="0"/>
    <n v="9"/>
    <n v="24"/>
    <n v="1"/>
    <s v="…"/>
    <d v="2004-07-31T00:00:00"/>
  </r>
  <r>
    <n v="27"/>
    <n v="384162788"/>
    <n v="1156"/>
    <s v="adventure-works\paul0"/>
    <n v="87"/>
    <x v="41"/>
    <d v="1970-12-15T00:00:00"/>
    <s v="S"/>
    <s v="M"/>
    <d v="1999-01-05T00:00:00"/>
    <n v="0"/>
    <n v="68"/>
    <n v="54"/>
    <n v="1"/>
    <s v="…"/>
    <d v="2004-07-31T00:00:00"/>
  </r>
  <r>
    <n v="29"/>
    <n v="571658797"/>
    <n v="1199"/>
    <s v="adventure-works\kendall0"/>
    <n v="14"/>
    <x v="42"/>
    <d v="1976-06-30T00:00:00"/>
    <s v="M"/>
    <s v="M"/>
    <d v="1999-01-06T00:00:00"/>
    <n v="0"/>
    <n v="11"/>
    <n v="25"/>
    <n v="1"/>
    <s v="…"/>
    <d v="2004-07-31T00:00:00"/>
  </r>
  <r>
    <n v="31"/>
    <n v="761597760"/>
    <n v="1140"/>
    <s v="adventure-works\alejandro0"/>
    <n v="210"/>
    <x v="41"/>
    <d v="1979-01-06T00:00:00"/>
    <s v="S"/>
    <s v="M"/>
    <d v="1999-01-07T00:00:00"/>
    <n v="0"/>
    <n v="52"/>
    <n v="46"/>
    <n v="1"/>
    <s v="…"/>
    <d v="2004-07-31T00:00:00"/>
  </r>
  <r>
    <n v="32"/>
    <n v="271438431"/>
    <n v="1122"/>
    <s v="adventure-works\garrett0"/>
    <n v="184"/>
    <x v="37"/>
    <d v="1974-09-26T00:00:00"/>
    <s v="S"/>
    <s v="M"/>
    <d v="1999-01-08T00:00:00"/>
    <n v="0"/>
    <n v="34"/>
    <n v="37"/>
    <n v="1"/>
    <s v="…"/>
    <d v="2004-07-31T00:00:00"/>
  </r>
  <r>
    <n v="33"/>
    <n v="160739235"/>
    <n v="1124"/>
    <s v="adventure-works\jianshuo0"/>
    <n v="135"/>
    <x v="37"/>
    <d v="1973-08-27T00:00:00"/>
    <s v="S"/>
    <s v="M"/>
    <d v="1999-01-08T00:00:00"/>
    <n v="0"/>
    <n v="36"/>
    <n v="38"/>
    <n v="1"/>
    <s v="…"/>
    <d v="2004-07-31T00:00:00"/>
  </r>
  <r>
    <n v="36"/>
    <n v="113695504"/>
    <n v="1183"/>
    <s v="adventure-works\alice0"/>
    <n v="38"/>
    <x v="42"/>
    <d v="1968-02-27T00:00:00"/>
    <s v="M"/>
    <s v="F"/>
    <d v="1999-01-08T00:00:00"/>
    <n v="0"/>
    <n v="95"/>
    <n v="67"/>
    <n v="1"/>
    <s v="…"/>
    <d v="2004-07-31T00:00:00"/>
  </r>
  <r>
    <n v="37"/>
    <n v="276751903"/>
    <n v="1226"/>
    <s v="adventure-works\simon0"/>
    <n v="7"/>
    <x v="33"/>
    <d v="1980-06-17T00:00:00"/>
    <s v="S"/>
    <s v="M"/>
    <d v="1999-01-09T00:00:00"/>
    <n v="0"/>
    <n v="38"/>
    <n v="39"/>
    <n v="1"/>
    <s v="…"/>
    <d v="2004-07-31T00:00:00"/>
  </r>
  <r>
    <n v="38"/>
    <n v="630184120"/>
    <n v="1065"/>
    <s v="adventure-works\jinghao0"/>
    <n v="21"/>
    <x v="36"/>
    <d v="1979-03-09T00:00:00"/>
    <s v="S"/>
    <s v="M"/>
    <d v="1999-01-09T00:00:00"/>
    <n v="0"/>
    <n v="77"/>
    <n v="58"/>
    <n v="1"/>
    <s v="…"/>
    <d v="2004-07-31T00:00:00"/>
  </r>
  <r>
    <n v="39"/>
    <n v="545337468"/>
    <n v="1108"/>
    <s v="adventure-works\michael0"/>
    <n v="182"/>
    <x v="40"/>
    <d v="1974-12-19T00:00:00"/>
    <s v="S"/>
    <s v="M"/>
    <d v="1999-01-10T00:00:00"/>
    <n v="0"/>
    <n v="20"/>
    <n v="30"/>
    <n v="1"/>
    <s v="…"/>
    <d v="2004-07-31T00:00:00"/>
  </r>
  <r>
    <n v="40"/>
    <n v="713403643"/>
    <n v="1167"/>
    <s v="adventure-works\yvonne0"/>
    <n v="159"/>
    <x v="38"/>
    <d v="1979-05-17T00:00:00"/>
    <s v="M"/>
    <s v="F"/>
    <d v="1999-01-10T00:00:00"/>
    <n v="0"/>
    <n v="79"/>
    <n v="59"/>
    <n v="1"/>
    <s v="…"/>
    <d v="2004-07-31T00:00:00"/>
  </r>
  <r>
    <n v="43"/>
    <n v="718299860"/>
    <n v="1194"/>
    <s v="adventure-works\russell0"/>
    <n v="74"/>
    <x v="42"/>
    <d v="1962-12-27T00:00:00"/>
    <s v="M"/>
    <s v="M"/>
    <d v="1999-01-13T00:00:00"/>
    <n v="0"/>
    <n v="6"/>
    <n v="23"/>
    <n v="1"/>
    <s v="…"/>
    <d v="2004-07-31T00:00:00"/>
  </r>
  <r>
    <n v="45"/>
    <n v="295971920"/>
    <n v="1135"/>
    <s v="adventure-works\fred0"/>
    <n v="210"/>
    <x v="41"/>
    <d v="1979-07-27T00:00:00"/>
    <s v="S"/>
    <s v="M"/>
    <d v="1999-01-13T00:00:00"/>
    <n v="0"/>
    <n v="47"/>
    <n v="43"/>
    <n v="1"/>
    <s v="…"/>
    <d v="2004-07-31T00:00:00"/>
  </r>
  <r>
    <n v="48"/>
    <n v="857651804"/>
    <n v="1178"/>
    <s v="adventure-works\jun0"/>
    <n v="38"/>
    <x v="42"/>
    <d v="1969-08-06T00:00:00"/>
    <s v="S"/>
    <s v="M"/>
    <d v="1999-01-15T00:00:00"/>
    <n v="0"/>
    <n v="90"/>
    <n v="65"/>
    <n v="1"/>
    <s v="…"/>
    <d v="2004-07-31T00:00:00"/>
  </r>
  <r>
    <n v="50"/>
    <n v="351069889"/>
    <n v="1119"/>
    <s v="adventure-works\susan1"/>
    <n v="184"/>
    <x v="37"/>
    <d v="1973-05-03T00:00:00"/>
    <s v="S"/>
    <s v="F"/>
    <d v="1999-01-15T00:00:00"/>
    <n v="0"/>
    <n v="31"/>
    <n v="35"/>
    <n v="1"/>
    <s v="…"/>
    <d v="2004-07-31T00:00:00"/>
  </r>
  <r>
    <n v="51"/>
    <n v="370989364"/>
    <n v="1060"/>
    <s v="adventure-works\reuben0"/>
    <n v="21"/>
    <x v="43"/>
    <d v="1977-09-27T00:00:00"/>
    <s v="M"/>
    <s v="M"/>
    <d v="1999-01-16T00:00:00"/>
    <n v="0"/>
    <n v="72"/>
    <n v="56"/>
    <n v="1"/>
    <s v="…"/>
    <d v="2004-07-31T00:00:00"/>
  </r>
  <r>
    <n v="52"/>
    <n v="275962311"/>
    <n v="1162"/>
    <s v="adventure-works\kirk0"/>
    <n v="123"/>
    <x v="38"/>
    <d v="1975-03-10T00:00:00"/>
    <s v="S"/>
    <s v="M"/>
    <d v="1999-01-16T00:00:00"/>
    <n v="0"/>
    <n v="74"/>
    <n v="57"/>
    <n v="1"/>
    <s v="…"/>
    <d v="2004-07-31T00:00:00"/>
  </r>
  <r>
    <n v="53"/>
    <n v="36151748"/>
    <n v="1221"/>
    <s v="adventure-works\david2"/>
    <n v="18"/>
    <x v="33"/>
    <d v="1975-01-30T00:00:00"/>
    <s v="M"/>
    <s v="M"/>
    <d v="1999-01-16T00:00:00"/>
    <n v="0"/>
    <n v="33"/>
    <n v="36"/>
    <n v="1"/>
    <s v="…"/>
    <d v="2004-07-31T00:00:00"/>
  </r>
  <r>
    <n v="55"/>
    <n v="568596888"/>
    <n v="1103"/>
    <s v="adventure-works\hanying0"/>
    <n v="143"/>
    <x v="40"/>
    <d v="1964-11-16T00:00:00"/>
    <s v="S"/>
    <s v="M"/>
    <d v="1999-01-17T00:00:00"/>
    <n v="0"/>
    <n v="15"/>
    <n v="27"/>
    <n v="1"/>
    <s v="…"/>
    <d v="2004-07-31T00:00:00"/>
  </r>
  <r>
    <n v="56"/>
    <n v="918737118"/>
    <n v="1146"/>
    <s v="adventure-works\kevin1"/>
    <n v="210"/>
    <x v="41"/>
    <d v="1976-01-26T00:00:00"/>
    <s v="S"/>
    <s v="M"/>
    <d v="1999-01-18T00:00:00"/>
    <n v="0"/>
    <n v="58"/>
    <n v="49"/>
    <n v="1"/>
    <s v="…"/>
    <d v="2004-07-31T00:00:00"/>
  </r>
  <r>
    <n v="57"/>
    <n v="801758002"/>
    <n v="1205"/>
    <s v="adventure-works\annik0"/>
    <n v="16"/>
    <x v="33"/>
    <d v="1967-01-27T00:00:00"/>
    <s v="M"/>
    <s v="M"/>
    <d v="1999-01-18T00:00:00"/>
    <n v="0"/>
    <n v="17"/>
    <n v="28"/>
    <n v="1"/>
    <s v="…"/>
    <d v="2004-07-31T00:00:00"/>
  </r>
  <r>
    <n v="58"/>
    <n v="415823523"/>
    <n v="1181"/>
    <s v="adventure-works\suroor0"/>
    <n v="38"/>
    <x v="42"/>
    <d v="1968-03-28T00:00:00"/>
    <s v="S"/>
    <s v="M"/>
    <d v="1999-01-18T00:00:00"/>
    <n v="0"/>
    <n v="93"/>
    <n v="66"/>
    <n v="1"/>
    <s v="…"/>
    <d v="2004-07-31T00:00:00"/>
  </r>
  <r>
    <n v="60"/>
    <n v="674171828"/>
    <n v="1189"/>
    <s v="adventure-works\jim0"/>
    <n v="74"/>
    <x v="42"/>
    <d v="1976-10-09T00:00:00"/>
    <s v="M"/>
    <s v="M"/>
    <d v="1999-01-20T00:00:00"/>
    <n v="0"/>
    <n v="1"/>
    <n v="20"/>
    <n v="1"/>
    <s v="…"/>
    <d v="2004-07-31T00:00:00"/>
  </r>
  <r>
    <n v="61"/>
    <n v="138280935"/>
    <n v="1130"/>
    <s v="adventure-works\carole0"/>
    <n v="173"/>
    <x v="37"/>
    <d v="1973-11-19T00:00:00"/>
    <s v="M"/>
    <s v="F"/>
    <d v="1999-01-20T00:00:00"/>
    <n v="0"/>
    <n v="42"/>
    <n v="41"/>
    <n v="1"/>
    <s v="…"/>
    <d v="2004-07-31T00:00:00"/>
  </r>
  <r>
    <n v="62"/>
    <n v="476115505"/>
    <n v="1114"/>
    <s v="adventure-works\george0"/>
    <n v="184"/>
    <x v="37"/>
    <d v="1967-05-18T00:00:00"/>
    <s v="M"/>
    <s v="M"/>
    <d v="1999-01-22T00:00:00"/>
    <n v="0"/>
    <n v="26"/>
    <n v="33"/>
    <n v="1"/>
    <s v="…"/>
    <d v="2004-07-31T00:00:00"/>
  </r>
  <r>
    <n v="63"/>
    <n v="502058701"/>
    <n v="1157"/>
    <s v="adventure-works\gary0"/>
    <n v="87"/>
    <x v="41"/>
    <d v="1978-06-17T00:00:00"/>
    <s v="S"/>
    <s v="M"/>
    <d v="1999-01-23T00:00:00"/>
    <n v="0"/>
    <n v="69"/>
    <n v="54"/>
    <n v="1"/>
    <s v="…"/>
    <d v="2004-07-31T00:00:00"/>
  </r>
  <r>
    <n v="64"/>
    <n v="7201901"/>
    <n v="1055"/>
    <s v="adventure-works\cristian0"/>
    <n v="21"/>
    <x v="39"/>
    <d v="1974-05-13T00:00:00"/>
    <s v="M"/>
    <s v="M"/>
    <d v="1999-01-23T00:00:00"/>
    <n v="0"/>
    <n v="67"/>
    <n v="53"/>
    <n v="1"/>
    <s v="…"/>
    <d v="2004-07-31T00:00:00"/>
  </r>
  <r>
    <n v="65"/>
    <n v="97728960"/>
    <n v="1098"/>
    <s v="adventure-works\raymond0"/>
    <n v="143"/>
    <x v="40"/>
    <d v="1957-04-02T00:00:00"/>
    <s v="M"/>
    <s v="M"/>
    <d v="1999-01-24T00:00:00"/>
    <n v="0"/>
    <n v="10"/>
    <n v="25"/>
    <n v="1"/>
    <s v="…"/>
    <d v="2004-07-31T00:00:00"/>
  </r>
  <r>
    <n v="67"/>
    <n v="843479922"/>
    <n v="1200"/>
    <s v="adventure-works\bob0"/>
    <n v="14"/>
    <x v="42"/>
    <d v="1969-09-16T00:00:00"/>
    <s v="S"/>
    <s v="M"/>
    <d v="1999-01-25T00:00:00"/>
    <n v="0"/>
    <n v="12"/>
    <n v="26"/>
    <n v="1"/>
    <s v="…"/>
    <d v="2004-07-31T00:00:00"/>
  </r>
  <r>
    <n v="68"/>
    <n v="370487086"/>
    <n v="1141"/>
    <s v="adventure-works\shammi0"/>
    <n v="210"/>
    <x v="41"/>
    <d v="1970-11-05T00:00:00"/>
    <s v="M"/>
    <s v="M"/>
    <d v="1999-01-25T00:00:00"/>
    <n v="0"/>
    <n v="53"/>
    <n v="46"/>
    <n v="1"/>
    <s v="…"/>
    <d v="2004-07-31T00:00:00"/>
  </r>
  <r>
    <n v="69"/>
    <n v="54759846"/>
    <n v="1184"/>
    <s v="adventure-works\linda0"/>
    <n v="38"/>
    <x v="42"/>
    <d v="1977-08-17T00:00:00"/>
    <s v="M"/>
    <s v="F"/>
    <d v="1999-01-26T00:00:00"/>
    <n v="0"/>
    <n v="96"/>
    <n v="68"/>
    <n v="1"/>
    <s v="…"/>
    <d v="2004-07-31T00:00:00"/>
  </r>
  <r>
    <n v="73"/>
    <n v="604664374"/>
    <n v="1125"/>
    <s v="adventure-works\sandra0"/>
    <n v="135"/>
    <x v="37"/>
    <d v="1965-12-06T00:00:00"/>
    <s v="M"/>
    <s v="F"/>
    <d v="1999-01-27T00:00:00"/>
    <n v="0"/>
    <n v="37"/>
    <n v="38"/>
    <n v="1"/>
    <s v="…"/>
    <d v="2004-07-31T00:00:00"/>
  </r>
  <r>
    <n v="74"/>
    <n v="778552911"/>
    <n v="1066"/>
    <s v="adventure-works\kok-ho0"/>
    <n v="21"/>
    <x v="36"/>
    <d v="1970-05-30T00:00:00"/>
    <s v="S"/>
    <s v="M"/>
    <d v="1999-01-28T00:00:00"/>
    <n v="0"/>
    <n v="78"/>
    <n v="59"/>
    <n v="1"/>
    <s v="…"/>
    <d v="2004-07-31T00:00:00"/>
  </r>
  <r>
    <n v="75"/>
    <n v="435234965"/>
    <n v="1168"/>
    <s v="adventure-works\douglas0"/>
    <n v="159"/>
    <x v="38"/>
    <d v="1975-12-26T00:00:00"/>
    <s v="M"/>
    <s v="M"/>
    <d v="1999-01-28T00:00:00"/>
    <n v="0"/>
    <n v="80"/>
    <n v="60"/>
    <n v="1"/>
    <s v="…"/>
    <d v="2004-07-31T00:00:00"/>
  </r>
  <r>
    <n v="76"/>
    <n v="339712426"/>
    <n v="1227"/>
    <s v="adventure-works\james0"/>
    <n v="7"/>
    <x v="33"/>
    <d v="1974-08-26T00:00:00"/>
    <s v="M"/>
    <s v="M"/>
    <d v="1999-01-28T00:00:00"/>
    <n v="0"/>
    <n v="39"/>
    <n v="39"/>
    <n v="1"/>
    <s v="…"/>
    <d v="2004-07-31T00:00:00"/>
  </r>
  <r>
    <n v="78"/>
    <n v="368920189"/>
    <n v="1109"/>
    <s v="adventure-works\nitin0"/>
    <n v="182"/>
    <x v="40"/>
    <d v="1977-01-01T00:00:00"/>
    <s v="S"/>
    <s v="M"/>
    <d v="1999-01-29T00:00:00"/>
    <n v="0"/>
    <n v="21"/>
    <n v="30"/>
    <n v="1"/>
    <s v="…"/>
    <d v="2004-07-31T00:00:00"/>
  </r>
  <r>
    <n v="80"/>
    <n v="330211482"/>
    <n v="1211"/>
    <s v="adventure-works\rebecca0"/>
    <n v="16"/>
    <x v="33"/>
    <d v="1967-08-11T00:00:00"/>
    <s v="M"/>
    <s v="F"/>
    <d v="1999-01-30T00:00:00"/>
    <n v="0"/>
    <n v="23"/>
    <n v="31"/>
    <n v="1"/>
    <s v="…"/>
    <d v="2004-07-31T00:00:00"/>
  </r>
  <r>
    <n v="81"/>
    <n v="632092621"/>
    <n v="1136"/>
    <s v="adventure-works\rajesh0"/>
    <n v="210"/>
    <x v="41"/>
    <d v="1967-11-05T00:00:00"/>
    <s v="M"/>
    <s v="M"/>
    <d v="1999-02-01T00:00:00"/>
    <n v="0"/>
    <n v="48"/>
    <n v="44"/>
    <n v="1"/>
    <s v="…"/>
    <d v="2004-07-31T00:00:00"/>
  </r>
  <r>
    <n v="83"/>
    <n v="981597097"/>
    <n v="1179"/>
    <s v="adventure-works\john1"/>
    <n v="38"/>
    <x v="42"/>
    <d v="1968-07-01T00:00:00"/>
    <s v="S"/>
    <s v="M"/>
    <d v="1999-02-02T00:00:00"/>
    <n v="0"/>
    <n v="91"/>
    <n v="65"/>
    <n v="1"/>
    <s v="…"/>
    <d v="2004-07-31T00:00:00"/>
  </r>
  <r>
    <n v="84"/>
    <n v="693325305"/>
    <n v="1222"/>
    <s v="adventure-works\nancy0"/>
    <n v="7"/>
    <x v="33"/>
    <d v="1978-12-21T00:00:00"/>
    <s v="M"/>
    <s v="F"/>
    <d v="1999-02-03T00:00:00"/>
    <n v="0"/>
    <n v="34"/>
    <n v="37"/>
    <n v="1"/>
    <s v="…"/>
    <d v="2004-07-31T00:00:00"/>
  </r>
  <r>
    <n v="86"/>
    <n v="746373306"/>
    <n v="1120"/>
    <s v="adventure-works\david3"/>
    <n v="184"/>
    <x v="37"/>
    <d v="1971-09-04T00:00:00"/>
    <s v="S"/>
    <s v="M"/>
    <d v="1999-02-03T00:00:00"/>
    <n v="0"/>
    <n v="32"/>
    <n v="36"/>
    <n v="1"/>
    <s v="…"/>
    <d v="2004-07-31T00:00:00"/>
  </r>
  <r>
    <n v="87"/>
    <n v="750905084"/>
    <n v="1061"/>
    <s v="adventure-works\david4"/>
    <n v="21"/>
    <x v="43"/>
    <d v="1973-08-02T00:00:00"/>
    <s v="S"/>
    <s v="M"/>
    <d v="1999-02-04T00:00:00"/>
    <n v="0"/>
    <n v="73"/>
    <n v="56"/>
    <n v="1"/>
    <s v="…"/>
    <d v="2004-07-31T00:00:00"/>
  </r>
  <r>
    <n v="88"/>
    <n v="514829225"/>
    <n v="1163"/>
    <s v="adventure-works\laura0"/>
    <n v="123"/>
    <x v="38"/>
    <d v="1971-01-26T00:00:00"/>
    <s v="S"/>
    <s v="F"/>
    <d v="1999-02-04T00:00:00"/>
    <n v="0"/>
    <n v="75"/>
    <n v="57"/>
    <n v="1"/>
    <s v="…"/>
    <d v="2004-07-31T00:00:00"/>
  </r>
  <r>
    <n v="89"/>
    <n v="750246141"/>
    <n v="1206"/>
    <s v="adventure-works\margie0"/>
    <n v="16"/>
    <x v="33"/>
    <d v="1976-06-20T00:00:00"/>
    <s v="M"/>
    <s v="F"/>
    <d v="1999-02-05T00:00:00"/>
    <n v="0"/>
    <n v="18"/>
    <n v="29"/>
    <n v="1"/>
    <s v="…"/>
    <d v="2004-07-31T00:00:00"/>
  </r>
  <r>
    <n v="91"/>
    <n v="19312190"/>
    <n v="1137"/>
    <s v="adventure-works\lorraine0"/>
    <n v="210"/>
    <x v="41"/>
    <d v="1978-12-28T00:00:00"/>
    <s v="M"/>
    <s v="F"/>
    <d v="1999-02-05T00:00:00"/>
    <n v="0"/>
    <n v="49"/>
    <n v="44"/>
    <n v="1"/>
    <s v="…"/>
    <d v="2004-07-31T00:00:00"/>
  </r>
  <r>
    <n v="92"/>
    <n v="212801092"/>
    <n v="1104"/>
    <s v="adventure-works\fadi0"/>
    <n v="143"/>
    <x v="40"/>
    <d v="1979-03-19T00:00:00"/>
    <s v="S"/>
    <s v="M"/>
    <d v="1999-02-05T00:00:00"/>
    <n v="0"/>
    <n v="16"/>
    <n v="28"/>
    <n v="1"/>
    <s v="…"/>
    <d v="2004-07-31T00:00:00"/>
  </r>
  <r>
    <n v="93"/>
    <n v="769680433"/>
    <n v="1147"/>
    <s v="adventure-works\ryan0"/>
    <n v="51"/>
    <x v="41"/>
    <d v="1962-07-15T00:00:00"/>
    <s v="M"/>
    <s v="M"/>
    <d v="1999-02-06T00:00:00"/>
    <n v="0"/>
    <n v="59"/>
    <n v="49"/>
    <n v="1"/>
    <s v="…"/>
    <d v="2004-07-31T00:00:00"/>
  </r>
  <r>
    <n v="95"/>
    <n v="431859843"/>
    <n v="1190"/>
    <s v="adventure-works\nuan0"/>
    <n v="74"/>
    <x v="42"/>
    <d v="1969-04-29T00:00:00"/>
    <s v="S"/>
    <s v="M"/>
    <d v="1999-02-07T00:00:00"/>
    <n v="0"/>
    <n v="2"/>
    <n v="21"/>
    <n v="1"/>
    <s v="…"/>
    <d v="2004-07-31T00:00:00"/>
  </r>
  <r>
    <n v="96"/>
    <n v="621209647"/>
    <n v="1233"/>
    <s v="adventure-works\william0"/>
    <n v="44"/>
    <x v="44"/>
    <d v="1971-12-08T00:00:00"/>
    <s v="M"/>
    <s v="M"/>
    <d v="1999-02-08T00:00:00"/>
    <n v="0"/>
    <n v="45"/>
    <n v="42"/>
    <n v="1"/>
    <s v="…"/>
    <d v="2004-07-31T00:00:00"/>
  </r>
  <r>
    <n v="97"/>
    <n v="420023788"/>
    <n v="1131"/>
    <s v="adventure-works\bjorn0"/>
    <n v="173"/>
    <x v="37"/>
    <d v="1979-12-08T00:00:00"/>
    <s v="S"/>
    <s v="M"/>
    <d v="1999-02-08T00:00:00"/>
    <n v="0"/>
    <n v="43"/>
    <n v="41"/>
    <n v="1"/>
    <s v="…"/>
    <d v="2004-07-31T00:00:00"/>
  </r>
  <r>
    <n v="98"/>
    <n v="199546871"/>
    <n v="1174"/>
    <s v="adventure-works\scott0"/>
    <n v="197"/>
    <x v="38"/>
    <d v="1977-03-13T00:00:00"/>
    <s v="M"/>
    <s v="M"/>
    <d v="1999-02-09T00:00:00"/>
    <n v="0"/>
    <n v="86"/>
    <n v="63"/>
    <n v="1"/>
    <s v="…"/>
    <d v="2004-07-31T00:00:00"/>
  </r>
  <r>
    <n v="99"/>
    <n v="830150469"/>
    <n v="1158"/>
    <s v="adventure-works\michael1"/>
    <n v="87"/>
    <x v="41"/>
    <d v="1981-02-04T00:00:00"/>
    <s v="S"/>
    <s v="M"/>
    <d v="1999-02-11T00:00:00"/>
    <n v="0"/>
    <n v="70"/>
    <n v="55"/>
    <n v="1"/>
    <s v="…"/>
    <d v="2004-07-31T00:00:00"/>
  </r>
  <r>
    <n v="100"/>
    <n v="322160340"/>
    <n v="1099"/>
    <s v="adventure-works\lane0"/>
    <n v="143"/>
    <x v="40"/>
    <d v="1964-10-24T00:00:00"/>
    <s v="M"/>
    <s v="M"/>
    <d v="1999-02-12T00:00:00"/>
    <n v="0"/>
    <n v="11"/>
    <n v="25"/>
    <n v="1"/>
    <s v="…"/>
    <d v="2004-07-31T00:00:00"/>
  </r>
  <r>
    <n v="101"/>
    <n v="827686041"/>
    <n v="1201"/>
    <s v="adventure-works\pete0"/>
    <n v="14"/>
    <x v="42"/>
    <d v="1967-03-07T00:00:00"/>
    <s v="S"/>
    <s v="M"/>
    <d v="1999-02-12T00:00:00"/>
    <n v="0"/>
    <n v="13"/>
    <n v="26"/>
    <n v="1"/>
    <s v="…"/>
    <d v="2004-07-31T00:00:00"/>
  </r>
  <r>
    <n v="104"/>
    <n v="204035155"/>
    <n v="1195"/>
    <s v="adventure-works\lolan0"/>
    <n v="74"/>
    <x v="42"/>
    <d v="1963-02-25T00:00:00"/>
    <s v="M"/>
    <s v="M"/>
    <d v="1999-02-13T00:00:00"/>
    <n v="0"/>
    <n v="7"/>
    <n v="23"/>
    <n v="1"/>
    <s v="…"/>
    <d v="2004-07-31T00:00:00"/>
  </r>
  <r>
    <n v="105"/>
    <n v="992874797"/>
    <n v="1142"/>
    <s v="adventure-works\paula1"/>
    <n v="210"/>
    <x v="41"/>
    <d v="1977-03-13T00:00:00"/>
    <s v="M"/>
    <s v="F"/>
    <d v="1999-02-13T00:00:00"/>
    <n v="0"/>
    <n v="54"/>
    <n v="47"/>
    <n v="1"/>
    <s v="…"/>
    <d v="2004-07-31T00:00:00"/>
  </r>
  <r>
    <n v="107"/>
    <n v="342607223"/>
    <n v="1185"/>
    <s v="adventure-works\mindaugas0"/>
    <n v="38"/>
    <x v="42"/>
    <d v="1968-06-07T00:00:00"/>
    <s v="M"/>
    <s v="M"/>
    <d v="1999-02-14T00:00:00"/>
    <n v="0"/>
    <n v="97"/>
    <n v="68"/>
    <n v="1"/>
    <s v="…"/>
    <d v="2004-07-31T00:00:00"/>
  </r>
  <r>
    <n v="108"/>
    <n v="45615666"/>
    <n v="1228"/>
    <s v="adventure-works\eric0"/>
    <n v="21"/>
    <x v="45"/>
    <d v="1975-02-20T00:00:00"/>
    <s v="M"/>
    <s v="M"/>
    <d v="1999-02-15T00:00:00"/>
    <n v="0"/>
    <n v="40"/>
    <n v="40"/>
    <n v="1"/>
    <s v="…"/>
    <d v="2004-07-31T00:00:00"/>
  </r>
  <r>
    <n v="110"/>
    <n v="733022683"/>
    <n v="1126"/>
    <s v="adventure-works\jason0"/>
    <n v="135"/>
    <x v="37"/>
    <d v="1979-01-08T00:00:00"/>
    <s v="S"/>
    <s v="M"/>
    <d v="1999-02-15T00:00:00"/>
    <n v="0"/>
    <n v="38"/>
    <n v="39"/>
    <n v="1"/>
    <s v="…"/>
    <d v="2004-07-31T00:00:00"/>
  </r>
  <r>
    <n v="112"/>
    <n v="187369436"/>
    <n v="1169"/>
    <s v="adventure-works\janeth0"/>
    <n v="159"/>
    <x v="38"/>
    <d v="1962-08-25T00:00:00"/>
    <s v="S"/>
    <s v="F"/>
    <d v="1999-02-16T00:00:00"/>
    <n v="0"/>
    <n v="81"/>
    <n v="60"/>
    <n v="1"/>
    <s v="…"/>
    <d v="2004-07-31T00:00:00"/>
  </r>
  <r>
    <n v="113"/>
    <n v="364818297"/>
    <n v="1110"/>
    <s v="adventure-works\marc0"/>
    <n v="184"/>
    <x v="37"/>
    <d v="1976-11-24T00:00:00"/>
    <s v="M"/>
    <s v="M"/>
    <d v="1999-02-17T00:00:00"/>
    <n v="0"/>
    <n v="22"/>
    <n v="31"/>
    <n v="1"/>
    <s v="…"/>
    <d v="2004-07-31T00:00:00"/>
  </r>
  <r>
    <n v="115"/>
    <n v="886023130"/>
    <n v="1094"/>
    <s v="adventure-works\paul1"/>
    <n v="108"/>
    <x v="40"/>
    <d v="1980-12-05T00:00:00"/>
    <s v="M"/>
    <s v="M"/>
    <d v="1999-02-18T00:00:00"/>
    <n v="0"/>
    <n v="6"/>
    <n v="23"/>
    <n v="1"/>
    <s v="…"/>
    <d v="2004-07-31T00:00:00"/>
  </r>
  <r>
    <n v="116"/>
    <n v="749211824"/>
    <n v="1144"/>
    <s v="adventure-works\frank0"/>
    <n v="210"/>
    <x v="41"/>
    <d v="1977-10-07T00:00:00"/>
    <s v="M"/>
    <s v="M"/>
    <d v="1999-02-18T00:00:00"/>
    <n v="0"/>
    <n v="56"/>
    <n v="48"/>
    <n v="1"/>
    <s v="…"/>
    <d v="2004-07-31T00:00:00"/>
  </r>
  <r>
    <n v="118"/>
    <n v="92096924"/>
    <n v="1196"/>
    <s v="adventure-works\diane2"/>
    <n v="14"/>
    <x v="42"/>
    <d v="1979-09-10T00:00:00"/>
    <s v="S"/>
    <s v="F"/>
    <d v="1999-02-19T00:00:00"/>
    <n v="0"/>
    <n v="8"/>
    <n v="24"/>
    <n v="1"/>
    <s v="…"/>
    <d v="2004-07-31T00:00:00"/>
  </r>
  <r>
    <n v="120"/>
    <n v="563680513"/>
    <n v="1180"/>
    <s v="adventure-works\angela0"/>
    <n v="38"/>
    <x v="42"/>
    <d v="1981-07-01T00:00:00"/>
    <s v="S"/>
    <s v="F"/>
    <d v="1999-02-21T00:00:00"/>
    <n v="0"/>
    <n v="92"/>
    <n v="66"/>
    <n v="1"/>
    <s v="…"/>
    <d v="2004-07-31T00:00:00"/>
  </r>
  <r>
    <n v="122"/>
    <n v="458159238"/>
    <n v="1223"/>
    <s v="adventure-works\bryan0"/>
    <n v="7"/>
    <x v="33"/>
    <d v="1963-09-28T00:00:00"/>
    <s v="S"/>
    <s v="M"/>
    <d v="1999-02-22T00:00:00"/>
    <n v="0"/>
    <n v="35"/>
    <n v="37"/>
    <n v="1"/>
    <s v="…"/>
    <d v="2004-07-31T00:00:00"/>
  </r>
  <r>
    <n v="123"/>
    <n v="712885347"/>
    <n v="1062"/>
    <s v="adventure-works\jeff0"/>
    <n v="21"/>
    <x v="46"/>
    <d v="1967-02-16T00:00:00"/>
    <s v="M"/>
    <s v="M"/>
    <d v="1999-02-22T00:00:00"/>
    <n v="0"/>
    <n v="74"/>
    <n v="57"/>
    <n v="1"/>
    <s v="…"/>
    <d v="2004-07-31T00:00:00"/>
  </r>
  <r>
    <n v="124"/>
    <n v="87268837"/>
    <n v="1121"/>
    <s v="adventure-works\eugene0"/>
    <n v="184"/>
    <x v="37"/>
    <d v="1977-08-15T00:00:00"/>
    <s v="S"/>
    <s v="M"/>
    <d v="1999-02-22T00:00:00"/>
    <n v="0"/>
    <n v="33"/>
    <n v="36"/>
    <n v="1"/>
    <s v="…"/>
    <d v="2004-07-31T00:00:00"/>
  </r>
  <r>
    <n v="125"/>
    <n v="969985265"/>
    <n v="1105"/>
    <s v="adventure-works\barbara0"/>
    <n v="182"/>
    <x v="40"/>
    <d v="1969-08-02T00:00:00"/>
    <s v="M"/>
    <s v="F"/>
    <d v="1999-02-23T00:00:00"/>
    <n v="0"/>
    <n v="17"/>
    <n v="28"/>
    <n v="1"/>
    <s v="…"/>
    <d v="2004-07-31T00:00:00"/>
  </r>
  <r>
    <n v="126"/>
    <n v="539490372"/>
    <n v="1164"/>
    <s v="adventure-works\chris0"/>
    <n v="123"/>
    <x v="38"/>
    <d v="1979-01-17T00:00:00"/>
    <s v="M"/>
    <s v="M"/>
    <d v="1999-02-23T00:00:00"/>
    <n v="0"/>
    <n v="76"/>
    <n v="58"/>
    <n v="1"/>
    <s v="…"/>
    <d v="2004-07-31T00:00:00"/>
  </r>
  <r>
    <n v="129"/>
    <n v="948320468"/>
    <n v="1207"/>
    <s v="adventure-works\mark1"/>
    <n v="16"/>
    <x v="33"/>
    <d v="1969-10-26T00:00:00"/>
    <s v="S"/>
    <s v="M"/>
    <d v="1999-02-24T00:00:00"/>
    <n v="0"/>
    <n v="19"/>
    <n v="29"/>
    <n v="1"/>
    <s v="…"/>
    <d v="2004-07-31T00:00:00"/>
  </r>
  <r>
    <n v="131"/>
    <n v="153288994"/>
    <n v="1191"/>
    <s v="adventure-works\houman0"/>
    <n v="74"/>
    <x v="42"/>
    <d v="1961-09-30T00:00:00"/>
    <s v="M"/>
    <s v="M"/>
    <d v="1999-02-26T00:00:00"/>
    <n v="0"/>
    <n v="3"/>
    <n v="21"/>
    <n v="1"/>
    <s v="…"/>
    <d v="2004-07-31T00:00:00"/>
  </r>
  <r>
    <n v="133"/>
    <n v="363996959"/>
    <n v="1132"/>
    <s v="adventure-works\michiko0"/>
    <n v="173"/>
    <x v="37"/>
    <d v="1972-07-28T00:00:00"/>
    <s v="S"/>
    <s v="M"/>
    <d v="1999-02-27T00:00:00"/>
    <n v="0"/>
    <n v="44"/>
    <n v="42"/>
    <n v="1"/>
    <s v="…"/>
    <d v="2004-07-31T00:00:00"/>
  </r>
  <r>
    <n v="134"/>
    <n v="585408256"/>
    <n v="1116"/>
    <s v="adventure-works\benjamin0"/>
    <n v="184"/>
    <x v="37"/>
    <d v="1976-02-06T00:00:00"/>
    <s v="S"/>
    <s v="M"/>
    <d v="1999-02-28T00:00:00"/>
    <n v="0"/>
    <n v="28"/>
    <n v="34"/>
    <n v="1"/>
    <s v="…"/>
    <d v="2004-07-31T00:00:00"/>
  </r>
  <r>
    <n v="135"/>
    <n v="386315192"/>
    <n v="1057"/>
    <s v="adventure-works\cynthia0"/>
    <n v="21"/>
    <x v="47"/>
    <d v="1971-09-19T00:00:00"/>
    <s v="S"/>
    <s v="F"/>
    <d v="1999-02-28T00:00:00"/>
    <n v="0"/>
    <n v="69"/>
    <n v="54"/>
    <n v="1"/>
    <s v="…"/>
    <d v="2004-07-31T00:00:00"/>
  </r>
  <r>
    <n v="136"/>
    <n v="167554340"/>
    <n v="1175"/>
    <s v="adventure-works\kathie0"/>
    <n v="197"/>
    <x v="38"/>
    <d v="1980-12-02T00:00:00"/>
    <s v="M"/>
    <s v="F"/>
    <d v="1999-02-28T00:00:00"/>
    <n v="0"/>
    <n v="87"/>
    <n v="63"/>
    <n v="1"/>
    <s v="…"/>
    <d v="2004-07-31T00:00:00"/>
  </r>
  <r>
    <n v="137"/>
    <n v="410742000"/>
    <n v="1202"/>
    <s v="adventure-works\britta0"/>
    <n v="16"/>
    <x v="33"/>
    <d v="1979-10-30T00:00:00"/>
    <s v="M"/>
    <s v="F"/>
    <d v="1999-03-02T00:00:00"/>
    <n v="0"/>
    <n v="14"/>
    <n v="27"/>
    <n v="1"/>
    <s v="…"/>
    <d v="2004-07-31T00:00:00"/>
  </r>
  <r>
    <n v="138"/>
    <n v="746201340"/>
    <n v="1143"/>
    <s v="adventure-works\brian0"/>
    <n v="210"/>
    <x v="41"/>
    <d v="1967-03-14T00:00:00"/>
    <s v="S"/>
    <s v="M"/>
    <d v="1999-03-02T00:00:00"/>
    <n v="0"/>
    <n v="55"/>
    <n v="47"/>
    <n v="1"/>
    <s v="…"/>
    <d v="2004-07-31T00:00:00"/>
  </r>
  <r>
    <n v="141"/>
    <n v="398737566"/>
    <n v="1186"/>
    <s v="adventure-works\michael2"/>
    <n v="38"/>
    <x v="42"/>
    <d v="1964-06-03T00:00:00"/>
    <s v="S"/>
    <s v="M"/>
    <d v="1999-03-04T00:00:00"/>
    <n v="0"/>
    <n v="98"/>
    <n v="69"/>
    <n v="1"/>
    <s v="…"/>
    <d v="2004-07-31T00:00:00"/>
  </r>
  <r>
    <n v="142"/>
    <n v="764853868"/>
    <n v="1127"/>
    <s v="adventure-works\andy0"/>
    <n v="135"/>
    <x v="37"/>
    <d v="1973-11-20T00:00:00"/>
    <s v="M"/>
    <s v="M"/>
    <d v="1999-03-04T00:00:00"/>
    <n v="0"/>
    <n v="39"/>
    <n v="39"/>
    <n v="1"/>
    <s v="…"/>
    <d v="2004-07-31T00:00:00"/>
  </r>
  <r>
    <n v="143"/>
    <n v="319472946"/>
    <n v="1229"/>
    <s v="adventure-works\yuhong0"/>
    <n v="21"/>
    <x v="45"/>
    <d v="1967-05-08T00:00:00"/>
    <s v="M"/>
    <s v="M"/>
    <d v="1999-03-05T00:00:00"/>
    <n v="0"/>
    <n v="41"/>
    <n v="40"/>
    <n v="1"/>
    <s v="…"/>
    <d v="2004-07-31T00:00:00"/>
  </r>
  <r>
    <n v="144"/>
    <n v="456839592"/>
    <n v="1170"/>
    <s v="adventure-works\robert0"/>
    <n v="159"/>
    <x v="38"/>
    <d v="1975-04-01T00:00:00"/>
    <s v="S"/>
    <s v="M"/>
    <d v="1999-03-06T00:00:00"/>
    <n v="0"/>
    <n v="82"/>
    <n v="61"/>
    <n v="1"/>
    <s v="…"/>
    <d v="2004-07-31T00:00:00"/>
  </r>
  <r>
    <n v="146"/>
    <n v="259388196"/>
    <n v="1111"/>
    <s v="adventure-works\reed0"/>
    <n v="184"/>
    <x v="37"/>
    <d v="1979-02-09T00:00:00"/>
    <s v="M"/>
    <s v="M"/>
    <d v="1999-03-06T00:00:00"/>
    <n v="0"/>
    <n v="23"/>
    <n v="31"/>
    <n v="1"/>
    <s v="…"/>
    <d v="2004-07-31T00:00:00"/>
  </r>
  <r>
    <n v="147"/>
    <n v="812797414"/>
    <n v="1100"/>
    <s v="adventure-works\linda1"/>
    <n v="143"/>
    <x v="40"/>
    <d v="1967-11-06T00:00:00"/>
    <s v="S"/>
    <s v="F"/>
    <d v="1999-03-07T00:00:00"/>
    <n v="0"/>
    <n v="12"/>
    <n v="26"/>
    <n v="1"/>
    <s v="…"/>
    <d v="2004-07-31T00:00:00"/>
  </r>
  <r>
    <n v="148"/>
    <n v="519899904"/>
    <n v="1052"/>
    <s v="adventure-works\james1"/>
    <n v="109"/>
    <x v="48"/>
    <d v="1973-02-07T00:00:00"/>
    <s v="S"/>
    <s v="M"/>
    <d v="1999-03-07T00:00:00"/>
    <n v="1"/>
    <n v="64"/>
    <n v="52"/>
    <n v="1"/>
    <s v="…"/>
    <d v="2004-07-31T00:00:00"/>
  </r>
  <r>
    <n v="151"/>
    <n v="25011600"/>
    <n v="1095"/>
    <s v="adventure-works\samantha0"/>
    <n v="108"/>
    <x v="40"/>
    <d v="1977-12-23T00:00:00"/>
    <s v="M"/>
    <s v="F"/>
    <d v="1999-03-08T00:00:00"/>
    <n v="0"/>
    <n v="7"/>
    <n v="23"/>
    <n v="1"/>
    <s v="…"/>
    <d v="2004-07-31T00:00:00"/>
  </r>
  <r>
    <n v="152"/>
    <n v="436757988"/>
    <n v="1138"/>
    <s v="adventure-works\tawana0"/>
    <n v="210"/>
    <x v="41"/>
    <d v="1979-12-12T00:00:00"/>
    <s v="S"/>
    <s v="M"/>
    <d v="1999-03-09T00:00:00"/>
    <n v="0"/>
    <n v="50"/>
    <n v="45"/>
    <n v="1"/>
    <s v="…"/>
    <d v="2004-07-31T00:00:00"/>
  </r>
  <r>
    <n v="153"/>
    <n v="652535724"/>
    <n v="1197"/>
    <s v="adventure-works\denise0"/>
    <n v="14"/>
    <x v="42"/>
    <d v="1978-08-07T00:00:00"/>
    <s v="M"/>
    <s v="F"/>
    <d v="1999-03-09T00:00:00"/>
    <n v="0"/>
    <n v="9"/>
    <n v="24"/>
    <n v="1"/>
    <s v="…"/>
    <d v="2004-07-31T00:00:00"/>
  </r>
  <r>
    <n v="155"/>
    <n v="377784364"/>
    <n v="1165"/>
    <s v="adventure-works\alex0"/>
    <n v="123"/>
    <x v="38"/>
    <d v="1980-05-14T00:00:00"/>
    <s v="M"/>
    <s v="M"/>
    <d v="1999-03-12T00:00:00"/>
    <n v="0"/>
    <n v="77"/>
    <n v="58"/>
    <n v="1"/>
    <s v="…"/>
    <d v="2004-07-31T00:00:00"/>
  </r>
  <r>
    <n v="156"/>
    <n v="66073987"/>
    <n v="1224"/>
    <s v="adventure-works\eugene1"/>
    <n v="7"/>
    <x v="33"/>
    <d v="1966-03-13T00:00:00"/>
    <s v="S"/>
    <s v="M"/>
    <d v="1999-03-12T00:00:00"/>
    <n v="0"/>
    <n v="36"/>
    <n v="38"/>
    <n v="1"/>
    <s v="…"/>
    <d v="2004-07-31T00:00:00"/>
  </r>
  <r>
    <n v="157"/>
    <n v="999440576"/>
    <n v="1210"/>
    <s v="adventure-works\brandon0"/>
    <n v="16"/>
    <x v="33"/>
    <d v="1967-02-11T00:00:00"/>
    <s v="M"/>
    <s v="M"/>
    <d v="1999-03-12T00:00:00"/>
    <n v="0"/>
    <n v="22"/>
    <n v="31"/>
    <n v="1"/>
    <s v="…"/>
    <d v="2004-07-31T00:00:00"/>
  </r>
  <r>
    <n v="159"/>
    <n v="551834634"/>
    <n v="1063"/>
    <s v="adventure-works\shane0"/>
    <n v="21"/>
    <x v="46"/>
    <d v="1980-06-24T00:00:00"/>
    <s v="S"/>
    <s v="M"/>
    <d v="1999-03-12T00:00:00"/>
    <n v="0"/>
    <n v="75"/>
    <n v="57"/>
    <n v="1"/>
    <s v="…"/>
    <d v="2004-07-31T00:00:00"/>
  </r>
  <r>
    <n v="160"/>
    <n v="305522471"/>
    <n v="1106"/>
    <s v="adventure-works\john2"/>
    <n v="182"/>
    <x v="40"/>
    <d v="1976-05-06T00:00:00"/>
    <s v="M"/>
    <s v="M"/>
    <d v="1999-03-13T00:00:00"/>
    <n v="0"/>
    <n v="18"/>
    <n v="29"/>
    <n v="1"/>
    <s v="…"/>
    <d v="2004-07-31T00:00:00"/>
  </r>
  <r>
    <n v="162"/>
    <n v="788456780"/>
    <n v="1208"/>
    <s v="adventure-works\jose0"/>
    <n v="16"/>
    <x v="33"/>
    <d v="1974-09-01T00:00:00"/>
    <s v="M"/>
    <s v="M"/>
    <d v="1999-03-14T00:00:00"/>
    <n v="0"/>
    <n v="20"/>
    <n v="30"/>
    <n v="1"/>
    <s v="…"/>
    <d v="2004-07-31T00:00:00"/>
  </r>
  <r>
    <n v="163"/>
    <n v="370581729"/>
    <n v="1188"/>
    <s v="adventure-works\mandar0"/>
    <n v="74"/>
    <x v="42"/>
    <d v="1976-04-21T00:00:00"/>
    <s v="S"/>
    <s v="M"/>
    <d v="1999-03-14T00:00:00"/>
    <n v="0"/>
    <n v="0"/>
    <n v="20"/>
    <n v="1"/>
    <s v="…"/>
    <d v="2004-07-31T00:00:00"/>
  </r>
  <r>
    <n v="165"/>
    <n v="152085091"/>
    <n v="1192"/>
    <s v="adventure-works\sameer0"/>
    <n v="74"/>
    <x v="42"/>
    <d v="1968-07-27T00:00:00"/>
    <s v="M"/>
    <s v="M"/>
    <d v="1999-03-15T00:00:00"/>
    <n v="0"/>
    <n v="4"/>
    <n v="22"/>
    <n v="1"/>
    <s v="…"/>
    <d v="2004-07-31T00:00:00"/>
  </r>
  <r>
    <n v="167"/>
    <n v="227319668"/>
    <n v="1133"/>
    <s v="adventure-works\carol0"/>
    <n v="173"/>
    <x v="37"/>
    <d v="1978-11-18T00:00:00"/>
    <s v="M"/>
    <s v="F"/>
    <d v="1999-03-16T00:00:00"/>
    <n v="0"/>
    <n v="45"/>
    <n v="42"/>
    <n v="1"/>
    <s v="…"/>
    <d v="2004-07-31T00:00:00"/>
  </r>
  <r>
    <n v="168"/>
    <n v="578953538"/>
    <n v="1159"/>
    <s v="adventure-works\rob1"/>
    <n v="87"/>
    <x v="41"/>
    <d v="1963-09-05T00:00:00"/>
    <s v="S"/>
    <s v="M"/>
    <d v="1999-03-17T00:00:00"/>
    <n v="0"/>
    <n v="71"/>
    <n v="55"/>
    <n v="1"/>
    <s v="…"/>
    <d v="2004-07-31T00:00:00"/>
  </r>
  <r>
    <n v="169"/>
    <n v="222400012"/>
    <n v="1176"/>
    <s v="adventure-works\don0"/>
    <n v="38"/>
    <x v="42"/>
    <d v="1961-07-14T00:00:00"/>
    <s v="M"/>
    <s v="M"/>
    <d v="1999-03-17T00:00:00"/>
    <n v="0"/>
    <n v="88"/>
    <n v="64"/>
    <n v="1"/>
    <s v="…"/>
    <d v="2004-07-31T00:00:00"/>
  </r>
  <r>
    <n v="171"/>
    <n v="860123571"/>
    <n v="1117"/>
    <s v="adventure-works\david7"/>
    <n v="184"/>
    <x v="37"/>
    <d v="1975-10-25T00:00:00"/>
    <s v="M"/>
    <s v="M"/>
    <d v="1999-03-18T00:00:00"/>
    <n v="0"/>
    <n v="29"/>
    <n v="34"/>
    <n v="1"/>
    <s v="…"/>
    <d v="2004-07-31T00:00:00"/>
  </r>
  <r>
    <n v="172"/>
    <n v="273260055"/>
    <n v="1160"/>
    <s v="adventure-works\baris0"/>
    <n v="87"/>
    <x v="41"/>
    <d v="1980-11-07T00:00:00"/>
    <s v="S"/>
    <s v="M"/>
    <d v="1999-03-19T00:00:00"/>
    <n v="0"/>
    <n v="72"/>
    <n v="56"/>
    <n v="1"/>
    <s v="…"/>
    <d v="2004-07-31T00:00:00"/>
  </r>
  <r>
    <n v="173"/>
    <n v="578935259"/>
    <n v="1058"/>
    <s v="adventure-works\michael3"/>
    <n v="21"/>
    <x v="47"/>
    <d v="1979-03-02T00:00:00"/>
    <s v="S"/>
    <s v="M"/>
    <d v="1999-03-19T00:00:00"/>
    <n v="0"/>
    <n v="70"/>
    <n v="55"/>
    <n v="1"/>
    <s v="…"/>
    <d v="2004-07-31T00:00:00"/>
  </r>
  <r>
    <n v="174"/>
    <n v="752513276"/>
    <n v="1219"/>
    <s v="adventure-works\steve0"/>
    <n v="18"/>
    <x v="33"/>
    <d v="1981-05-07T00:00:00"/>
    <s v="S"/>
    <s v="M"/>
    <d v="1999-03-19T00:00:00"/>
    <n v="0"/>
    <n v="31"/>
    <n v="35"/>
    <n v="1"/>
    <s v="…"/>
    <d v="2004-07-31T00:00:00"/>
  </r>
  <r>
    <n v="175"/>
    <n v="754372876"/>
    <n v="1203"/>
    <s v="adventure-works\suchitra0"/>
    <n v="16"/>
    <x v="33"/>
    <d v="1977-07-11T00:00:00"/>
    <s v="M"/>
    <s v="F"/>
    <d v="1999-03-20T00:00:00"/>
    <n v="0"/>
    <n v="15"/>
    <n v="27"/>
    <n v="1"/>
    <s v="…"/>
    <d v="2004-07-31T00:00:00"/>
  </r>
  <r>
    <n v="177"/>
    <n v="404159499"/>
    <n v="1101"/>
    <s v="adventure-works\terrence0"/>
    <n v="143"/>
    <x v="40"/>
    <d v="1975-01-09T00:00:00"/>
    <s v="S"/>
    <s v="M"/>
    <d v="1999-03-20T00:00:00"/>
    <n v="0"/>
    <n v="13"/>
    <n v="26"/>
    <n v="1"/>
    <s v="…"/>
    <d v="2004-07-31T00:00:00"/>
  </r>
  <r>
    <n v="179"/>
    <n v="599942664"/>
    <n v="1187"/>
    <s v="adventure-works\chad0"/>
    <n v="38"/>
    <x v="42"/>
    <d v="1980-09-04T00:00:00"/>
    <s v="M"/>
    <s v="M"/>
    <d v="1999-03-22T00:00:00"/>
    <n v="0"/>
    <n v="99"/>
    <n v="69"/>
    <n v="1"/>
    <s v="…"/>
    <d v="2004-07-31T00:00:00"/>
  </r>
  <r>
    <n v="180"/>
    <n v="993310268"/>
    <n v="1128"/>
    <s v="adventure-works\rostislav0"/>
    <n v="135"/>
    <x v="37"/>
    <d v="1967-10-15T00:00:00"/>
    <s v="M"/>
    <s v="M"/>
    <d v="1999-03-23T00:00:00"/>
    <n v="0"/>
    <n v="40"/>
    <n v="40"/>
    <n v="1"/>
    <s v="…"/>
    <d v="2004-07-31T00:00:00"/>
  </r>
  <r>
    <n v="181"/>
    <n v="20244403"/>
    <n v="1171"/>
    <s v="adventure-works\belinda0"/>
    <n v="197"/>
    <x v="38"/>
    <d v="1959-10-19T00:00:00"/>
    <s v="S"/>
    <s v="F"/>
    <d v="1999-03-24T00:00:00"/>
    <n v="0"/>
    <n v="83"/>
    <n v="61"/>
    <n v="1"/>
    <s v="…"/>
    <d v="2004-07-31T00:00:00"/>
  </r>
  <r>
    <n v="182"/>
    <n v="862951447"/>
    <n v="1230"/>
    <s v="adventure-works\katie0"/>
    <n v="21"/>
    <x v="45"/>
    <d v="1974-12-20T00:00:00"/>
    <s v="S"/>
    <s v="F"/>
    <d v="1999-03-24T00:00:00"/>
    <n v="0"/>
    <n v="42"/>
    <n v="41"/>
    <n v="1"/>
    <s v="…"/>
    <d v="2004-07-31T00:00:00"/>
  </r>
  <r>
    <n v="183"/>
    <n v="551346974"/>
    <n v="1112"/>
    <s v="adventure-works\russell1"/>
    <n v="184"/>
    <x v="37"/>
    <d v="1972-03-14T00:00:00"/>
    <s v="M"/>
    <s v="M"/>
    <d v="1999-03-25T00:00:00"/>
    <n v="0"/>
    <n v="24"/>
    <n v="32"/>
    <n v="1"/>
    <s v="…"/>
    <d v="2004-07-31T00:00:00"/>
  </r>
  <r>
    <n v="184"/>
    <n v="60114406"/>
    <n v="1056"/>
    <s v="adventure-works\jack0"/>
    <n v="21"/>
    <x v="47"/>
    <d v="1973-07-23T00:00:00"/>
    <s v="S"/>
    <s v="M"/>
    <d v="1999-03-25T00:00:00"/>
    <n v="0"/>
    <n v="68"/>
    <n v="54"/>
    <n v="1"/>
    <s v="…"/>
    <d v="2004-07-31T00:00:00"/>
  </r>
  <r>
    <n v="185"/>
    <n v="33237992"/>
    <n v="1053"/>
    <s v="adventure-works\andrew0"/>
    <n v="21"/>
    <x v="39"/>
    <d v="1978-10-08T00:00:00"/>
    <s v="S"/>
    <s v="M"/>
    <d v="1999-03-26T00:00:00"/>
    <n v="0"/>
    <n v="65"/>
    <n v="52"/>
    <n v="1"/>
    <s v="…"/>
    <d v="2004-07-31T00:00:00"/>
  </r>
  <r>
    <n v="186"/>
    <n v="1300049"/>
    <n v="1155"/>
    <s v="adventure-works\nicole0"/>
    <n v="87"/>
    <x v="41"/>
    <d v="1976-05-10T00:00:00"/>
    <s v="M"/>
    <s v="F"/>
    <d v="1999-03-26T00:00:00"/>
    <n v="0"/>
    <n v="67"/>
    <n v="53"/>
    <n v="1"/>
    <s v="…"/>
    <d v="2004-07-31T00:00:00"/>
  </r>
  <r>
    <n v="187"/>
    <n v="10708100"/>
    <n v="1198"/>
    <s v="adventure-works\frank1"/>
    <n v="14"/>
    <x v="42"/>
    <d v="1961-08-24T00:00:00"/>
    <s v="S"/>
    <s v="M"/>
    <d v="1999-03-27T00:00:00"/>
    <n v="0"/>
    <n v="10"/>
    <n v="25"/>
    <n v="1"/>
    <s v="…"/>
    <d v="2004-07-31T00:00:00"/>
  </r>
  <r>
    <n v="189"/>
    <n v="63761469"/>
    <n v="1096"/>
    <s v="adventure-works\anibal0"/>
    <n v="108"/>
    <x v="40"/>
    <d v="1964-10-06T00:00:00"/>
    <s v="S"/>
    <s v="F"/>
    <d v="1999-03-27T00:00:00"/>
    <n v="0"/>
    <n v="8"/>
    <n v="24"/>
    <n v="1"/>
    <s v="…"/>
    <d v="2004-07-31T00:00:00"/>
  </r>
  <r>
    <n v="190"/>
    <n v="693168613"/>
    <n v="1139"/>
    <s v="adventure-works\ken1"/>
    <n v="210"/>
    <x v="41"/>
    <d v="1971-06-29T00:00:00"/>
    <s v="M"/>
    <s v="M"/>
    <d v="1999-03-28T00:00:00"/>
    <n v="0"/>
    <n v="51"/>
    <n v="45"/>
    <n v="1"/>
    <s v="…"/>
    <d v="2004-07-31T00:00:00"/>
  </r>
  <r>
    <n v="192"/>
    <n v="334834274"/>
    <n v="1182"/>
    <s v="adventure-works\michael4"/>
    <n v="38"/>
    <x v="42"/>
    <d v="1979-07-17T00:00:00"/>
    <s v="S"/>
    <s v="M"/>
    <d v="1999-03-29T00:00:00"/>
    <n v="0"/>
    <n v="94"/>
    <n v="67"/>
    <n v="1"/>
    <s v="…"/>
    <d v="2004-07-31T00:00:00"/>
  </r>
  <r>
    <n v="193"/>
    <n v="399658727"/>
    <n v="1166"/>
    <s v="adventure-works\lionel0"/>
    <n v="159"/>
    <x v="38"/>
    <d v="1978-04-15T00:00:00"/>
    <s v="S"/>
    <s v="M"/>
    <d v="1999-03-30T00:00:00"/>
    <n v="0"/>
    <n v="78"/>
    <n v="59"/>
    <n v="1"/>
    <s v="…"/>
    <d v="2004-07-31T00:00:00"/>
  </r>
  <r>
    <n v="194"/>
    <n v="500412746"/>
    <n v="1225"/>
    <s v="adventure-works\thomas0"/>
    <n v="7"/>
    <x v="33"/>
    <d v="1976-02-11T00:00:00"/>
    <s v="M"/>
    <s v="M"/>
    <d v="1999-03-30T00:00:00"/>
    <n v="0"/>
    <n v="37"/>
    <n v="38"/>
    <n v="1"/>
    <s v="…"/>
    <d v="2004-07-31T00:00:00"/>
  </r>
  <r>
    <n v="196"/>
    <n v="878395493"/>
    <n v="1123"/>
    <s v="adventure-works\michael5"/>
    <n v="135"/>
    <x v="37"/>
    <d v="1972-10-19T00:00:00"/>
    <s v="M"/>
    <s v="M"/>
    <d v="1999-03-30T00:00:00"/>
    <n v="0"/>
    <n v="35"/>
    <n v="37"/>
    <n v="1"/>
    <s v="…"/>
    <d v="2004-07-31T00:00:00"/>
  </r>
  <r>
    <n v="197"/>
    <n v="332349500"/>
    <n v="1064"/>
    <s v="adventure-works\lori0"/>
    <n v="21"/>
    <x v="46"/>
    <d v="1970-08-19T00:00:00"/>
    <s v="S"/>
    <s v="F"/>
    <d v="1999-03-30T00:00:00"/>
    <n v="0"/>
    <n v="76"/>
    <n v="58"/>
    <n v="1"/>
    <s v="…"/>
    <d v="2004-07-31T00:00:00"/>
  </r>
  <r>
    <n v="199"/>
    <n v="621932914"/>
    <n v="1107"/>
    <s v="adventure-works\stefen0"/>
    <n v="182"/>
    <x v="40"/>
    <d v="1966-01-21T00:00:00"/>
    <s v="S"/>
    <s v="M"/>
    <d v="1999-04-01T00:00:00"/>
    <n v="0"/>
    <n v="19"/>
    <n v="29"/>
    <n v="1"/>
    <s v="…"/>
    <d v="2004-07-31T00:00:00"/>
  </r>
  <r>
    <n v="202"/>
    <n v="912141525"/>
    <n v="1193"/>
    <s v="adventure-works\elizabeth0"/>
    <n v="74"/>
    <x v="42"/>
    <d v="1980-02-26T00:00:00"/>
    <s v="M"/>
    <s v="F"/>
    <d v="1999-04-03T00:00:00"/>
    <n v="0"/>
    <n v="5"/>
    <n v="22"/>
    <n v="1"/>
    <s v="…"/>
    <d v="2004-07-31T00:00:00"/>
  </r>
  <r>
    <n v="204"/>
    <n v="568626529"/>
    <n v="1115"/>
    <s v="adventure-works\john3"/>
    <n v="184"/>
    <x v="37"/>
    <d v="1972-04-24T00:00:00"/>
    <s v="S"/>
    <s v="M"/>
    <d v="1999-04-04T00:00:00"/>
    <n v="0"/>
    <n v="27"/>
    <n v="33"/>
    <n v="1"/>
    <s v="…"/>
    <d v="2004-07-31T00:00:00"/>
  </r>
  <r>
    <n v="205"/>
    <n v="301435199"/>
    <n v="1134"/>
    <s v="adventure-works\merav0"/>
    <n v="173"/>
    <x v="37"/>
    <d v="1973-06-13T00:00:00"/>
    <s v="M"/>
    <s v="F"/>
    <d v="1999-04-04T00:00:00"/>
    <n v="0"/>
    <n v="46"/>
    <n v="43"/>
    <n v="1"/>
    <s v="…"/>
    <d v="2004-07-31T00:00:00"/>
  </r>
  <r>
    <n v="207"/>
    <n v="211789056"/>
    <n v="1177"/>
    <s v="adventure-works\kitti0"/>
    <n v="38"/>
    <x v="42"/>
    <d v="1977-07-07T00:00:00"/>
    <s v="S"/>
    <s v="F"/>
    <d v="1999-04-05T00:00:00"/>
    <n v="0"/>
    <n v="89"/>
    <n v="64"/>
    <n v="1"/>
    <s v="…"/>
    <d v="2004-07-31T00:00:00"/>
  </r>
  <r>
    <n v="208"/>
    <n v="63179277"/>
    <n v="1220"/>
    <s v="adventure-works\jay0"/>
    <n v="18"/>
    <x v="33"/>
    <d v="1966-03-14T00:00:00"/>
    <s v="S"/>
    <s v="M"/>
    <d v="1999-04-06T00:00:00"/>
    <n v="0"/>
    <n v="32"/>
    <n v="36"/>
    <n v="1"/>
    <s v="…"/>
    <d v="2004-07-31T00:00:00"/>
  </r>
  <r>
    <n v="209"/>
    <n v="587567941"/>
    <n v="1118"/>
    <s v="adventure-works\jan0"/>
    <n v="184"/>
    <x v="37"/>
    <d v="1964-12-16T00:00:00"/>
    <s v="S"/>
    <s v="M"/>
    <d v="1999-04-06T00:00:00"/>
    <n v="0"/>
    <n v="30"/>
    <n v="35"/>
    <n v="1"/>
    <s v="…"/>
    <d v="2004-07-31T00:00:00"/>
  </r>
  <r>
    <n v="210"/>
    <n v="634335025"/>
    <n v="1059"/>
    <s v="adventure-works\brenda0"/>
    <n v="21"/>
    <x v="43"/>
    <d v="1973-03-31T00:00:00"/>
    <s v="M"/>
    <s v="F"/>
    <d v="1999-04-06T00:00:00"/>
    <n v="0"/>
    <n v="71"/>
    <n v="55"/>
    <n v="1"/>
    <s v="…"/>
    <d v="2004-07-31T00:00:00"/>
  </r>
  <r>
    <n v="211"/>
    <n v="65848458"/>
    <n v="1161"/>
    <s v="adventure-works\andrew1"/>
    <n v="123"/>
    <x v="38"/>
    <d v="1978-10-26T00:00:00"/>
    <s v="S"/>
    <s v="M"/>
    <d v="1999-04-07T00:00:00"/>
    <n v="0"/>
    <n v="73"/>
    <n v="56"/>
    <n v="1"/>
    <s v="…"/>
    <d v="2004-07-31T00:00:00"/>
  </r>
  <r>
    <n v="213"/>
    <n v="442121106"/>
    <n v="1204"/>
    <s v="adventure-works\chris2"/>
    <n v="16"/>
    <x v="33"/>
    <d v="1976-09-07T00:00:00"/>
    <s v="S"/>
    <s v="M"/>
    <d v="1999-04-08T00:00:00"/>
    <n v="0"/>
    <n v="16"/>
    <n v="28"/>
    <n v="1"/>
    <s v="…"/>
    <d v="2004-07-31T00:00:00"/>
  </r>
  <r>
    <n v="214"/>
    <n v="300946911"/>
    <n v="1102"/>
    <s v="adventure-works\shelley0"/>
    <n v="143"/>
    <x v="40"/>
    <d v="1977-01-08T00:00:00"/>
    <s v="S"/>
    <s v="F"/>
    <d v="1999-04-08T00:00:00"/>
    <n v="0"/>
    <n v="14"/>
    <n v="27"/>
    <n v="1"/>
    <s v="…"/>
    <d v="2004-07-31T00:00:00"/>
  </r>
  <r>
    <n v="215"/>
    <n v="440379437"/>
    <n v="1145"/>
    <s v="adventure-works\gabe0"/>
    <n v="210"/>
    <x v="41"/>
    <d v="1978-06-11T00:00:00"/>
    <s v="M"/>
    <s v="M"/>
    <d v="1999-04-09T00:00:00"/>
    <n v="0"/>
    <n v="57"/>
    <n v="48"/>
    <n v="1"/>
    <s v="…"/>
    <d v="2004-07-31T00:00:00"/>
  </r>
  <r>
    <n v="219"/>
    <n v="537092325"/>
    <n v="1215"/>
    <s v="adventure-works\charles0"/>
    <n v="18"/>
    <x v="33"/>
    <d v="1961-10-03T00:00:00"/>
    <s v="S"/>
    <s v="M"/>
    <d v="2000-01-04T00:00:00"/>
    <n v="0"/>
    <n v="27"/>
    <n v="33"/>
    <n v="1"/>
    <s v="…"/>
    <d v="2004-07-31T00:00:00"/>
  </r>
  <r>
    <n v="220"/>
    <n v="455563743"/>
    <n v="1081"/>
    <s v="adventure-works\ebru0"/>
    <n v="25"/>
    <x v="35"/>
    <d v="1976-10-23T00:00:00"/>
    <s v="S"/>
    <s v="M"/>
    <d v="2000-01-07T00:00:00"/>
    <n v="0"/>
    <n v="93"/>
    <n v="66"/>
    <n v="1"/>
    <s v="…"/>
    <d v="2004-07-31T00:00:00"/>
  </r>
  <r>
    <n v="221"/>
    <n v="701156975"/>
    <n v="1092"/>
    <s v="adventure-works\sylvester0"/>
    <n v="108"/>
    <x v="40"/>
    <d v="1960-12-13T00:00:00"/>
    <s v="M"/>
    <s v="M"/>
    <d v="2000-01-12T00:00:00"/>
    <n v="0"/>
    <n v="4"/>
    <n v="22"/>
    <n v="1"/>
    <s v="…"/>
    <d v="2004-07-31T00:00:00"/>
  </r>
  <r>
    <n v="222"/>
    <n v="1662732"/>
    <n v="1151"/>
    <s v="adventure-works\brian2"/>
    <n v="51"/>
    <x v="41"/>
    <d v="1961-01-23T00:00:00"/>
    <s v="S"/>
    <s v="M"/>
    <d v="2000-01-12T00:00:00"/>
    <n v="0"/>
    <n v="63"/>
    <n v="51"/>
    <n v="1"/>
    <s v="…"/>
    <d v="2004-07-31T00:00:00"/>
  </r>
  <r>
    <n v="224"/>
    <n v="294148271"/>
    <n v="1087"/>
    <s v="adventure-works\betsy0"/>
    <n v="64"/>
    <x v="35"/>
    <d v="1957-01-17T00:00:00"/>
    <s v="S"/>
    <s v="F"/>
    <d v="2000-01-19T00:00:00"/>
    <n v="0"/>
    <n v="99"/>
    <n v="69"/>
    <n v="1"/>
    <s v="…"/>
    <d v="2004-07-31T00:00:00"/>
  </r>
  <r>
    <n v="226"/>
    <n v="834186596"/>
    <n v="1216"/>
    <s v="adventure-works\karan0"/>
    <n v="18"/>
    <x v="33"/>
    <d v="1960-04-07T00:00:00"/>
    <s v="S"/>
    <s v="M"/>
    <d v="2000-01-23T00:00:00"/>
    <n v="0"/>
    <n v="28"/>
    <n v="34"/>
    <n v="1"/>
    <s v="…"/>
    <d v="2004-07-31T00:00:00"/>
  </r>
  <r>
    <n v="227"/>
    <n v="717889520"/>
    <n v="1082"/>
    <s v="adventure-works\mary1"/>
    <n v="25"/>
    <x v="35"/>
    <d v="1976-10-20T00:00:00"/>
    <s v="M"/>
    <s v="F"/>
    <d v="2000-01-26T00:00:00"/>
    <n v="0"/>
    <n v="94"/>
    <n v="67"/>
    <n v="1"/>
    <s v="…"/>
    <d v="2004-07-31T00:00:00"/>
  </r>
  <r>
    <n v="228"/>
    <n v="801365500"/>
    <n v="1078"/>
    <s v="adventure-works\kevin2"/>
    <n v="25"/>
    <x v="35"/>
    <d v="1976-10-20T00:00:00"/>
    <s v="S"/>
    <s v="M"/>
    <d v="2000-01-26T00:00:00"/>
    <n v="0"/>
    <n v="90"/>
    <n v="65"/>
    <n v="1"/>
    <s v="…"/>
    <d v="2004-07-31T00:00:00"/>
  </r>
  <r>
    <n v="229"/>
    <n v="413787783"/>
    <n v="1152"/>
    <s v="adventure-works\mihail0"/>
    <n v="51"/>
    <x v="41"/>
    <d v="1961-04-09T00:00:00"/>
    <s v="S"/>
    <s v="M"/>
    <d v="2000-01-30T00:00:00"/>
    <n v="0"/>
    <n v="64"/>
    <n v="52"/>
    <n v="1"/>
    <s v="…"/>
    <d v="2004-07-31T00:00:00"/>
  </r>
  <r>
    <n v="230"/>
    <n v="109272464"/>
    <n v="1077"/>
    <s v="adventure-works\bonnie0"/>
    <n v="185"/>
    <x v="35"/>
    <d v="1976-10-11T00:00:00"/>
    <s v="M"/>
    <s v="F"/>
    <d v="2000-02-02T00:00:00"/>
    <n v="0"/>
    <n v="89"/>
    <n v="64"/>
    <n v="1"/>
    <s v="…"/>
    <d v="2004-07-31T00:00:00"/>
  </r>
  <r>
    <n v="232"/>
    <n v="113393530"/>
    <n v="1088"/>
    <s v="adventure-works\hung-fu0"/>
    <n v="108"/>
    <x v="40"/>
    <d v="1961-11-23T00:00:00"/>
    <s v="S"/>
    <s v="M"/>
    <d v="2000-02-07T00:00:00"/>
    <n v="0"/>
    <n v="0"/>
    <n v="20"/>
    <n v="1"/>
    <s v="…"/>
    <d v="2004-07-31T00:00:00"/>
  </r>
  <r>
    <n v="234"/>
    <n v="390124815"/>
    <n v="1083"/>
    <s v="adventure-works\kimberly0"/>
    <n v="64"/>
    <x v="35"/>
    <d v="1976-10-14T00:00:00"/>
    <s v="S"/>
    <s v="F"/>
    <d v="2000-02-13T00:00:00"/>
    <n v="0"/>
    <n v="95"/>
    <n v="67"/>
    <n v="1"/>
    <s v="…"/>
    <d v="2004-07-31T00:00:00"/>
  </r>
  <r>
    <n v="235"/>
    <n v="6298838"/>
    <n v="1212"/>
    <s v="adventure-works\kim1"/>
    <n v="16"/>
    <x v="33"/>
    <d v="1957-01-14T00:00:00"/>
    <s v="M"/>
    <s v="F"/>
    <d v="2000-02-17T00:00:00"/>
    <n v="0"/>
    <n v="24"/>
    <n v="32"/>
    <n v="1"/>
    <s v="…"/>
    <d v="2004-07-31T00:00:00"/>
  </r>
  <r>
    <n v="236"/>
    <n v="943170460"/>
    <n v="1153"/>
    <s v="adventure-works\sandeep0"/>
    <n v="51"/>
    <x v="41"/>
    <d v="1961-01-03T00:00:00"/>
    <s v="S"/>
    <s v="M"/>
    <d v="2000-02-18T00:00:00"/>
    <n v="0"/>
    <n v="65"/>
    <n v="52"/>
    <n v="1"/>
    <s v="…"/>
    <d v="2004-07-31T00:00:00"/>
  </r>
  <r>
    <n v="237"/>
    <n v="339233463"/>
    <n v="1093"/>
    <s v="adventure-works\prasanna0"/>
    <n v="108"/>
    <x v="40"/>
    <d v="1943-06-01T00:00:00"/>
    <s v="M"/>
    <s v="M"/>
    <d v="2000-02-23T00:00:00"/>
    <n v="0"/>
    <n v="5"/>
    <n v="22"/>
    <n v="1"/>
    <s v="…"/>
    <d v="2004-07-31T00:00:00"/>
  </r>
  <r>
    <n v="239"/>
    <n v="872923042"/>
    <n v="1089"/>
    <s v="adventure-works\min0"/>
    <n v="108"/>
    <x v="40"/>
    <d v="1964-10-11T00:00:00"/>
    <s v="M"/>
    <s v="M"/>
    <d v="2000-02-25T00:00:00"/>
    <n v="0"/>
    <n v="1"/>
    <n v="20"/>
    <n v="1"/>
    <s v="…"/>
    <d v="2004-07-31T00:00:00"/>
  </r>
  <r>
    <n v="240"/>
    <n v="697712387"/>
    <n v="1148"/>
    <s v="adventure-works\eric1"/>
    <n v="51"/>
    <x v="41"/>
    <d v="1957-01-08T00:00:00"/>
    <s v="M"/>
    <s v="M"/>
    <d v="2000-02-25T00:00:00"/>
    <n v="0"/>
    <n v="60"/>
    <n v="50"/>
    <n v="1"/>
    <s v="…"/>
    <d v="2004-07-31T00:00:00"/>
  </r>
  <r>
    <n v="243"/>
    <n v="414476027"/>
    <n v="1218"/>
    <s v="adventure-works\maciej0"/>
    <n v="18"/>
    <x v="33"/>
    <d v="1945-03-02T00:00:00"/>
    <s v="S"/>
    <s v="M"/>
    <d v="2000-03-01T00:00:00"/>
    <n v="0"/>
    <n v="30"/>
    <n v="35"/>
    <n v="1"/>
    <s v="…"/>
    <d v="2004-07-31T00:00:00"/>
  </r>
  <r>
    <n v="245"/>
    <n v="90888098"/>
    <n v="1084"/>
    <s v="adventure-works\patrick0"/>
    <n v="64"/>
    <x v="35"/>
    <d v="1976-10-11T00:00:00"/>
    <s v="S"/>
    <s v="M"/>
    <d v="2000-03-04T00:00:00"/>
    <n v="0"/>
    <n v="96"/>
    <n v="68"/>
    <n v="1"/>
    <s v="…"/>
    <d v="2004-07-31T00:00:00"/>
  </r>
  <r>
    <n v="246"/>
    <n v="947029962"/>
    <n v="1154"/>
    <s v="adventure-works\frank3"/>
    <n v="51"/>
    <x v="41"/>
    <d v="1942-04-03T00:00:00"/>
    <s v="M"/>
    <s v="M"/>
    <d v="2000-03-08T00:00:00"/>
    <n v="0"/>
    <n v="66"/>
    <n v="53"/>
    <n v="1"/>
    <s v="…"/>
    <d v="2004-07-31T00:00:00"/>
  </r>
  <r>
    <n v="247"/>
    <n v="461786517"/>
    <n v="1213"/>
    <s v="adventure-works\ed0"/>
    <n v="16"/>
    <x v="33"/>
    <d v="1961-10-12T00:00:00"/>
    <s v="S"/>
    <s v="M"/>
    <d v="2000-03-08T00:00:00"/>
    <n v="0"/>
    <n v="25"/>
    <n v="32"/>
    <n v="1"/>
    <s v="…"/>
    <d v="2004-07-31T00:00:00"/>
  </r>
  <r>
    <n v="248"/>
    <n v="393421437"/>
    <n v="1079"/>
    <s v="adventure-works\christopher0"/>
    <n v="25"/>
    <x v="35"/>
    <d v="1976-11-01T00:00:00"/>
    <s v="M"/>
    <s v="M"/>
    <d v="2000-03-11T00:00:00"/>
    <n v="0"/>
    <n v="91"/>
    <n v="65"/>
    <n v="1"/>
    <s v="…"/>
    <d v="2004-07-31T00:00:00"/>
  </r>
  <r>
    <n v="249"/>
    <n v="988315686"/>
    <n v="1149"/>
    <s v="adventure-works\patrick1"/>
    <n v="51"/>
    <x v="41"/>
    <d v="1964-01-24T00:00:00"/>
    <s v="M"/>
    <s v="M"/>
    <d v="2000-03-15T00:00:00"/>
    <n v="0"/>
    <n v="61"/>
    <n v="50"/>
    <n v="1"/>
    <s v="…"/>
    <d v="2004-07-31T00:00:00"/>
  </r>
  <r>
    <n v="250"/>
    <n v="56772045"/>
    <n v="1090"/>
    <s v="adventure-works\krishna0"/>
    <n v="108"/>
    <x v="40"/>
    <d v="1961-10-06T00:00:00"/>
    <s v="S"/>
    <s v="M"/>
    <d v="2000-03-16T00:00:00"/>
    <n v="0"/>
    <n v="2"/>
    <n v="21"/>
    <n v="1"/>
    <s v="…"/>
    <d v="2004-07-31T00:00:00"/>
  </r>
  <r>
    <n v="252"/>
    <n v="82638150"/>
    <n v="1085"/>
    <s v="adventure-works\danielle0"/>
    <n v="64"/>
    <x v="35"/>
    <d v="1976-10-08T00:00:00"/>
    <s v="S"/>
    <s v="F"/>
    <d v="2000-03-23T00:00:00"/>
    <n v="0"/>
    <n v="97"/>
    <n v="68"/>
    <n v="1"/>
    <s v="…"/>
    <d v="2004-07-31T00:00:00"/>
  </r>
  <r>
    <n v="254"/>
    <n v="582347317"/>
    <n v="1214"/>
    <s v="adventure-works\michael7"/>
    <n v="18"/>
    <x v="33"/>
    <d v="1963-10-07T00:00:00"/>
    <s v="S"/>
    <s v="M"/>
    <d v="2000-03-26T00:00:00"/>
    <n v="0"/>
    <n v="26"/>
    <n v="33"/>
    <n v="1"/>
    <s v="…"/>
    <d v="2004-07-31T00:00:00"/>
  </r>
  <r>
    <n v="255"/>
    <n v="8066363"/>
    <n v="1217"/>
    <s v="adventure-works\randy0"/>
    <n v="18"/>
    <x v="33"/>
    <d v="1960-05-29T00:00:00"/>
    <s v="M"/>
    <s v="M"/>
    <d v="2000-03-26T00:00:00"/>
    <n v="0"/>
    <n v="29"/>
    <n v="34"/>
    <n v="1"/>
    <s v="…"/>
    <d v="2004-07-31T00:00:00"/>
  </r>
  <r>
    <n v="256"/>
    <n v="561196580"/>
    <n v="1080"/>
    <s v="adventure-works\john4"/>
    <n v="25"/>
    <x v="35"/>
    <d v="1976-10-29T00:00:00"/>
    <s v="S"/>
    <s v="M"/>
    <d v="2000-03-30T00:00:00"/>
    <n v="0"/>
    <n v="92"/>
    <n v="66"/>
    <n v="1"/>
    <s v="…"/>
    <d v="2004-07-31T00:00:00"/>
  </r>
  <r>
    <n v="257"/>
    <n v="58791499"/>
    <n v="1150"/>
    <s v="adventure-works\jack1"/>
    <n v="51"/>
    <x v="41"/>
    <d v="1963-09-30T00:00:00"/>
    <s v="S"/>
    <s v="M"/>
    <d v="2000-04-03T00:00:00"/>
    <n v="0"/>
    <n v="62"/>
    <n v="51"/>
    <n v="1"/>
    <s v="…"/>
    <d v="2004-07-31T00:00:00"/>
  </r>
  <r>
    <n v="258"/>
    <n v="163347032"/>
    <n v="1091"/>
    <s v="adventure-works\olinda0"/>
    <n v="108"/>
    <x v="40"/>
    <d v="1960-05-05T00:00:00"/>
    <s v="S"/>
    <s v="F"/>
    <d v="2000-04-04T00:00:00"/>
    <n v="0"/>
    <n v="3"/>
    <n v="21"/>
    <n v="1"/>
    <s v="…"/>
    <d v="2004-07-31T00:00:00"/>
  </r>
  <r>
    <n v="262"/>
    <n v="826454897"/>
    <n v="1086"/>
    <s v="adventure-works\tom0"/>
    <n v="64"/>
    <x v="35"/>
    <d v="1976-11-01T00:00:00"/>
    <s v="M"/>
    <s v="M"/>
    <d v="2000-04-10T00:00:00"/>
    <n v="0"/>
    <n v="98"/>
    <n v="69"/>
    <n v="1"/>
    <s v="…"/>
    <d v="2004-07-31T00:00:00"/>
  </r>
  <r>
    <n v="21"/>
    <n v="277173473"/>
    <n v="1231"/>
    <s v="adventure-works\peter0"/>
    <n v="148"/>
    <x v="49"/>
    <d v="1972-12-04T00:00:00"/>
    <s v="M"/>
    <s v="M"/>
    <d v="1999-01-02T00:00:00"/>
    <n v="1"/>
    <n v="43"/>
    <n v="41"/>
    <n v="1"/>
    <s v="…"/>
    <d v="2005-01-26T09:17:08"/>
  </r>
  <r>
    <n v="44"/>
    <n v="685233686"/>
    <n v="1232"/>
    <s v="adventure-works\ascott0"/>
    <n v="148"/>
    <x v="50"/>
    <d v="1958-10-19T00:00:00"/>
    <s v="S"/>
    <s v="M"/>
    <d v="1999-01-13T00:00:00"/>
    <n v="0"/>
    <n v="44"/>
    <n v="42"/>
    <n v="1"/>
    <s v="…"/>
    <d v="2005-01-26T09:17:08"/>
  </r>
  <r>
    <n v="132"/>
    <n v="981495526"/>
    <n v="1234"/>
    <s v="adventure-works\sairaj0"/>
    <n v="44"/>
    <x v="44"/>
    <d v="1978-01-22T00:00:00"/>
    <s v="M"/>
    <s v="M"/>
    <d v="1999-02-27T00:00:00"/>
    <n v="0"/>
    <n v="46"/>
    <n v="43"/>
    <n v="1"/>
    <s v="…"/>
    <d v="2004-07-31T00:00:00"/>
  </r>
  <r>
    <n v="170"/>
    <n v="470689086"/>
    <n v="1235"/>
    <s v="adventure-works\alan0"/>
    <n v="44"/>
    <x v="44"/>
    <d v="1974-04-30T00:00:00"/>
    <s v="M"/>
    <s v="M"/>
    <d v="1999-03-17T00:00:00"/>
    <n v="0"/>
    <n v="47"/>
    <n v="43"/>
    <n v="1"/>
    <s v="…"/>
    <d v="2004-07-31T00:00:00"/>
  </r>
  <r>
    <n v="206"/>
    <n v="368691270"/>
    <n v="1236"/>
    <s v="adventure-works\brian1"/>
    <n v="44"/>
    <x v="44"/>
    <d v="1974-09-12T00:00:00"/>
    <s v="M"/>
    <s v="M"/>
    <d v="1999-04-04T00:00:00"/>
    <n v="0"/>
    <n v="48"/>
    <n v="44"/>
    <n v="1"/>
    <s v="…"/>
    <d v="2004-07-31T00:00:00"/>
  </r>
  <r>
    <n v="164"/>
    <n v="603686790"/>
    <n v="1047"/>
    <s v="adventure-works\mikael0"/>
    <n v="274"/>
    <x v="51"/>
    <d v="1974-09-18T00:00:00"/>
    <s v="S"/>
    <s v="M"/>
    <d v="1999-03-14T00:00:00"/>
    <n v="0"/>
    <n v="59"/>
    <n v="49"/>
    <n v="1"/>
    <s v="…"/>
    <d v="2004-07-31T00:00:00"/>
  </r>
  <r>
    <n v="198"/>
    <n v="792847334"/>
    <n v="1048"/>
    <s v="adventure-works\arvind0"/>
    <n v="274"/>
    <x v="51"/>
    <d v="1964-09-21T00:00:00"/>
    <s v="M"/>
    <s v="M"/>
    <d v="1999-04-01T00:00:00"/>
    <n v="0"/>
    <n v="60"/>
    <n v="50"/>
    <n v="1"/>
    <s v="…"/>
    <d v="2004-07-31T00:00:00"/>
  </r>
  <r>
    <n v="223"/>
    <n v="407505660"/>
    <n v="1044"/>
    <s v="adventure-works\linda2"/>
    <n v="274"/>
    <x v="51"/>
    <d v="1960-12-31T00:00:00"/>
    <s v="M"/>
    <s v="F"/>
    <d v="2000-01-18T00:00:00"/>
    <n v="0"/>
    <n v="56"/>
    <n v="48"/>
    <n v="1"/>
    <s v="…"/>
    <d v="2004-07-31T00:00:00"/>
  </r>
  <r>
    <n v="231"/>
    <n v="482810518"/>
    <n v="1045"/>
    <s v="adventure-works\fukiko0"/>
    <n v="274"/>
    <x v="51"/>
    <d v="1960-12-25T00:00:00"/>
    <s v="M"/>
    <s v="M"/>
    <d v="2000-02-05T00:00:00"/>
    <n v="0"/>
    <n v="57"/>
    <n v="48"/>
    <n v="1"/>
    <s v="…"/>
    <d v="2004-07-31T00:00:00"/>
  </r>
  <r>
    <n v="233"/>
    <n v="466142721"/>
    <n v="1040"/>
    <s v="adventure-works\gordon0"/>
    <n v="274"/>
    <x v="51"/>
    <d v="1956-12-30T00:00:00"/>
    <s v="M"/>
    <s v="M"/>
    <d v="2000-02-12T00:00:00"/>
    <n v="0"/>
    <n v="52"/>
    <n v="46"/>
    <n v="1"/>
    <s v="…"/>
    <d v="2004-07-31T00:00:00"/>
  </r>
  <r>
    <n v="238"/>
    <n v="367453993"/>
    <n v="1046"/>
    <s v="adventure-works\frank2"/>
    <n v="274"/>
    <x v="51"/>
    <d v="1942-06-13T00:00:00"/>
    <s v="M"/>
    <s v="M"/>
    <d v="2000-02-24T00:00:00"/>
    <n v="0"/>
    <n v="58"/>
    <n v="49"/>
    <n v="1"/>
    <s v="…"/>
    <d v="2004-07-31T00:00:00"/>
  </r>
  <r>
    <n v="241"/>
    <n v="381073001"/>
    <n v="1042"/>
    <s v="adventure-works\eric2"/>
    <n v="274"/>
    <x v="51"/>
    <d v="1962-10-19T00:00:00"/>
    <s v="S"/>
    <s v="M"/>
    <d v="2000-02-28T00:00:00"/>
    <n v="0"/>
    <n v="54"/>
    <n v="47"/>
    <n v="1"/>
    <s v="…"/>
    <d v="2004-07-31T00:00:00"/>
  </r>
  <r>
    <n v="244"/>
    <n v="785853949"/>
    <n v="1041"/>
    <s v="adventure-works\erin0"/>
    <n v="274"/>
    <x v="51"/>
    <d v="1961-02-04T00:00:00"/>
    <s v="S"/>
    <s v="F"/>
    <d v="2000-03-03T00:00:00"/>
    <n v="0"/>
    <n v="53"/>
    <n v="46"/>
    <n v="1"/>
    <s v="…"/>
    <d v="2004-07-31T00:00:00"/>
  </r>
  <r>
    <n v="261"/>
    <n v="20269531"/>
    <n v="1043"/>
    <s v="adventure-works\ben0"/>
    <n v="274"/>
    <x v="51"/>
    <d v="1963-07-05T00:00:00"/>
    <s v="M"/>
    <s v="M"/>
    <d v="2000-04-09T00:00:00"/>
    <n v="0"/>
    <n v="55"/>
    <n v="47"/>
    <n v="1"/>
    <s v="…"/>
    <d v="2004-07-31T00:00:00"/>
  </r>
  <r>
    <n v="264"/>
    <n v="437296311"/>
    <n v="1038"/>
    <s v="adventure-works\annette0"/>
    <n v="274"/>
    <x v="52"/>
    <d v="1968-03-01T00:00:00"/>
    <s v="M"/>
    <s v="F"/>
    <d v="2001-01-06T00:00:00"/>
    <n v="0"/>
    <n v="50"/>
    <n v="45"/>
    <n v="1"/>
    <s v="…"/>
    <d v="2004-07-31T00:00:00"/>
  </r>
  <r>
    <n v="266"/>
    <n v="280633567"/>
    <n v="1039"/>
    <s v="adventure-works\reinout0"/>
    <n v="274"/>
    <x v="52"/>
    <d v="1968-02-18T00:00:00"/>
    <s v="M"/>
    <s v="M"/>
    <d v="2001-01-25T00:00:00"/>
    <n v="0"/>
    <n v="51"/>
    <n v="45"/>
    <n v="1"/>
    <s v="…"/>
    <d v="2004-07-31T00:00:00"/>
  </r>
  <r>
    <n v="41"/>
    <n v="885055826"/>
    <n v="1269"/>
    <s v="adventure-works\peng0"/>
    <n v="200"/>
    <x v="53"/>
    <d v="1966-04-19T00:00:00"/>
    <s v="M"/>
    <s v="M"/>
    <d v="1999-01-10T00:00:00"/>
    <n v="1"/>
    <n v="81"/>
    <n v="60"/>
    <n v="1"/>
    <s v="…"/>
    <d v="2004-07-31T00:00:00"/>
  </r>
  <r>
    <n v="77"/>
    <n v="403414852"/>
    <n v="1270"/>
    <s v="adventure-works\sean0"/>
    <n v="41"/>
    <x v="54"/>
    <d v="1966-04-07T00:00:00"/>
    <s v="S"/>
    <s v="M"/>
    <d v="1999-01-29T00:00:00"/>
    <n v="0"/>
    <n v="82"/>
    <n v="61"/>
    <n v="1"/>
    <s v="…"/>
    <d v="2004-07-31T00:00:00"/>
  </r>
  <r>
    <n v="111"/>
    <n v="381772114"/>
    <n v="1271"/>
    <s v="adventure-works\mark0"/>
    <n v="41"/>
    <x v="54"/>
    <d v="1976-05-31T00:00:00"/>
    <s v="S"/>
    <s v="M"/>
    <d v="1999-02-16T00:00:00"/>
    <n v="0"/>
    <n v="83"/>
    <n v="61"/>
    <n v="1"/>
    <s v="…"/>
    <d v="2004-07-31T00:00:00"/>
  </r>
  <r>
    <n v="145"/>
    <n v="131471224"/>
    <n v="1272"/>
    <s v="adventure-works\andreas0"/>
    <n v="41"/>
    <x v="54"/>
    <d v="1979-04-29T00:00:00"/>
    <s v="M"/>
    <s v="M"/>
    <d v="1999-03-06T00:00:00"/>
    <n v="0"/>
    <n v="84"/>
    <n v="62"/>
    <n v="1"/>
    <s v="…"/>
    <d v="2004-07-31T00:00:00"/>
  </r>
  <r>
    <n v="200"/>
    <n v="398223854"/>
    <n v="1268"/>
    <s v="adventure-works\hazem0"/>
    <n v="148"/>
    <x v="55"/>
    <d v="1967-11-27T00:00:00"/>
    <s v="S"/>
    <s v="M"/>
    <d v="1999-04-01T00:00:00"/>
    <n v="1"/>
    <n v="80"/>
    <n v="60"/>
    <n v="1"/>
    <s v="…"/>
    <d v="2005-01-26T09:17:08"/>
  </r>
  <r>
    <n v="253"/>
    <n v="343861179"/>
    <n v="1273"/>
    <s v="adventure-works\sootha0"/>
    <n v="41"/>
    <x v="54"/>
    <d v="1957-01-05T00:00:00"/>
    <s v="M"/>
    <s v="M"/>
    <d v="2000-03-26T00:00:00"/>
    <n v="0"/>
    <n v="85"/>
    <n v="62"/>
    <n v="1"/>
    <s v="…"/>
    <d v="2004-07-31T00:00:00"/>
  </r>
  <r>
    <n v="79"/>
    <n v="811994146"/>
    <n v="1050"/>
    <s v="adventure-works\diane1"/>
    <n v="158"/>
    <x v="56"/>
    <d v="1976-07-06T00:00:00"/>
    <s v="S"/>
    <s v="F"/>
    <d v="1999-01-30T00:00:00"/>
    <n v="1"/>
    <n v="62"/>
    <n v="51"/>
    <n v="1"/>
    <s v="…"/>
    <d v="2004-07-31T00:00:00"/>
  </r>
  <r>
    <n v="114"/>
    <n v="658797903"/>
    <n v="1051"/>
    <s v="adventure-works\gigi0"/>
    <n v="158"/>
    <x v="56"/>
    <d v="1969-02-21T00:00:00"/>
    <s v="M"/>
    <s v="F"/>
    <d v="1999-02-17T00:00:00"/>
    <n v="1"/>
    <n v="63"/>
    <n v="51"/>
    <n v="1"/>
    <s v="…"/>
    <d v="2004-07-31T00:00:00"/>
  </r>
  <r>
    <n v="158"/>
    <n v="134969118"/>
    <n v="1049"/>
    <s v="adventure-works\dylan0"/>
    <n v="3"/>
    <x v="57"/>
    <d v="1977-03-27T00:00:00"/>
    <s v="M"/>
    <s v="M"/>
    <d v="1999-03-12T00:00:00"/>
    <n v="1"/>
    <n v="61"/>
    <n v="50"/>
    <n v="1"/>
    <s v="…"/>
    <d v="2004-07-31T00:00:00"/>
  </r>
  <r>
    <n v="217"/>
    <n v="879342154"/>
    <n v="1289"/>
    <s v="adventure-works\michael6"/>
    <n v="158"/>
    <x v="57"/>
    <d v="1975-01-01T00:00:00"/>
    <s v="M"/>
    <s v="M"/>
    <d v="1999-06-04T00:00:00"/>
    <n v="1"/>
    <n v="16"/>
    <n v="64"/>
    <n v="1"/>
    <s v="…"/>
    <d v="2004-07-31T00:00:00"/>
  </r>
  <r>
    <n v="268"/>
    <n v="502097814"/>
    <n v="1011"/>
    <s v="adventure-works\stephen0"/>
    <n v="273"/>
    <x v="58"/>
    <d v="1941-11-17T00:00:00"/>
    <s v="M"/>
    <s v="M"/>
    <d v="2001-02-04T00:00:00"/>
    <n v="1"/>
    <n v="14"/>
    <n v="27"/>
    <n v="1"/>
    <s v="…"/>
    <d v="2004-07-31T00:00:00"/>
  </r>
  <r>
    <n v="273"/>
    <n v="112432117"/>
    <n v="1010"/>
    <s v="adventure-works\brian3"/>
    <n v="109"/>
    <x v="59"/>
    <d v="1967-07-08T00:00:00"/>
    <s v="S"/>
    <s v="M"/>
    <d v="2001-03-18T00:00:00"/>
    <n v="1"/>
    <n v="10"/>
    <n v="25"/>
    <n v="1"/>
    <s v="…"/>
    <d v="2004-07-31T00:00:00"/>
  </r>
  <r>
    <n v="275"/>
    <n v="841560125"/>
    <n v="1026"/>
    <s v="adventure-works\michael9"/>
    <n v="268"/>
    <x v="60"/>
    <d v="1959-01-26T00:00:00"/>
    <s v="S"/>
    <s v="M"/>
    <d v="2001-07-01T00:00:00"/>
    <n v="1"/>
    <n v="38"/>
    <n v="39"/>
    <n v="1"/>
    <s v="…"/>
    <d v="2004-07-31T00:00:00"/>
  </r>
  <r>
    <n v="276"/>
    <n v="191644724"/>
    <n v="1018"/>
    <s v="adventure-works\linda3"/>
    <n v="268"/>
    <x v="60"/>
    <d v="1970-03-30T00:00:00"/>
    <s v="M"/>
    <s v="F"/>
    <d v="2001-07-01T00:00:00"/>
    <n v="1"/>
    <n v="27"/>
    <n v="33"/>
    <n v="1"/>
    <s v="…"/>
    <d v="2004-07-31T00:00:00"/>
  </r>
  <r>
    <n v="277"/>
    <n v="615389812"/>
    <n v="1016"/>
    <s v="adventure-works\jillian0"/>
    <n v="268"/>
    <x v="60"/>
    <d v="1952-09-29T00:00:00"/>
    <s v="S"/>
    <s v="F"/>
    <d v="2001-07-01T00:00:00"/>
    <n v="1"/>
    <n v="24"/>
    <n v="32"/>
    <n v="1"/>
    <s v="…"/>
    <d v="2004-07-31T00:00:00"/>
  </r>
  <r>
    <n v="278"/>
    <n v="234474252"/>
    <n v="1021"/>
    <s v="adventure-works\garrett1"/>
    <n v="268"/>
    <x v="60"/>
    <d v="1965-03-07T00:00:00"/>
    <s v="M"/>
    <s v="M"/>
    <d v="2001-07-01T00:00:00"/>
    <n v="1"/>
    <n v="33"/>
    <n v="36"/>
    <n v="1"/>
    <s v="…"/>
    <d v="2004-07-31T00:00:00"/>
  </r>
  <r>
    <n v="279"/>
    <n v="716374314"/>
    <n v="1019"/>
    <s v="adventure-works\tsvi0"/>
    <n v="268"/>
    <x v="60"/>
    <d v="1964-02-19T00:00:00"/>
    <s v="M"/>
    <s v="M"/>
    <d v="2001-07-01T00:00:00"/>
    <n v="1"/>
    <n v="29"/>
    <n v="34"/>
    <n v="1"/>
    <s v="…"/>
    <d v="2004-07-31T00:00:00"/>
  </r>
  <r>
    <n v="280"/>
    <n v="61161660"/>
    <n v="1014"/>
    <s v="adventure-works\pamela0"/>
    <n v="268"/>
    <x v="60"/>
    <d v="1965-01-06T00:00:00"/>
    <s v="S"/>
    <s v="F"/>
    <d v="2001-07-01T00:00:00"/>
    <n v="1"/>
    <n v="22"/>
    <n v="31"/>
    <n v="1"/>
    <s v="…"/>
    <d v="2004-07-31T00:00:00"/>
  </r>
  <r>
    <n v="281"/>
    <n v="139397894"/>
    <n v="1017"/>
    <s v="adventure-works\shu0"/>
    <n v="268"/>
    <x v="60"/>
    <d v="1958-04-10T00:00:00"/>
    <s v="M"/>
    <s v="M"/>
    <d v="2001-07-01T00:00:00"/>
    <n v="1"/>
    <n v="26"/>
    <n v="33"/>
    <n v="1"/>
    <s v="…"/>
    <d v="2004-07-31T00:00:00"/>
  </r>
  <r>
    <n v="282"/>
    <n v="399771412"/>
    <n v="1020"/>
    <s v="adventure-works\josé1"/>
    <n v="268"/>
    <x v="60"/>
    <d v="1954-01-11T00:00:00"/>
    <s v="M"/>
    <s v="M"/>
    <d v="2001-07-01T00:00:00"/>
    <n v="1"/>
    <n v="31"/>
    <n v="35"/>
    <n v="1"/>
    <s v="…"/>
    <d v="2004-07-31T00:00:00"/>
  </r>
  <r>
    <n v="283"/>
    <n v="987554265"/>
    <n v="1015"/>
    <s v="adventure-works\david8"/>
    <n v="268"/>
    <x v="60"/>
    <d v="1964-03-14T00:00:00"/>
    <s v="S"/>
    <s v="M"/>
    <d v="2001-07-01T00:00:00"/>
    <n v="1"/>
    <n v="23"/>
    <n v="31"/>
    <n v="1"/>
    <s v="…"/>
    <d v="2004-07-31T00:00:00"/>
  </r>
  <r>
    <n v="284"/>
    <n v="982310417"/>
    <n v="1013"/>
    <s v="adventure-works\amy0"/>
    <n v="273"/>
    <x v="61"/>
    <d v="1947-10-22T00:00:00"/>
    <s v="M"/>
    <s v="F"/>
    <d v="2002-05-18T00:00:00"/>
    <n v="1"/>
    <n v="21"/>
    <n v="30"/>
    <n v="1"/>
    <s v="…"/>
    <d v="2004-07-31T00:00:00"/>
  </r>
  <r>
    <n v="285"/>
    <n v="668991357"/>
    <n v="1025"/>
    <s v="adventure-works\jae0"/>
    <n v="284"/>
    <x v="60"/>
    <d v="1958-04-18T00:00:00"/>
    <s v="M"/>
    <s v="F"/>
    <d v="2002-07-01T00:00:00"/>
    <n v="1"/>
    <n v="37"/>
    <n v="38"/>
    <n v="1"/>
    <s v="…"/>
    <d v="2004-07-31T00:00:00"/>
  </r>
  <r>
    <n v="286"/>
    <n v="134219713"/>
    <n v="1022"/>
    <s v="adventure-works\ranjit0"/>
    <n v="284"/>
    <x v="60"/>
    <d v="1965-10-31T00:00:00"/>
    <s v="S"/>
    <s v="M"/>
    <d v="2002-07-01T00:00:00"/>
    <n v="1"/>
    <n v="34"/>
    <n v="37"/>
    <n v="1"/>
    <s v="…"/>
    <d v="2004-07-31T00:00:00"/>
  </r>
  <r>
    <n v="287"/>
    <n v="90836195"/>
    <n v="1027"/>
    <s v="adventure-works\tete0"/>
    <n v="268"/>
    <x v="60"/>
    <d v="1968-02-06T00:00:00"/>
    <s v="M"/>
    <s v="M"/>
    <d v="2002-11-01T00:00:00"/>
    <n v="1"/>
    <n v="39"/>
    <n v="39"/>
    <n v="1"/>
    <s v="…"/>
    <d v="2004-07-31T00:00:00"/>
  </r>
  <r>
    <n v="288"/>
    <n v="481044938"/>
    <n v="1012"/>
    <s v="adventure-works\syed0"/>
    <n v="273"/>
    <x v="62"/>
    <d v="1965-02-11T00:00:00"/>
    <s v="M"/>
    <s v="M"/>
    <d v="2003-04-15T00:00:00"/>
    <n v="1"/>
    <n v="20"/>
    <n v="30"/>
    <n v="1"/>
    <s v="…"/>
    <d v="2004-07-31T00:00:00"/>
  </r>
  <r>
    <n v="289"/>
    <n v="954276278"/>
    <n v="1023"/>
    <s v="adventure-works\rachel0"/>
    <n v="284"/>
    <x v="60"/>
    <d v="1965-08-09T00:00:00"/>
    <s v="S"/>
    <s v="F"/>
    <d v="2003-07-01T00:00:00"/>
    <n v="1"/>
    <n v="35"/>
    <n v="37"/>
    <n v="1"/>
    <s v="…"/>
    <d v="2004-07-31T00:00:00"/>
  </r>
  <r>
    <n v="290"/>
    <n v="758596752"/>
    <n v="1024"/>
    <s v="adventure-works\lynn0"/>
    <n v="288"/>
    <x v="60"/>
    <d v="1961-04-18T00:00:00"/>
    <s v="S"/>
    <s v="F"/>
    <d v="2003-07-01T00:00:00"/>
    <n v="1"/>
    <n v="36"/>
    <n v="38"/>
    <n v="1"/>
    <s v="…"/>
    <d v="2004-07-31T00:00:00"/>
  </r>
  <r>
    <n v="34"/>
    <n v="586486572"/>
    <n v="1285"/>
    <s v="adventure-works\susan0"/>
    <n v="85"/>
    <x v="63"/>
    <d v="1968-03-20T00:00:00"/>
    <s v="S"/>
    <s v="F"/>
    <d v="1999-01-08T00:00:00"/>
    <n v="0"/>
    <n v="97"/>
    <n v="68"/>
    <n v="1"/>
    <s v="…"/>
    <d v="2004-07-31T00:00:00"/>
  </r>
  <r>
    <n v="35"/>
    <n v="337752649"/>
    <n v="1283"/>
    <s v="adventure-works\vamsi0"/>
    <n v="85"/>
    <x v="64"/>
    <d v="1967-04-19T00:00:00"/>
    <s v="M"/>
    <s v="M"/>
    <d v="1999-01-08T00:00:00"/>
    <n v="0"/>
    <n v="95"/>
    <n v="67"/>
    <n v="1"/>
    <s v="…"/>
    <d v="2004-07-31T00:00:00"/>
  </r>
  <r>
    <n v="72"/>
    <n v="420776180"/>
    <n v="1286"/>
    <s v="adventure-works\kim0"/>
    <n v="85"/>
    <x v="63"/>
    <d v="1974-06-01T00:00:00"/>
    <s v="S"/>
    <s v="F"/>
    <d v="1999-01-27T00:00:00"/>
    <n v="0"/>
    <n v="98"/>
    <n v="69"/>
    <n v="1"/>
    <s v="…"/>
    <d v="2004-07-31T00:00:00"/>
  </r>
  <r>
    <n v="85"/>
    <n v="521265716"/>
    <n v="1281"/>
    <s v="adventure-works\pilar0"/>
    <n v="21"/>
    <x v="65"/>
    <d v="1962-10-11T00:00:00"/>
    <s v="S"/>
    <s v="M"/>
    <d v="1999-02-03T00:00:00"/>
    <n v="1"/>
    <n v="93"/>
    <n v="66"/>
    <n v="1"/>
    <s v="…"/>
    <d v="2004-07-31T00:00:00"/>
  </r>
  <r>
    <n v="121"/>
    <n v="584205124"/>
    <n v="1282"/>
    <s v="adventure-works\matthias0"/>
    <n v="85"/>
    <x v="64"/>
    <d v="1963-12-13T00:00:00"/>
    <s v="M"/>
    <s v="M"/>
    <d v="1999-02-21T00:00:00"/>
    <n v="0"/>
    <n v="94"/>
    <n v="67"/>
    <n v="1"/>
    <s v="…"/>
    <d v="2004-07-31T00:00:00"/>
  </r>
  <r>
    <n v="195"/>
    <n v="652779496"/>
    <n v="1284"/>
    <s v="adventure-works\jimmy0"/>
    <n v="85"/>
    <x v="63"/>
    <d v="1975-06-05T00:00:00"/>
    <s v="M"/>
    <s v="M"/>
    <d v="1999-03-30T00:00:00"/>
    <n v="0"/>
    <n v="96"/>
    <n v="68"/>
    <n v="1"/>
    <s v="…"/>
    <d v="2004-07-31T00:00:00"/>
  </r>
  <r>
    <n v="5"/>
    <n v="480168528"/>
    <n v="1009"/>
    <s v="adventure-works\thierry0"/>
    <n v="263"/>
    <x v="66"/>
    <d v="1949-08-29T00:00:00"/>
    <s v="M"/>
    <s v="M"/>
    <d v="1998-01-11T00:00:00"/>
    <n v="0"/>
    <n v="9"/>
    <n v="24"/>
    <n v="1"/>
    <s v="…"/>
    <d v="2004-07-31T00:00:00"/>
  </r>
  <r>
    <n v="263"/>
    <n v="974026903"/>
    <n v="1007"/>
    <s v="adventure-works\ovidiu0"/>
    <n v="3"/>
    <x v="4"/>
    <d v="1968-02-18T00:00:00"/>
    <s v="S"/>
    <s v="M"/>
    <d v="2001-01-05T00:00:00"/>
    <n v="0"/>
    <n v="7"/>
    <n v="23"/>
    <n v="1"/>
    <s v="…"/>
    <d v="2004-07-31T00:00:00"/>
  </r>
  <r>
    <n v="265"/>
    <n v="486228782"/>
    <n v="1008"/>
    <s v="adventure-works\janice0"/>
    <n v="263"/>
    <x v="66"/>
    <d v="1979-06-29T00:00:00"/>
    <s v="M"/>
    <s v="F"/>
    <d v="2001-01-23T00:00:00"/>
    <n v="0"/>
    <n v="8"/>
    <n v="24"/>
    <n v="1"/>
    <s v="…"/>
    <d v="2004-07-3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n v="54"/>
    <n v="540688287"/>
    <n v="1264"/>
    <s v="adventure-works\tengiz0"/>
    <n v="90"/>
    <x v="0"/>
    <d v="1980-05-29T00:00:00"/>
    <s v="S"/>
    <s v="M"/>
    <d v="1999-01-17T00:00:00"/>
    <n v="0"/>
    <n v="76"/>
    <n v="58"/>
    <n v="1"/>
    <s v="…"/>
    <d v="2004-07-31T00:00:00"/>
    <n v="16.826899999999998"/>
    <x v="0"/>
    <n v="5219.278783858811"/>
    <n v="18.188256551724109"/>
    <n v="14"/>
  </r>
  <r>
    <n v="90"/>
    <n v="345106466"/>
    <n v="1265"/>
    <s v="adventure-works\zainal0"/>
    <n v="200"/>
    <x v="1"/>
    <d v="1966-03-02T00:00:00"/>
    <s v="M"/>
    <s v="M"/>
    <d v="1999-02-05T00:00:00"/>
    <n v="0"/>
    <n v="77"/>
    <n v="58"/>
    <n v="1"/>
    <s v="…"/>
    <d v="2004-07-31T00:00:00"/>
    <n v="17.788499999999999"/>
    <x v="0"/>
    <n v="5518.1537313067302"/>
    <n v="18.188256551724109"/>
    <n v="14"/>
  </r>
  <r>
    <n v="127"/>
    <n v="242381745"/>
    <n v="1266"/>
    <s v="adventure-works\sean1"/>
    <n v="90"/>
    <x v="2"/>
    <d v="1977-04-12T00:00:00"/>
    <s v="S"/>
    <s v="M"/>
    <d v="1999-02-23T00:00:00"/>
    <n v="0"/>
    <n v="78"/>
    <n v="59"/>
    <n v="1"/>
    <s v="…"/>
    <d v="2004-07-31T00:00:00"/>
    <n v="10.25"/>
    <x v="0"/>
    <n v="3179.9945483233701"/>
    <n v="18.188256551724109"/>
    <n v="14"/>
  </r>
  <r>
    <n v="161"/>
    <n v="260770918"/>
    <n v="1267"/>
    <s v="adventure-works\karen0"/>
    <n v="90"/>
    <x v="2"/>
    <d v="1966-01-25T00:00:00"/>
    <s v="M"/>
    <s v="F"/>
    <d v="1999-03-13T00:00:00"/>
    <n v="0"/>
    <n v="79"/>
    <n v="59"/>
    <n v="1"/>
    <s v="…"/>
    <d v="2004-07-31T00:00:00"/>
    <n v="10.25"/>
    <x v="0"/>
    <n v="3180.3460302555277"/>
    <n v="18.188256551724109"/>
    <n v="14"/>
  </r>
  <r>
    <n v="212"/>
    <n v="260805477"/>
    <n v="1263"/>
    <s v="adventure-works\chris1"/>
    <n v="90"/>
    <x v="0"/>
    <d v="1977-06-26T00:00:00"/>
    <s v="M"/>
    <s v="M"/>
    <d v="1999-04-07T00:00:00"/>
    <n v="0"/>
    <n v="75"/>
    <n v="57"/>
    <n v="1"/>
    <s v="…"/>
    <d v="2004-07-31T00:00:00"/>
    <n v="16.826899999999998"/>
    <x v="0"/>
    <n v="5218.7004039459498"/>
    <n v="18.188256551724109"/>
    <n v="14"/>
  </r>
  <r>
    <n v="3"/>
    <n v="509647174"/>
    <n v="1002"/>
    <s v="adventure-works\roberto0"/>
    <n v="12"/>
    <x v="3"/>
    <d v="1964-12-13T00:00:00"/>
    <s v="M"/>
    <s v="M"/>
    <d v="1997-12-12T00:00:00"/>
    <n v="1"/>
    <n v="2"/>
    <n v="21"/>
    <n v="1"/>
    <s v="…"/>
    <d v="2004-07-31T00:00:00"/>
    <n v="43.269199999999998"/>
    <x v="1"/>
    <n v="0"/>
    <n v="18.188256551724109"/>
    <n v="14"/>
  </r>
  <r>
    <n v="4"/>
    <n v="112457891"/>
    <n v="1290"/>
    <s v="adventure-works\rob0"/>
    <n v="3"/>
    <x v="4"/>
    <d v="1965-01-23T00:00:00"/>
    <s v="S"/>
    <s v="M"/>
    <d v="1998-01-05T00:00:00"/>
    <n v="0"/>
    <n v="48"/>
    <n v="80"/>
    <n v="1"/>
    <s v="…"/>
    <d v="2004-07-31T00:00:00"/>
    <n v="29.8462"/>
    <x v="1"/>
    <n v="0"/>
    <n v="18.188256551724109"/>
    <n v="14"/>
  </r>
  <r>
    <n v="9"/>
    <n v="695256908"/>
    <n v="1005"/>
    <s v="adventure-works\gail0"/>
    <n v="3"/>
    <x v="5"/>
    <d v="1942-10-29T00:00:00"/>
    <s v="M"/>
    <s v="F"/>
    <d v="1998-02-06T00:00:00"/>
    <n v="1"/>
    <n v="5"/>
    <n v="22"/>
    <n v="1"/>
    <s v="…"/>
    <d v="2004-07-31T00:00:00"/>
    <n v="32.692300000000003"/>
    <x v="1"/>
    <n v="0"/>
    <n v="18.188256551724109"/>
    <n v="14"/>
  </r>
  <r>
    <n v="11"/>
    <n v="998320692"/>
    <n v="1006"/>
    <s v="adventure-works\jossef0"/>
    <n v="3"/>
    <x v="5"/>
    <d v="1949-04-11T00:00:00"/>
    <s v="M"/>
    <s v="M"/>
    <d v="1998-02-24T00:00:00"/>
    <n v="1"/>
    <n v="6"/>
    <n v="23"/>
    <n v="1"/>
    <s v="…"/>
    <d v="2004-07-31T00:00:00"/>
    <n v="32.692300000000003"/>
    <x v="1"/>
    <n v="0"/>
    <n v="18.188256551724109"/>
    <n v="14"/>
  </r>
  <r>
    <n v="12"/>
    <n v="245797967"/>
    <n v="1001"/>
    <s v="adventure-works\terri0"/>
    <n v="109"/>
    <x v="6"/>
    <d v="1961-09-01T00:00:00"/>
    <s v="S"/>
    <s v="F"/>
    <d v="1998-03-03T00:00:00"/>
    <n v="1"/>
    <n v="1"/>
    <n v="20"/>
    <n v="1"/>
    <s v="…"/>
    <d v="2004-07-31T00:00:00"/>
    <n v="63.461500000000001"/>
    <x v="1"/>
    <n v="0"/>
    <n v="18.188256551724109"/>
    <n v="14"/>
  </r>
  <r>
    <n v="267"/>
    <n v="42487730"/>
    <n v="1003"/>
    <s v="adventure-works\michael8"/>
    <n v="3"/>
    <x v="7"/>
    <d v="1969-07-17T00:00:00"/>
    <s v="S"/>
    <s v="M"/>
    <d v="2001-01-30T00:00:00"/>
    <n v="1"/>
    <n v="3"/>
    <n v="21"/>
    <n v="1"/>
    <s v="…"/>
    <d v="2004-07-31T00:00:00"/>
    <n v="36.057699999999997"/>
    <x v="1"/>
    <n v="0"/>
    <n v="18.188256551724109"/>
    <n v="14"/>
  </r>
  <r>
    <n v="270"/>
    <n v="56920285"/>
    <n v="1004"/>
    <s v="adventure-works\sharon0"/>
    <n v="3"/>
    <x v="5"/>
    <d v="1951-06-03T00:00:00"/>
    <s v="M"/>
    <s v="F"/>
    <d v="2001-02-18T00:00:00"/>
    <n v="1"/>
    <n v="4"/>
    <n v="22"/>
    <n v="1"/>
    <s v="…"/>
    <d v="2004-07-31T00:00:00"/>
    <n v="32.692300000000003"/>
    <x v="1"/>
    <n v="0"/>
    <n v="18.188256551724109"/>
    <n v="14"/>
  </r>
  <r>
    <n v="109"/>
    <n v="295847284"/>
    <n v="1287"/>
    <s v="adventure-works\ken0"/>
    <m/>
    <x v="8"/>
    <d v="1959-03-02T00:00:00"/>
    <s v="S"/>
    <s v="M"/>
    <d v="1999-02-15T00:00:00"/>
    <n v="1"/>
    <n v="99"/>
    <n v="69"/>
    <n v="1"/>
    <s v="…"/>
    <d v="2004-07-31T00:00:00"/>
    <n v="125.5"/>
    <x v="2"/>
    <n v="39025.210763650051"/>
    <n v="18.188256551724109"/>
    <n v="14"/>
  </r>
  <r>
    <n v="49"/>
    <n v="553069203"/>
    <n v="1280"/>
    <s v="adventure-works\christian0"/>
    <n v="218"/>
    <x v="9"/>
    <d v="1966-02-18T00:00:00"/>
    <s v="M"/>
    <s v="M"/>
    <d v="1999-01-15T00:00:00"/>
    <n v="1"/>
    <n v="92"/>
    <n v="66"/>
    <n v="1"/>
    <s v="…"/>
    <d v="2004-07-31T00:00:00"/>
    <n v="20.432700000000001"/>
    <x v="3"/>
    <n v="6348.8689146823999"/>
    <n v="18.188256551724109"/>
    <n v="14"/>
  </r>
  <r>
    <n v="218"/>
    <n v="141165819"/>
    <n v="1274"/>
    <s v="adventure-works\gary1"/>
    <n v="148"/>
    <x v="10"/>
    <d v="1961-03-21T00:00:00"/>
    <s v="M"/>
    <s v="M"/>
    <d v="2000-01-03T00:00:00"/>
    <n v="1"/>
    <n v="86"/>
    <n v="63"/>
    <n v="1"/>
    <s v="…"/>
    <d v="2004-07-31T00:00:00"/>
    <n v="24.038499999999999"/>
    <x v="3"/>
    <n v="7464.3615294961928"/>
    <n v="18.188256551724109"/>
    <n v="14"/>
  </r>
  <r>
    <n v="225"/>
    <n v="552560652"/>
    <n v="1275"/>
    <s v="adventure-works\magnus0"/>
    <n v="218"/>
    <x v="11"/>
    <d v="1961-09-27T00:00:00"/>
    <s v="M"/>
    <s v="M"/>
    <d v="2000-01-22T00:00:00"/>
    <n v="0"/>
    <n v="87"/>
    <n v="63"/>
    <n v="1"/>
    <s v="…"/>
    <d v="2004-07-31T00:00:00"/>
    <n v="9.75"/>
    <x v="3"/>
    <n v="3027.8724301507241"/>
    <n v="18.188256551724109"/>
    <n v="14"/>
  </r>
  <r>
    <n v="242"/>
    <n v="646304055"/>
    <n v="1277"/>
    <s v="adventure-works\pat0"/>
    <n v="49"/>
    <x v="12"/>
    <d v="1961-01-03T00:00:00"/>
    <s v="S"/>
    <s v="M"/>
    <d v="2000-02-28T00:00:00"/>
    <n v="0"/>
    <n v="89"/>
    <n v="64"/>
    <n v="1"/>
    <s v="…"/>
    <d v="2004-07-31T00:00:00"/>
    <n v="9.25"/>
    <x v="3"/>
    <n v="2873.2265799686593"/>
    <n v="18.188256551724109"/>
    <n v="14"/>
  </r>
  <r>
    <n v="251"/>
    <n v="879334904"/>
    <n v="1278"/>
    <s v="adventure-works\lori1"/>
    <n v="49"/>
    <x v="12"/>
    <d v="1960-08-31T00:00:00"/>
    <s v="M"/>
    <s v="F"/>
    <d v="2000-03-19T00:00:00"/>
    <n v="0"/>
    <n v="90"/>
    <n v="65"/>
    <n v="1"/>
    <s v="…"/>
    <d v="2004-07-31T00:00:00"/>
    <n v="9.25"/>
    <x v="3"/>
    <n v="2873.5410397857027"/>
    <n v="18.188256551724109"/>
    <n v="14"/>
  </r>
  <r>
    <n v="259"/>
    <n v="28414965"/>
    <n v="1276"/>
    <s v="adventure-works\stuart1"/>
    <n v="49"/>
    <x v="12"/>
    <d v="1962-01-17T00:00:00"/>
    <s v="M"/>
    <s v="M"/>
    <d v="2000-04-05T00:00:00"/>
    <n v="0"/>
    <n v="88"/>
    <n v="64"/>
    <n v="1"/>
    <s v="…"/>
    <d v="2004-07-31T00:00:00"/>
    <n v="9.25"/>
    <x v="3"/>
    <n v="2872.911873806258"/>
    <n v="18.188256551724109"/>
    <n v="14"/>
  </r>
  <r>
    <n v="260"/>
    <n v="153479919"/>
    <n v="1279"/>
    <s v="adventure-works\jo1"/>
    <n v="49"/>
    <x v="12"/>
    <d v="1944-05-25T00:00:00"/>
    <s v="M"/>
    <s v="F"/>
    <d v="2000-04-07T00:00:00"/>
    <n v="0"/>
    <n v="91"/>
    <n v="65"/>
    <n v="1"/>
    <s v="…"/>
    <d v="2004-07-31T00:00:00"/>
    <n v="9.25"/>
    <x v="3"/>
    <n v="2873.8552536427546"/>
    <n v="18.188256551724109"/>
    <n v="14"/>
  </r>
  <r>
    <n v="59"/>
    <n v="363923697"/>
    <n v="1248"/>
    <s v="adventure-works\deborah0"/>
    <n v="139"/>
    <x v="13"/>
    <d v="1966-04-07T00:00:00"/>
    <s v="M"/>
    <s v="F"/>
    <d v="1999-01-19T00:00:00"/>
    <n v="0"/>
    <n v="60"/>
    <n v="50"/>
    <n v="1"/>
    <s v="…"/>
    <d v="2004-07-31T00:00:00"/>
    <n v="19"/>
    <x v="4"/>
    <n v="5882.80771215817"/>
    <n v="18.188256551724109"/>
    <n v="14"/>
  </r>
  <r>
    <n v="71"/>
    <n v="121491555"/>
    <n v="1243"/>
    <s v="adventure-works\wendy0"/>
    <n v="140"/>
    <x v="14"/>
    <d v="1974-11-12T00:00:00"/>
    <s v="S"/>
    <s v="F"/>
    <d v="1999-01-26T00:00:00"/>
    <n v="1"/>
    <n v="55"/>
    <n v="47"/>
    <n v="1"/>
    <s v="…"/>
    <d v="2004-07-31T00:00:00"/>
    <n v="43.269199999999998"/>
    <x v="4"/>
    <n v="13389.529015942106"/>
    <n v="18.188256551724109"/>
    <n v="14"/>
  </r>
  <r>
    <n v="94"/>
    <n v="60517918"/>
    <n v="1249"/>
    <s v="adventure-works\candy0"/>
    <n v="139"/>
    <x v="13"/>
    <d v="1966-03-26T00:00:00"/>
    <s v="S"/>
    <s v="F"/>
    <d v="1999-02-07T00:00:00"/>
    <n v="0"/>
    <n v="61"/>
    <n v="50"/>
    <n v="1"/>
    <s v="…"/>
    <d v="2004-07-31T00:00:00"/>
    <n v="19"/>
    <x v="4"/>
    <n v="5883.4686329108581"/>
    <n v="18.188256551724109"/>
    <n v="14"/>
  </r>
  <r>
    <n v="103"/>
    <n v="231203233"/>
    <n v="1244"/>
    <s v="adventure-works\david5"/>
    <n v="140"/>
    <x v="15"/>
    <d v="1954-07-23T00:00:00"/>
    <s v="S"/>
    <s v="M"/>
    <d v="1999-02-13T00:00:00"/>
    <n v="0"/>
    <n v="56"/>
    <n v="48"/>
    <n v="1"/>
    <s v="…"/>
    <d v="2004-07-31T00:00:00"/>
    <n v="13.461499999999999"/>
    <x v="4"/>
    <n v="4166.0924550146137"/>
    <n v="18.188256551724109"/>
    <n v="14"/>
  </r>
  <r>
    <n v="130"/>
    <n v="931190412"/>
    <n v="1250"/>
    <s v="adventure-works\bryan1"/>
    <n v="139"/>
    <x v="13"/>
    <d v="1974-10-22T00:00:00"/>
    <s v="S"/>
    <s v="M"/>
    <d v="1999-02-25T00:00:00"/>
    <n v="0"/>
    <n v="62"/>
    <n v="51"/>
    <n v="1"/>
    <s v="…"/>
    <d v="2004-07-31T00:00:00"/>
    <n v="19"/>
    <x v="4"/>
    <n v="5884.1290247153065"/>
    <n v="18.188256551724109"/>
    <n v="14"/>
  </r>
  <r>
    <n v="139"/>
    <n v="30845"/>
    <n v="1245"/>
    <s v="adventure-works\david6"/>
    <n v="140"/>
    <x v="16"/>
    <d v="1973-08-08T00:00:00"/>
    <s v="M"/>
    <s v="M"/>
    <d v="1999-03-03T00:00:00"/>
    <n v="1"/>
    <n v="57"/>
    <n v="48"/>
    <n v="1"/>
    <s v="…"/>
    <d v="2004-07-31T00:00:00"/>
    <n v="34.735599999999998"/>
    <x v="4"/>
    <n v="10751.256452359286"/>
    <n v="18.188256551724109"/>
    <n v="14"/>
  </r>
  <r>
    <n v="140"/>
    <n v="184188301"/>
    <n v="1288"/>
    <s v="adventure-works\laura1"/>
    <n v="109"/>
    <x v="17"/>
    <d v="1966-02-06T00:00:00"/>
    <s v="M"/>
    <s v="F"/>
    <d v="1999-03-04T00:00:00"/>
    <n v="1"/>
    <n v="0"/>
    <n v="20"/>
    <n v="1"/>
    <s v="…"/>
    <d v="2004-07-31T00:00:00"/>
    <n v="60.096200000000003"/>
    <x v="4"/>
    <n v="0"/>
    <n v="18.188256551724109"/>
    <n v="14"/>
  </r>
  <r>
    <n v="166"/>
    <n v="663843431"/>
    <n v="1251"/>
    <s v="adventure-works\dragan0"/>
    <n v="139"/>
    <x v="18"/>
    <d v="1967-03-18T00:00:00"/>
    <s v="M"/>
    <s v="M"/>
    <d v="1999-03-15T00:00:00"/>
    <n v="0"/>
    <n v="63"/>
    <n v="51"/>
    <n v="1"/>
    <s v="…"/>
    <d v="2004-07-31T00:00:00"/>
    <n v="19"/>
    <x v="4"/>
    <n v="5884.7888884174981"/>
    <n v="18.188256551724109"/>
    <n v="14"/>
  </r>
  <r>
    <n v="178"/>
    <n v="363910111"/>
    <n v="1246"/>
    <s v="adventure-works\barbara1"/>
    <n v="139"/>
    <x v="19"/>
    <d v="1966-02-04T00:00:00"/>
    <s v="M"/>
    <s v="F"/>
    <d v="1999-03-22T00:00:00"/>
    <n v="1"/>
    <n v="58"/>
    <n v="49"/>
    <n v="1"/>
    <s v="…"/>
    <d v="2004-07-31T00:00:00"/>
    <n v="26.442299999999999"/>
    <x v="4"/>
    <n v="8185.2616730521449"/>
    <n v="18.188256551724109"/>
    <n v="14"/>
  </r>
  <r>
    <n v="201"/>
    <n v="519756660"/>
    <n v="1252"/>
    <s v="adventure-works\janet0"/>
    <n v="139"/>
    <x v="18"/>
    <d v="1969-04-09T00:00:00"/>
    <s v="M"/>
    <s v="F"/>
    <d v="1999-04-02T00:00:00"/>
    <n v="0"/>
    <n v="64"/>
    <n v="52"/>
    <n v="1"/>
    <s v="…"/>
    <d v="2004-07-31T00:00:00"/>
    <n v="19"/>
    <x v="4"/>
    <n v="5885.4482248613804"/>
    <n v="18.188256551724109"/>
    <n v="14"/>
  </r>
  <r>
    <n v="216"/>
    <n v="480951955"/>
    <n v="1247"/>
    <s v="adventure-works\mike0"/>
    <n v="139"/>
    <x v="19"/>
    <d v="1969-08-01T00:00:00"/>
    <s v="S"/>
    <s v="M"/>
    <d v="1999-04-09T00:00:00"/>
    <n v="1"/>
    <n v="59"/>
    <n v="49"/>
    <n v="1"/>
    <s v="…"/>
    <d v="2004-07-31T00:00:00"/>
    <n v="26.442299999999999"/>
    <x v="4"/>
    <n v="8186.1829522815669"/>
    <n v="18.188256551724109"/>
    <n v="14"/>
  </r>
  <r>
    <n v="30"/>
    <n v="535145551"/>
    <n v="1242"/>
    <s v="adventure-works\paula0"/>
    <n v="140"/>
    <x v="20"/>
    <d v="1966-03-14T00:00:00"/>
    <s v="M"/>
    <s v="F"/>
    <d v="1999-01-07T00:00:00"/>
    <n v="1"/>
    <n v="54"/>
    <n v="47"/>
    <n v="1"/>
    <s v="…"/>
    <d v="2004-07-31T00:00:00"/>
    <n v="27.139399999999998"/>
    <x v="5"/>
    <n v="8397.2603638155324"/>
    <n v="18.188256551724109"/>
    <n v="14"/>
  </r>
  <r>
    <n v="47"/>
    <n v="332040978"/>
    <n v="1237"/>
    <s v="adventure-works\willis0"/>
    <n v="30"/>
    <x v="21"/>
    <d v="1968-08-18T00:00:00"/>
    <s v="S"/>
    <s v="M"/>
    <d v="1999-01-14T00:00:00"/>
    <n v="0"/>
    <n v="49"/>
    <n v="44"/>
    <n v="1"/>
    <s v="…"/>
    <d v="2004-07-31T00:00:00"/>
    <n v="18.269200000000001"/>
    <x v="5"/>
    <n v="0"/>
    <n v="18.188256551724109"/>
    <n v="14"/>
  </r>
  <r>
    <n v="70"/>
    <n v="619308550"/>
    <n v="1239"/>
    <s v="adventure-works\mindy0"/>
    <n v="30"/>
    <x v="22"/>
    <d v="1974-12-22T00:00:00"/>
    <s v="M"/>
    <s v="F"/>
    <d v="1999-01-26T00:00:00"/>
    <n v="0"/>
    <n v="51"/>
    <n v="45"/>
    <n v="1"/>
    <s v="…"/>
    <d v="2004-07-31T00:00:00"/>
    <n v="16.586500000000001"/>
    <x v="5"/>
    <n v="5130.3227223206577"/>
    <n v="18.188256551724109"/>
    <n v="14"/>
  </r>
  <r>
    <n v="82"/>
    <n v="264306399"/>
    <n v="1238"/>
    <s v="adventure-works\vidur0"/>
    <n v="30"/>
    <x v="21"/>
    <d v="1974-09-02T00:00:00"/>
    <s v="S"/>
    <s v="M"/>
    <d v="1999-02-02T00:00:00"/>
    <n v="0"/>
    <n v="50"/>
    <n v="45"/>
    <n v="1"/>
    <s v="…"/>
    <d v="2004-07-31T00:00:00"/>
    <n v="18.269200000000001"/>
    <x v="5"/>
    <n v="0"/>
    <n v="18.188256551724109"/>
    <n v="14"/>
  </r>
  <r>
    <n v="154"/>
    <n v="416679555"/>
    <n v="1240"/>
    <s v="adventure-works\hao0"/>
    <n v="30"/>
    <x v="23"/>
    <d v="1967-05-19T00:00:00"/>
    <s v="S"/>
    <s v="M"/>
    <d v="1999-03-10T00:00:00"/>
    <n v="0"/>
    <n v="52"/>
    <n v="46"/>
    <n v="1"/>
    <s v="…"/>
    <d v="2004-07-31T00:00:00"/>
    <n v="13.942299999999999"/>
    <x v="5"/>
    <n v="4312.9413161037428"/>
    <n v="18.188256551724109"/>
    <n v="14"/>
  </r>
  <r>
    <n v="191"/>
    <n v="476980013"/>
    <n v="1241"/>
    <s v="adventure-works\grant0"/>
    <n v="30"/>
    <x v="23"/>
    <d v="1966-05-18T00:00:00"/>
    <s v="S"/>
    <s v="M"/>
    <d v="1999-03-29T00:00:00"/>
    <n v="0"/>
    <n v="53"/>
    <n v="46"/>
    <n v="1"/>
    <s v="…"/>
    <d v="2004-07-31T00:00:00"/>
    <n v="13.942299999999999"/>
    <x v="5"/>
    <n v="4313.4294309189745"/>
    <n v="18.188256551724109"/>
    <n v="14"/>
  </r>
  <r>
    <n v="28"/>
    <n v="749389530"/>
    <n v="1258"/>
    <s v="adventure-works\ashvini0"/>
    <n v="150"/>
    <x v="24"/>
    <d v="1967-04-28T00:00:00"/>
    <s v="S"/>
    <s v="M"/>
    <d v="1999-01-05T00:00:00"/>
    <n v="0"/>
    <n v="70"/>
    <n v="55"/>
    <n v="1"/>
    <s v="…"/>
    <d v="2004-07-31T00:00:00"/>
    <n v="32.451900000000002"/>
    <x v="6"/>
    <n v="10059.052619721328"/>
    <n v="18.188256551724109"/>
    <n v="14"/>
  </r>
  <r>
    <n v="42"/>
    <n v="441044382"/>
    <n v="1253"/>
    <s v="adventure-works\jean0"/>
    <n v="109"/>
    <x v="25"/>
    <d v="1966-01-13T00:00:00"/>
    <s v="S"/>
    <s v="F"/>
    <d v="1999-01-12T00:00:00"/>
    <n v="1"/>
    <n v="65"/>
    <n v="52"/>
    <n v="1"/>
    <s v="…"/>
    <d v="2004-07-31T00:00:00"/>
    <n v="50.480800000000002"/>
    <x v="6"/>
    <n v="15638.704842464147"/>
    <n v="18.188256551724109"/>
    <n v="14"/>
  </r>
  <r>
    <n v="66"/>
    <n v="525932996"/>
    <n v="1259"/>
    <s v="adventure-works\janaina0"/>
    <n v="42"/>
    <x v="26"/>
    <d v="1975-03-03T00:00:00"/>
    <s v="M"/>
    <s v="F"/>
    <d v="1999-01-24T00:00:00"/>
    <n v="1"/>
    <n v="71"/>
    <n v="55"/>
    <n v="1"/>
    <s v="…"/>
    <d v="2004-07-31T00:00:00"/>
    <n v="27.4038"/>
    <x v="6"/>
    <n v="8495.2485102729861"/>
    <n v="18.188256551724109"/>
    <n v="14"/>
  </r>
  <r>
    <n v="102"/>
    <n v="671089628"/>
    <n v="1260"/>
    <s v="adventure-works\dan0"/>
    <n v="42"/>
    <x v="26"/>
    <d v="1971-07-28T00:00:00"/>
    <s v="M"/>
    <s v="M"/>
    <d v="1999-02-12T00:00:00"/>
    <n v="1"/>
    <n v="72"/>
    <n v="56"/>
    <n v="1"/>
    <s v="…"/>
    <d v="2004-07-31T00:00:00"/>
    <n v="27.4038"/>
    <x v="6"/>
    <n v="8496.1934344292677"/>
    <n v="18.188256551724109"/>
    <n v="14"/>
  </r>
  <r>
    <n v="117"/>
    <n v="643805155"/>
    <n v="1255"/>
    <s v="adventure-works\françois0"/>
    <n v="42"/>
    <x v="27"/>
    <d v="1965-06-17T00:00:00"/>
    <s v="S"/>
    <s v="M"/>
    <d v="1999-02-18T00:00:00"/>
    <n v="1"/>
    <n v="67"/>
    <n v="53"/>
    <n v="1"/>
    <s v="…"/>
    <d v="2004-07-31T00:00:00"/>
    <n v="38.461500000000001"/>
    <x v="6"/>
    <n v="11917.848566051274"/>
    <n v="18.188256551724109"/>
    <n v="14"/>
  </r>
  <r>
    <n v="128"/>
    <n v="929666391"/>
    <n v="1254"/>
    <s v="adventure-works\dan1"/>
    <n v="42"/>
    <x v="27"/>
    <d v="1966-02-06T00:00:00"/>
    <s v="M"/>
    <s v="M"/>
    <d v="1999-02-23T00:00:00"/>
    <n v="1"/>
    <n v="66"/>
    <n v="53"/>
    <n v="1"/>
    <s v="…"/>
    <d v="2004-07-31T00:00:00"/>
    <n v="38.461500000000001"/>
    <x v="6"/>
    <n v="11916.517069989082"/>
    <n v="18.188256551724109"/>
    <n v="14"/>
  </r>
  <r>
    <n v="149"/>
    <n v="314747499"/>
    <n v="1261"/>
    <s v="adventure-works\ramesh0"/>
    <n v="42"/>
    <x v="26"/>
    <d v="1978-04-14T00:00:00"/>
    <s v="S"/>
    <s v="M"/>
    <d v="1999-03-07T00:00:00"/>
    <n v="1"/>
    <n v="73"/>
    <n v="56"/>
    <n v="1"/>
    <s v="…"/>
    <d v="2004-07-31T00:00:00"/>
    <n v="27.4038"/>
    <x v="6"/>
    <n v="8497.1376089431415"/>
    <n v="18.188256551724109"/>
    <n v="14"/>
  </r>
  <r>
    <n v="150"/>
    <n v="858323870"/>
    <n v="1256"/>
    <s v="adventure-works\stephanie0"/>
    <n v="42"/>
    <x v="28"/>
    <d v="1974-04-26T00:00:00"/>
    <s v="S"/>
    <s v="F"/>
    <d v="1999-03-08T00:00:00"/>
    <n v="1"/>
    <n v="68"/>
    <n v="54"/>
    <n v="1"/>
    <s v="…"/>
    <d v="2004-07-31T00:00:00"/>
    <n v="39.663499999999999"/>
    <x v="6"/>
    <n v="12291.677556238859"/>
    <n v="18.188256551724109"/>
    <n v="14"/>
  </r>
  <r>
    <n v="176"/>
    <n v="58317344"/>
    <n v="1262"/>
    <s v="adventure-works\karen1"/>
    <n v="42"/>
    <x v="26"/>
    <d v="1968-06-19T00:00:00"/>
    <s v="S"/>
    <s v="F"/>
    <d v="1999-03-20T00:00:00"/>
    <n v="1"/>
    <n v="74"/>
    <n v="57"/>
    <n v="1"/>
    <s v="…"/>
    <d v="2004-07-31T00:00:00"/>
    <n v="27.4038"/>
    <x v="6"/>
    <n v="8498.0810350031024"/>
    <n v="18.188256551724109"/>
    <n v="14"/>
  </r>
  <r>
    <n v="188"/>
    <n v="672243793"/>
    <n v="1257"/>
    <s v="adventure-works\peter1"/>
    <n v="150"/>
    <x v="24"/>
    <d v="1970-06-29T00:00:00"/>
    <s v="S"/>
    <s v="M"/>
    <d v="1999-03-27T00:00:00"/>
    <n v="0"/>
    <n v="69"/>
    <n v="54"/>
    <n v="1"/>
    <s v="…"/>
    <d v="2004-07-31T00:00:00"/>
    <n v="32.451900000000002"/>
    <x v="6"/>
    <n v="10057.931849793695"/>
    <n v="18.188256551724109"/>
    <n v="14"/>
  </r>
  <r>
    <n v="2"/>
    <n v="253022876"/>
    <n v="1030"/>
    <s v="adventure-works\kevin0"/>
    <n v="6"/>
    <x v="29"/>
    <d v="1977-06-03T00:00:00"/>
    <s v="S"/>
    <s v="M"/>
    <d v="1997-02-26T00:00:00"/>
    <n v="0"/>
    <n v="42"/>
    <n v="41"/>
    <n v="1"/>
    <s v="…"/>
    <d v="2004-07-31T00:00:00"/>
    <n v="13.461499999999999"/>
    <x v="7"/>
    <n v="0"/>
    <n v="18.188256551724109"/>
    <n v="14"/>
  </r>
  <r>
    <n v="6"/>
    <n v="24756624"/>
    <n v="1028"/>
    <s v="adventure-works\david0"/>
    <n v="109"/>
    <x v="30"/>
    <d v="1965-04-19T00:00:00"/>
    <s v="S"/>
    <s v="M"/>
    <d v="1998-01-20T00:00:00"/>
    <n v="1"/>
    <n v="40"/>
    <n v="40"/>
    <n v="1"/>
    <s v="…"/>
    <d v="2004-07-31T00:00:00"/>
    <n v="37.5"/>
    <x v="7"/>
    <n v="11294.974179972214"/>
    <n v="18.188256551724109"/>
    <n v="14"/>
  </r>
  <r>
    <n v="46"/>
    <n v="95958330"/>
    <n v="1033"/>
    <s v="adventure-works\sariya0"/>
    <n v="6"/>
    <x v="31"/>
    <d v="1977-06-21T00:00:00"/>
    <s v="S"/>
    <s v="M"/>
    <d v="1999-01-13T00:00:00"/>
    <n v="0"/>
    <n v="45"/>
    <n v="42"/>
    <n v="1"/>
    <s v="…"/>
    <d v="2004-07-31T00:00:00"/>
    <n v="14.4231"/>
    <x v="7"/>
    <n v="0"/>
    <n v="18.188256551724109"/>
    <n v="14"/>
  </r>
  <r>
    <n v="106"/>
    <n v="767955365"/>
    <n v="1034"/>
    <s v="adventure-works\mary0"/>
    <n v="6"/>
    <x v="31"/>
    <d v="1952-10-14T00:00:00"/>
    <s v="M"/>
    <s v="F"/>
    <d v="1999-02-13T00:00:00"/>
    <n v="0"/>
    <n v="46"/>
    <n v="43"/>
    <n v="1"/>
    <s v="…"/>
    <d v="2004-07-31T00:00:00"/>
    <n v="14.4231"/>
    <x v="7"/>
    <n v="0"/>
    <n v="18.188256551724109"/>
    <n v="14"/>
  </r>
  <r>
    <n v="119"/>
    <n v="72636981"/>
    <n v="1035"/>
    <s v="adventure-works\jill0"/>
    <n v="6"/>
    <x v="31"/>
    <d v="1969-07-19T00:00:00"/>
    <s v="M"/>
    <s v="F"/>
    <d v="1999-02-19T00:00:00"/>
    <n v="0"/>
    <n v="47"/>
    <n v="43"/>
    <n v="1"/>
    <s v="…"/>
    <d v="2004-07-31T00:00:00"/>
    <n v="14.4231"/>
    <x v="7"/>
    <n v="0"/>
    <n v="18.188256551724109"/>
    <n v="14"/>
  </r>
  <r>
    <n v="203"/>
    <n v="243322160"/>
    <n v="1032"/>
    <s v="adventure-works\terry0"/>
    <n v="6"/>
    <x v="31"/>
    <d v="1976-03-07T00:00:00"/>
    <s v="M"/>
    <s v="M"/>
    <d v="1999-04-03T00:00:00"/>
    <n v="0"/>
    <n v="44"/>
    <n v="42"/>
    <n v="1"/>
    <s v="…"/>
    <d v="2004-07-31T00:00:00"/>
    <n v="14.4231"/>
    <x v="7"/>
    <n v="0"/>
    <n v="18.188256551724109"/>
    <n v="14"/>
  </r>
  <r>
    <n v="269"/>
    <n v="323403273"/>
    <n v="1029"/>
    <s v="adventure-works\wanida0"/>
    <n v="6"/>
    <x v="29"/>
    <d v="1965-04-17T00:00:00"/>
    <s v="M"/>
    <s v="F"/>
    <d v="2001-02-07T00:00:00"/>
    <n v="0"/>
    <n v="41"/>
    <n v="40"/>
    <n v="1"/>
    <s v="…"/>
    <d v="2004-07-31T00:00:00"/>
    <n v="13.461499999999999"/>
    <x v="7"/>
    <n v="0"/>
    <n v="18.188256551724109"/>
    <n v="14"/>
  </r>
  <r>
    <n v="271"/>
    <n v="222969461"/>
    <n v="1036"/>
    <s v="adventure-works\john5"/>
    <n v="6"/>
    <x v="31"/>
    <d v="1968-04-06T00:00:00"/>
    <s v="S"/>
    <s v="M"/>
    <d v="2001-03-10T00:00:00"/>
    <n v="0"/>
    <n v="48"/>
    <n v="44"/>
    <n v="1"/>
    <s v="…"/>
    <d v="2004-07-31T00:00:00"/>
    <n v="14.4231"/>
    <x v="7"/>
    <n v="0"/>
    <n v="18.188256551724109"/>
    <n v="14"/>
  </r>
  <r>
    <n v="272"/>
    <n v="52541318"/>
    <n v="1031"/>
    <s v="adventure-works\mary2"/>
    <n v="6"/>
    <x v="29"/>
    <d v="1968-03-01T00:00:00"/>
    <s v="S"/>
    <s v="F"/>
    <d v="2001-03-17T00:00:00"/>
    <n v="0"/>
    <n v="43"/>
    <n v="41"/>
    <n v="1"/>
    <s v="…"/>
    <d v="2004-07-31T00:00:00"/>
    <n v="13.461499999999999"/>
    <x v="7"/>
    <n v="0"/>
    <n v="18.188256551724109"/>
    <n v="14"/>
  </r>
  <r>
    <n v="274"/>
    <n v="895209680"/>
    <n v="1037"/>
    <s v="adventure-works\sheela0"/>
    <n v="71"/>
    <x v="32"/>
    <d v="1968-03-13T00:00:00"/>
    <s v="S"/>
    <s v="F"/>
    <d v="2001-03-28T00:00:00"/>
    <n v="1"/>
    <n v="49"/>
    <n v="44"/>
    <n v="1"/>
    <s v="…"/>
    <d v="2004-07-31T00:00:00"/>
    <n v="30"/>
    <x v="7"/>
    <n v="9047.3362691671227"/>
    <n v="18.188256551724109"/>
    <n v="14"/>
  </r>
  <r>
    <n v="1"/>
    <n v="14417807"/>
    <n v="1209"/>
    <s v="adventure-works\guy1"/>
    <n v="16"/>
    <x v="33"/>
    <d v="1972-05-15T00:00:00"/>
    <s v="M"/>
    <s v="M"/>
    <d v="1996-07-31T00:00:00"/>
    <n v="0"/>
    <n v="21"/>
    <n v="30"/>
    <n v="1"/>
    <s v="…"/>
    <d v="2004-07-31T00:00:00"/>
    <n v="12.45"/>
    <x v="8"/>
    <n v="0"/>
    <n v="18.188256551724109"/>
    <n v="14"/>
  </r>
  <r>
    <n v="7"/>
    <n v="309738752"/>
    <n v="1070"/>
    <s v="adventure-works\jolynn0"/>
    <n v="21"/>
    <x v="34"/>
    <d v="1946-02-16T00:00:00"/>
    <s v="S"/>
    <s v="F"/>
    <d v="1998-01-26T00:00:00"/>
    <n v="0"/>
    <n v="82"/>
    <n v="61"/>
    <n v="1"/>
    <s v="…"/>
    <d v="2004-07-31T00:00:00"/>
    <n v="25"/>
    <x v="8"/>
    <n v="7573.4594442130247"/>
    <n v="18.188256551724109"/>
    <n v="14"/>
  </r>
  <r>
    <n v="8"/>
    <n v="690627818"/>
    <n v="1071"/>
    <s v="adventure-works\ruth0"/>
    <n v="185"/>
    <x v="35"/>
    <d v="1946-07-06T00:00:00"/>
    <s v="M"/>
    <s v="F"/>
    <d v="1998-02-06T00:00:00"/>
    <n v="0"/>
    <n v="83"/>
    <n v="61"/>
    <n v="1"/>
    <s v="…"/>
    <d v="2004-07-31T00:00:00"/>
    <n v="13.45"/>
    <x v="8"/>
    <n v="4075.0668382688459"/>
    <n v="18.188256551724109"/>
    <n v="14"/>
  </r>
  <r>
    <n v="10"/>
    <n v="912265825"/>
    <n v="1076"/>
    <s v="adventure-works\barry0"/>
    <n v="185"/>
    <x v="35"/>
    <d v="1946-04-27T00:00:00"/>
    <s v="S"/>
    <s v="M"/>
    <d v="1998-02-07T00:00:00"/>
    <n v="0"/>
    <n v="88"/>
    <n v="64"/>
    <n v="1"/>
    <s v="…"/>
    <d v="2004-07-31T00:00:00"/>
    <n v="13.45"/>
    <x v="8"/>
    <n v="4077.7875049393479"/>
    <n v="18.188256551724109"/>
    <n v="14"/>
  </r>
  <r>
    <n v="13"/>
    <n v="844973625"/>
    <n v="1072"/>
    <s v="adventure-works\sidney0"/>
    <n v="185"/>
    <x v="35"/>
    <d v="1946-10-01T00:00:00"/>
    <s v="M"/>
    <s v="M"/>
    <d v="1998-03-05T00:00:00"/>
    <n v="0"/>
    <n v="84"/>
    <n v="62"/>
    <n v="1"/>
    <s v="…"/>
    <d v="2004-07-31T00:00:00"/>
    <n v="13.45"/>
    <x v="8"/>
    <n v="4075.6119863048298"/>
    <n v="18.188256551724109"/>
    <n v="14"/>
  </r>
  <r>
    <n v="14"/>
    <n v="233069302"/>
    <n v="1067"/>
    <s v="adventure-works\taylor0"/>
    <n v="21"/>
    <x v="36"/>
    <d v="1946-05-03T00:00:00"/>
    <s v="M"/>
    <s v="M"/>
    <d v="1998-03-11T00:00:00"/>
    <n v="0"/>
    <n v="79"/>
    <n v="59"/>
    <n v="1"/>
    <s v="…"/>
    <d v="2004-07-31T00:00:00"/>
    <n v="25"/>
    <x v="8"/>
    <n v="7570.4110485611736"/>
    <n v="18.188256551724109"/>
    <n v="14"/>
  </r>
  <r>
    <n v="15"/>
    <n v="132674823"/>
    <n v="1073"/>
    <s v="adventure-works\jeffrey0"/>
    <n v="185"/>
    <x v="35"/>
    <d v="1946-08-12T00:00:00"/>
    <s v="S"/>
    <s v="M"/>
    <d v="1998-03-23T00:00:00"/>
    <n v="0"/>
    <n v="85"/>
    <n v="62"/>
    <n v="1"/>
    <s v="…"/>
    <d v="2004-07-31T00:00:00"/>
    <n v="13.45"/>
    <x v="8"/>
    <n v="4076.1566260442037"/>
    <n v="18.188256551724109"/>
    <n v="14"/>
  </r>
  <r>
    <n v="16"/>
    <n v="446466105"/>
    <n v="1068"/>
    <s v="adventure-works\jo0"/>
    <n v="21"/>
    <x v="34"/>
    <d v="1946-11-09T00:00:00"/>
    <s v="S"/>
    <s v="F"/>
    <d v="1998-03-30T00:00:00"/>
    <n v="0"/>
    <n v="80"/>
    <n v="60"/>
    <n v="1"/>
    <s v="…"/>
    <d v="2004-07-31T00:00:00"/>
    <n v="25"/>
    <x v="8"/>
    <n v="7571.4281317313435"/>
    <n v="18.188256551724109"/>
    <n v="14"/>
  </r>
  <r>
    <n v="17"/>
    <n v="565090917"/>
    <n v="1074"/>
    <s v="adventure-works\doris0"/>
    <n v="185"/>
    <x v="35"/>
    <d v="1946-05-06T00:00:00"/>
    <s v="M"/>
    <s v="F"/>
    <d v="1998-04-11T00:00:00"/>
    <n v="0"/>
    <n v="86"/>
    <n v="63"/>
    <n v="1"/>
    <s v="…"/>
    <d v="2004-07-31T00:00:00"/>
    <n v="13.45"/>
    <x v="8"/>
    <n v="4076.7007584339567"/>
    <n v="18.188256551724109"/>
    <n v="14"/>
  </r>
  <r>
    <n v="18"/>
    <n v="494170342"/>
    <n v="1069"/>
    <s v="adventure-works\john0"/>
    <n v="21"/>
    <x v="34"/>
    <d v="1946-09-08T00:00:00"/>
    <s v="M"/>
    <s v="M"/>
    <d v="1998-04-18T00:00:00"/>
    <n v="0"/>
    <n v="81"/>
    <n v="60"/>
    <n v="1"/>
    <s v="…"/>
    <d v="2004-07-31T00:00:00"/>
    <n v="25"/>
    <x v="8"/>
    <n v="7572.4442630219446"/>
    <n v="18.188256551724109"/>
    <n v="14"/>
  </r>
  <r>
    <n v="19"/>
    <n v="9659517"/>
    <n v="1075"/>
    <s v="adventure-works\diane0"/>
    <n v="185"/>
    <x v="35"/>
    <d v="1946-04-30T00:00:00"/>
    <s v="M"/>
    <s v="F"/>
    <d v="1998-04-29T00:00:00"/>
    <n v="0"/>
    <n v="87"/>
    <n v="63"/>
    <n v="1"/>
    <s v="…"/>
    <d v="2004-07-31T00:00:00"/>
    <n v="13.45"/>
    <x v="8"/>
    <n v="4077.2443844184345"/>
    <n v="18.188256551724109"/>
    <n v="14"/>
  </r>
  <r>
    <n v="20"/>
    <n v="443968955"/>
    <n v="1129"/>
    <s v="adventure-works\steven0"/>
    <n v="173"/>
    <x v="37"/>
    <d v="1967-06-15T00:00:00"/>
    <s v="M"/>
    <s v="M"/>
    <d v="1999-01-02T00:00:00"/>
    <n v="0"/>
    <n v="41"/>
    <n v="40"/>
    <n v="1"/>
    <s v="…"/>
    <d v="2004-07-31T00:00:00"/>
    <n v="9.5"/>
    <x v="8"/>
    <n v="2900.0592448287193"/>
    <n v="18.188256551724109"/>
    <n v="14"/>
  </r>
  <r>
    <n v="22"/>
    <n v="835460180"/>
    <n v="1172"/>
    <s v="adventure-works\stuart0"/>
    <n v="197"/>
    <x v="38"/>
    <d v="1952-10-14T00:00:00"/>
    <s v="S"/>
    <s v="M"/>
    <d v="1999-01-03T00:00:00"/>
    <n v="0"/>
    <n v="84"/>
    <n v="62"/>
    <n v="1"/>
    <s v="…"/>
    <d v="2004-07-31T00:00:00"/>
    <n v="10"/>
    <x v="8"/>
    <n v="3068.927611682072"/>
    <n v="18.188256551724109"/>
    <n v="14"/>
  </r>
  <r>
    <n v="23"/>
    <n v="687685941"/>
    <n v="1173"/>
    <s v="adventure-works\greg0"/>
    <n v="197"/>
    <x v="38"/>
    <d v="1960-11-18T00:00:00"/>
    <s v="S"/>
    <s v="M"/>
    <d v="1999-01-03T00:00:00"/>
    <n v="0"/>
    <n v="85"/>
    <n v="62"/>
    <n v="1"/>
    <s v="…"/>
    <d v="2004-07-31T00:00:00"/>
    <n v="10"/>
    <x v="8"/>
    <n v="3069.2980121155292"/>
    <n v="18.188256551724109"/>
    <n v="14"/>
  </r>
  <r>
    <n v="24"/>
    <n v="498138869"/>
    <n v="1113"/>
    <s v="adventure-works\david1"/>
    <n v="184"/>
    <x v="37"/>
    <d v="1969-12-03T00:00:00"/>
    <s v="S"/>
    <s v="M"/>
    <d v="1999-01-03T00:00:00"/>
    <n v="0"/>
    <n v="25"/>
    <n v="32"/>
    <n v="1"/>
    <s v="…"/>
    <d v="2004-07-31T00:00:00"/>
    <n v="9.5"/>
    <x v="8"/>
    <n v="0"/>
    <n v="18.188256551724109"/>
    <n v="14"/>
  </r>
  <r>
    <n v="25"/>
    <n v="360868122"/>
    <n v="1054"/>
    <s v="adventure-works\zheng0"/>
    <n v="21"/>
    <x v="39"/>
    <d v="1973-11-26T00:00:00"/>
    <s v="S"/>
    <s v="M"/>
    <d v="1999-01-04T00:00:00"/>
    <n v="0"/>
    <n v="66"/>
    <n v="53"/>
    <n v="1"/>
    <s v="…"/>
    <d v="2004-07-31T00:00:00"/>
    <n v="25"/>
    <x v="8"/>
    <n v="7557.1015271913193"/>
    <n v="18.188256551724109"/>
    <n v="14"/>
  </r>
  <r>
    <n v="26"/>
    <n v="964089218"/>
    <n v="1097"/>
    <s v="adventure-works\ivo0"/>
    <n v="108"/>
    <x v="40"/>
    <d v="1972-02-04T00:00:00"/>
    <s v="M"/>
    <s v="M"/>
    <d v="1999-01-05T00:00:00"/>
    <n v="0"/>
    <n v="9"/>
    <n v="24"/>
    <n v="1"/>
    <s v="…"/>
    <d v="2004-07-31T00:00:00"/>
    <n v="14"/>
    <x v="8"/>
    <n v="0"/>
    <n v="18.188256551724109"/>
    <n v="14"/>
  </r>
  <r>
    <n v="27"/>
    <n v="384162788"/>
    <n v="1156"/>
    <s v="adventure-works\paul0"/>
    <n v="87"/>
    <x v="41"/>
    <d v="1970-12-15T00:00:00"/>
    <s v="S"/>
    <s v="M"/>
    <d v="1999-01-05T00:00:00"/>
    <n v="0"/>
    <n v="68"/>
    <n v="54"/>
    <n v="1"/>
    <s v="…"/>
    <d v="2004-07-31T00:00:00"/>
    <n v="15"/>
    <x v="8"/>
    <n v="4594.4367511267656"/>
    <n v="18.188256551724109"/>
    <n v="14"/>
  </r>
  <r>
    <n v="29"/>
    <n v="571658797"/>
    <n v="1199"/>
    <s v="adventure-works\kendall0"/>
    <n v="14"/>
    <x v="42"/>
    <d v="1976-06-30T00:00:00"/>
    <s v="M"/>
    <s v="M"/>
    <d v="1999-01-06T00:00:00"/>
    <n v="0"/>
    <n v="11"/>
    <n v="25"/>
    <n v="1"/>
    <s v="…"/>
    <d v="2004-07-31T00:00:00"/>
    <n v="11"/>
    <x v="8"/>
    <n v="0"/>
    <n v="18.188256551724109"/>
    <n v="14"/>
  </r>
  <r>
    <n v="31"/>
    <n v="761597760"/>
    <n v="1140"/>
    <s v="adventure-works\alejandro0"/>
    <n v="210"/>
    <x v="41"/>
    <d v="1979-01-06T00:00:00"/>
    <s v="S"/>
    <s v="M"/>
    <d v="1999-01-07T00:00:00"/>
    <n v="0"/>
    <n v="52"/>
    <n v="46"/>
    <n v="1"/>
    <s v="…"/>
    <d v="2004-07-31T00:00:00"/>
    <n v="15"/>
    <x v="8"/>
    <n v="4585.3572770047094"/>
    <n v="18.188256551724109"/>
    <n v="14"/>
  </r>
  <r>
    <n v="32"/>
    <n v="271438431"/>
    <n v="1122"/>
    <s v="adventure-works\garrett0"/>
    <n v="184"/>
    <x v="37"/>
    <d v="1974-09-26T00:00:00"/>
    <s v="S"/>
    <s v="M"/>
    <d v="1999-01-08T00:00:00"/>
    <n v="0"/>
    <n v="34"/>
    <n v="37"/>
    <n v="1"/>
    <s v="…"/>
    <d v="2004-07-31T00:00:00"/>
    <n v="9.5"/>
    <x v="8"/>
    <n v="2897.4932140741353"/>
    <n v="18.188256551724109"/>
    <n v="14"/>
  </r>
  <r>
    <n v="33"/>
    <n v="160739235"/>
    <n v="1124"/>
    <s v="adventure-works\jianshuo0"/>
    <n v="135"/>
    <x v="37"/>
    <d v="1973-08-27T00:00:00"/>
    <s v="S"/>
    <s v="M"/>
    <d v="1999-01-08T00:00:00"/>
    <n v="0"/>
    <n v="36"/>
    <n v="38"/>
    <n v="1"/>
    <s v="…"/>
    <d v="2004-07-31T00:00:00"/>
    <n v="9.5"/>
    <x v="8"/>
    <n v="2898.2279956713901"/>
    <n v="18.188256551724109"/>
    <n v="14"/>
  </r>
  <r>
    <n v="36"/>
    <n v="113695504"/>
    <n v="1183"/>
    <s v="adventure-works\alice0"/>
    <n v="38"/>
    <x v="42"/>
    <d v="1968-02-27T00:00:00"/>
    <s v="M"/>
    <s v="F"/>
    <d v="1999-01-08T00:00:00"/>
    <n v="0"/>
    <n v="95"/>
    <n v="67"/>
    <n v="1"/>
    <s v="…"/>
    <d v="2004-07-31T00:00:00"/>
    <n v="11"/>
    <x v="8"/>
    <n v="3380.2832190907234"/>
    <n v="18.188256551724109"/>
    <n v="14"/>
  </r>
  <r>
    <n v="37"/>
    <n v="276751903"/>
    <n v="1226"/>
    <s v="adventure-works\simon0"/>
    <n v="7"/>
    <x v="33"/>
    <d v="1980-06-17T00:00:00"/>
    <s v="S"/>
    <s v="M"/>
    <d v="1999-01-09T00:00:00"/>
    <n v="0"/>
    <n v="38"/>
    <n v="39"/>
    <n v="1"/>
    <s v="…"/>
    <d v="2004-07-31T00:00:00"/>
    <n v="12.45"/>
    <x v="8"/>
    <n v="0"/>
    <n v="18.188256551724109"/>
    <n v="14"/>
  </r>
  <r>
    <n v="38"/>
    <n v="630184120"/>
    <n v="1065"/>
    <s v="adventure-works\jinghao0"/>
    <n v="21"/>
    <x v="36"/>
    <d v="1979-03-09T00:00:00"/>
    <s v="S"/>
    <s v="M"/>
    <d v="1999-01-09T00:00:00"/>
    <n v="0"/>
    <n v="77"/>
    <n v="58"/>
    <n v="1"/>
    <s v="…"/>
    <d v="2004-07-31T00:00:00"/>
    <n v="25"/>
    <x v="8"/>
    <n v="7568.3740194368911"/>
    <n v="18.188256551724109"/>
    <n v="14"/>
  </r>
  <r>
    <n v="39"/>
    <n v="545337468"/>
    <n v="1108"/>
    <s v="adventure-works\michael0"/>
    <n v="182"/>
    <x v="40"/>
    <d v="1974-12-19T00:00:00"/>
    <s v="S"/>
    <s v="M"/>
    <d v="1999-01-10T00:00:00"/>
    <n v="0"/>
    <n v="20"/>
    <n v="30"/>
    <n v="1"/>
    <s v="…"/>
    <d v="2004-07-31T00:00:00"/>
    <n v="14"/>
    <x v="8"/>
    <n v="0"/>
    <n v="18.188256551724109"/>
    <n v="14"/>
  </r>
  <r>
    <n v="40"/>
    <n v="713403643"/>
    <n v="1167"/>
    <s v="adventure-works\yvonne0"/>
    <n v="159"/>
    <x v="38"/>
    <d v="1979-05-17T00:00:00"/>
    <s v="M"/>
    <s v="F"/>
    <d v="1999-01-10T00:00:00"/>
    <n v="0"/>
    <n v="79"/>
    <n v="59"/>
    <n v="1"/>
    <s v="…"/>
    <d v="2004-07-31T00:00:00"/>
    <n v="10"/>
    <x v="8"/>
    <n v="3067.0708560453704"/>
    <n v="18.188256551724109"/>
    <n v="14"/>
  </r>
  <r>
    <n v="43"/>
    <n v="718299860"/>
    <n v="1194"/>
    <s v="adventure-works\russell0"/>
    <n v="74"/>
    <x v="42"/>
    <d v="1962-12-27T00:00:00"/>
    <s v="M"/>
    <s v="M"/>
    <d v="1999-01-13T00:00:00"/>
    <n v="0"/>
    <n v="6"/>
    <n v="23"/>
    <n v="1"/>
    <s v="…"/>
    <d v="2004-07-31T00:00:00"/>
    <n v="11"/>
    <x v="8"/>
    <n v="0"/>
    <n v="18.188256551724109"/>
    <n v="14"/>
  </r>
  <r>
    <n v="45"/>
    <n v="295971920"/>
    <n v="1135"/>
    <s v="adventure-works\fred0"/>
    <n v="210"/>
    <x v="41"/>
    <d v="1979-07-27T00:00:00"/>
    <s v="S"/>
    <s v="M"/>
    <d v="1999-01-13T00:00:00"/>
    <n v="0"/>
    <n v="47"/>
    <n v="43"/>
    <n v="1"/>
    <s v="…"/>
    <d v="2004-07-31T00:00:00"/>
    <n v="15"/>
    <x v="8"/>
    <n v="4582.4937922937124"/>
    <n v="18.188256551724109"/>
    <n v="14"/>
  </r>
  <r>
    <n v="48"/>
    <n v="857651804"/>
    <n v="1178"/>
    <s v="adventure-works\jun0"/>
    <n v="38"/>
    <x v="42"/>
    <d v="1969-08-06T00:00:00"/>
    <s v="S"/>
    <s v="M"/>
    <d v="1999-01-15T00:00:00"/>
    <n v="0"/>
    <n v="90"/>
    <n v="65"/>
    <n v="1"/>
    <s v="…"/>
    <d v="2004-07-31T00:00:00"/>
    <n v="11"/>
    <x v="8"/>
    <n v="3378.2598194961915"/>
    <n v="18.188256551724109"/>
    <n v="14"/>
  </r>
  <r>
    <n v="50"/>
    <n v="351069889"/>
    <n v="1119"/>
    <s v="adventure-works\susan1"/>
    <n v="184"/>
    <x v="37"/>
    <d v="1973-05-03T00:00:00"/>
    <s v="S"/>
    <s v="F"/>
    <d v="1999-01-15T00:00:00"/>
    <n v="0"/>
    <n v="31"/>
    <n v="35"/>
    <n v="1"/>
    <s v="…"/>
    <d v="2004-07-31T00:00:00"/>
    <n v="9.5"/>
    <x v="8"/>
    <n v="0"/>
    <n v="18.188256551724109"/>
    <n v="14"/>
  </r>
  <r>
    <n v="51"/>
    <n v="370989364"/>
    <n v="1060"/>
    <s v="adventure-works\reuben0"/>
    <n v="21"/>
    <x v="43"/>
    <d v="1977-09-27T00:00:00"/>
    <s v="M"/>
    <s v="M"/>
    <d v="1999-01-16T00:00:00"/>
    <n v="0"/>
    <n v="72"/>
    <n v="56"/>
    <n v="1"/>
    <s v="…"/>
    <d v="2004-07-31T00:00:00"/>
    <n v="25"/>
    <x v="8"/>
    <n v="7563.2646631619264"/>
    <n v="18.188256551724109"/>
    <n v="14"/>
  </r>
  <r>
    <n v="52"/>
    <n v="275962311"/>
    <n v="1162"/>
    <s v="adventure-works\kirk0"/>
    <n v="123"/>
    <x v="38"/>
    <d v="1975-03-10T00:00:00"/>
    <s v="S"/>
    <s v="M"/>
    <d v="1999-01-16T00:00:00"/>
    <n v="0"/>
    <n v="74"/>
    <n v="57"/>
    <n v="1"/>
    <s v="…"/>
    <d v="2004-07-31T00:00:00"/>
    <n v="10"/>
    <x v="8"/>
    <n v="3065.2061280543121"/>
    <n v="18.188256551724109"/>
    <n v="14"/>
  </r>
  <r>
    <n v="53"/>
    <n v="36151748"/>
    <n v="1221"/>
    <s v="adventure-works\david2"/>
    <n v="18"/>
    <x v="33"/>
    <d v="1975-01-30T00:00:00"/>
    <s v="M"/>
    <s v="M"/>
    <d v="1999-01-16T00:00:00"/>
    <n v="0"/>
    <n v="33"/>
    <n v="36"/>
    <n v="1"/>
    <s v="…"/>
    <d v="2004-07-31T00:00:00"/>
    <n v="12.45"/>
    <x v="8"/>
    <n v="0"/>
    <n v="18.188256551724109"/>
    <n v="14"/>
  </r>
  <r>
    <n v="55"/>
    <n v="568596888"/>
    <n v="1103"/>
    <s v="adventure-works\hanying0"/>
    <n v="143"/>
    <x v="40"/>
    <d v="1964-11-16T00:00:00"/>
    <s v="S"/>
    <s v="M"/>
    <d v="1999-01-17T00:00:00"/>
    <n v="0"/>
    <n v="15"/>
    <n v="27"/>
    <n v="1"/>
    <s v="…"/>
    <d v="2004-07-31T00:00:00"/>
    <n v="14"/>
    <x v="8"/>
    <n v="0"/>
    <n v="18.188256551724109"/>
    <n v="14"/>
  </r>
  <r>
    <n v="56"/>
    <n v="918737118"/>
    <n v="1146"/>
    <s v="adventure-works\kevin1"/>
    <n v="210"/>
    <x v="41"/>
    <d v="1976-01-26T00:00:00"/>
    <s v="S"/>
    <s v="M"/>
    <d v="1999-01-18T00:00:00"/>
    <n v="0"/>
    <n v="58"/>
    <n v="49"/>
    <n v="1"/>
    <s v="…"/>
    <d v="2004-07-31T00:00:00"/>
    <n v="15"/>
    <x v="8"/>
    <n v="4588.7769264470562"/>
    <n v="18.188256551724109"/>
    <n v="14"/>
  </r>
  <r>
    <n v="57"/>
    <n v="801758002"/>
    <n v="1205"/>
    <s v="adventure-works\annik0"/>
    <n v="16"/>
    <x v="33"/>
    <d v="1967-01-27T00:00:00"/>
    <s v="M"/>
    <s v="M"/>
    <d v="1999-01-18T00:00:00"/>
    <n v="0"/>
    <n v="17"/>
    <n v="28"/>
    <n v="1"/>
    <s v="…"/>
    <d v="2004-07-31T00:00:00"/>
    <n v="12.45"/>
    <x v="8"/>
    <n v="0"/>
    <n v="18.188256551724109"/>
    <n v="14"/>
  </r>
  <r>
    <n v="58"/>
    <n v="415823523"/>
    <n v="1181"/>
    <s v="adventure-works\suroor0"/>
    <n v="38"/>
    <x v="42"/>
    <d v="1968-03-28T00:00:00"/>
    <s v="S"/>
    <s v="M"/>
    <d v="1999-01-18T00:00:00"/>
    <n v="0"/>
    <n v="93"/>
    <n v="66"/>
    <n v="1"/>
    <s v="…"/>
    <d v="2004-07-31T00:00:00"/>
    <n v="11"/>
    <x v="8"/>
    <n v="3379.4748873748667"/>
    <n v="18.188256551724109"/>
    <n v="14"/>
  </r>
  <r>
    <n v="60"/>
    <n v="674171828"/>
    <n v="1189"/>
    <s v="adventure-works\jim0"/>
    <n v="74"/>
    <x v="42"/>
    <d v="1976-10-09T00:00:00"/>
    <s v="M"/>
    <s v="M"/>
    <d v="1999-01-20T00:00:00"/>
    <n v="0"/>
    <n v="1"/>
    <n v="20"/>
    <n v="1"/>
    <s v="…"/>
    <d v="2004-07-31T00:00:00"/>
    <n v="11"/>
    <x v="8"/>
    <n v="0"/>
    <n v="18.188256551724109"/>
    <n v="14"/>
  </r>
  <r>
    <n v="61"/>
    <n v="138280935"/>
    <n v="1130"/>
    <s v="adventure-works\carole0"/>
    <n v="173"/>
    <x v="37"/>
    <d v="1973-11-19T00:00:00"/>
    <s v="M"/>
    <s v="F"/>
    <d v="1999-01-20T00:00:00"/>
    <n v="0"/>
    <n v="42"/>
    <n v="41"/>
    <n v="1"/>
    <s v="…"/>
    <d v="2004-07-31T00:00:00"/>
    <n v="9.5"/>
    <x v="8"/>
    <n v="2900.4245213092486"/>
    <n v="18.188256551724109"/>
    <n v="14"/>
  </r>
  <r>
    <n v="62"/>
    <n v="476115505"/>
    <n v="1114"/>
    <s v="adventure-works\george0"/>
    <n v="184"/>
    <x v="37"/>
    <d v="1967-05-18T00:00:00"/>
    <s v="M"/>
    <s v="M"/>
    <d v="1999-01-22T00:00:00"/>
    <n v="0"/>
    <n v="26"/>
    <n v="33"/>
    <n v="1"/>
    <s v="…"/>
    <d v="2004-07-31T00:00:00"/>
    <n v="9.5"/>
    <x v="8"/>
    <n v="0"/>
    <n v="18.188256551724109"/>
    <n v="14"/>
  </r>
  <r>
    <n v="63"/>
    <n v="502058701"/>
    <n v="1157"/>
    <s v="adventure-works\gary0"/>
    <n v="87"/>
    <x v="41"/>
    <d v="1978-06-17T00:00:00"/>
    <s v="S"/>
    <s v="M"/>
    <d v="1999-01-23T00:00:00"/>
    <n v="0"/>
    <n v="69"/>
    <n v="54"/>
    <n v="1"/>
    <s v="…"/>
    <d v="2004-07-31T00:00:00"/>
    <n v="15"/>
    <x v="8"/>
    <n v="4595.0000384276245"/>
    <n v="18.188256551724109"/>
    <n v="14"/>
  </r>
  <r>
    <n v="64"/>
    <n v="7201901"/>
    <n v="1055"/>
    <s v="adventure-works\cristian0"/>
    <n v="21"/>
    <x v="39"/>
    <d v="1974-05-13T00:00:00"/>
    <s v="M"/>
    <s v="M"/>
    <d v="1999-01-23T00:00:00"/>
    <n v="0"/>
    <n v="67"/>
    <n v="53"/>
    <n v="1"/>
    <s v="…"/>
    <d v="2004-07-31T00:00:00"/>
    <n v="25"/>
    <x v="8"/>
    <n v="7558.1311490842781"/>
    <n v="18.188256551724109"/>
    <n v="14"/>
  </r>
  <r>
    <n v="65"/>
    <n v="97728960"/>
    <n v="1098"/>
    <s v="adventure-works\raymond0"/>
    <n v="143"/>
    <x v="40"/>
    <d v="1957-04-02T00:00:00"/>
    <s v="M"/>
    <s v="M"/>
    <d v="1999-01-24T00:00:00"/>
    <n v="0"/>
    <n v="10"/>
    <n v="25"/>
    <n v="1"/>
    <s v="…"/>
    <d v="2004-07-31T00:00:00"/>
    <n v="14"/>
    <x v="8"/>
    <n v="0"/>
    <n v="18.188256551724109"/>
    <n v="14"/>
  </r>
  <r>
    <n v="67"/>
    <n v="843479922"/>
    <n v="1200"/>
    <s v="adventure-works\bob0"/>
    <n v="14"/>
    <x v="42"/>
    <d v="1969-09-16T00:00:00"/>
    <s v="S"/>
    <s v="M"/>
    <d v="1999-01-25T00:00:00"/>
    <n v="0"/>
    <n v="12"/>
    <n v="26"/>
    <n v="1"/>
    <s v="…"/>
    <d v="2004-07-31T00:00:00"/>
    <n v="11"/>
    <x v="8"/>
    <n v="0"/>
    <n v="18.188256551724109"/>
    <n v="14"/>
  </r>
  <r>
    <n v="68"/>
    <n v="370487086"/>
    <n v="1141"/>
    <s v="adventure-works\shammi0"/>
    <n v="210"/>
    <x v="41"/>
    <d v="1970-11-05T00:00:00"/>
    <s v="M"/>
    <s v="M"/>
    <d v="1999-01-25T00:00:00"/>
    <n v="0"/>
    <n v="53"/>
    <n v="46"/>
    <n v="1"/>
    <s v="…"/>
    <d v="2004-07-31T00:00:00"/>
    <n v="15"/>
    <x v="8"/>
    <n v="4585.9284666273215"/>
    <n v="18.188256551724109"/>
    <n v="14"/>
  </r>
  <r>
    <n v="69"/>
    <n v="54759846"/>
    <n v="1184"/>
    <s v="adventure-works\linda0"/>
    <n v="38"/>
    <x v="42"/>
    <d v="1977-08-17T00:00:00"/>
    <s v="M"/>
    <s v="F"/>
    <d v="1999-01-26T00:00:00"/>
    <n v="0"/>
    <n v="96"/>
    <n v="68"/>
    <n v="1"/>
    <s v="…"/>
    <d v="2004-07-31T00:00:00"/>
    <n v="11"/>
    <x v="8"/>
    <n v="3380.6868726255907"/>
    <n v="18.188256551724109"/>
    <n v="14"/>
  </r>
  <r>
    <n v="73"/>
    <n v="604664374"/>
    <n v="1125"/>
    <s v="adventure-works\sandra0"/>
    <n v="135"/>
    <x v="37"/>
    <d v="1965-12-06T00:00:00"/>
    <s v="M"/>
    <s v="F"/>
    <d v="1999-01-27T00:00:00"/>
    <n v="0"/>
    <n v="37"/>
    <n v="38"/>
    <n v="1"/>
    <s v="…"/>
    <d v="2004-07-31T00:00:00"/>
    <n v="9.5"/>
    <x v="8"/>
    <n v="2898.5948963250125"/>
    <n v="18.188256551724109"/>
    <n v="14"/>
  </r>
  <r>
    <n v="74"/>
    <n v="778552911"/>
    <n v="1066"/>
    <s v="adventure-works\kok-ho0"/>
    <n v="21"/>
    <x v="36"/>
    <d v="1970-05-30T00:00:00"/>
    <s v="S"/>
    <s v="M"/>
    <d v="1999-01-28T00:00:00"/>
    <n v="0"/>
    <n v="78"/>
    <n v="59"/>
    <n v="1"/>
    <s v="…"/>
    <d v="2004-07-31T00:00:00"/>
    <n v="25"/>
    <x v="8"/>
    <n v="7569.3930117263844"/>
    <n v="18.188256551724109"/>
    <n v="14"/>
  </r>
  <r>
    <n v="75"/>
    <n v="435234965"/>
    <n v="1168"/>
    <s v="adventure-works\douglas0"/>
    <n v="159"/>
    <x v="38"/>
    <d v="1975-12-26T00:00:00"/>
    <s v="M"/>
    <s v="M"/>
    <d v="1999-01-28T00:00:00"/>
    <n v="0"/>
    <n v="80"/>
    <n v="60"/>
    <n v="1"/>
    <s v="…"/>
    <d v="2004-07-31T00:00:00"/>
    <n v="10"/>
    <x v="8"/>
    <n v="3067.4428427763805"/>
    <n v="18.188256551724109"/>
    <n v="14"/>
  </r>
  <r>
    <n v="76"/>
    <n v="339712426"/>
    <n v="1227"/>
    <s v="adventure-works\james0"/>
    <n v="7"/>
    <x v="33"/>
    <d v="1974-08-26T00:00:00"/>
    <s v="M"/>
    <s v="M"/>
    <d v="1999-01-28T00:00:00"/>
    <n v="0"/>
    <n v="39"/>
    <n v="39"/>
    <n v="1"/>
    <s v="…"/>
    <d v="2004-07-31T00:00:00"/>
    <n v="12.45"/>
    <x v="8"/>
    <n v="0"/>
    <n v="18.188256551724109"/>
    <n v="14"/>
  </r>
  <r>
    <n v="78"/>
    <n v="368920189"/>
    <n v="1109"/>
    <s v="adventure-works\nitin0"/>
    <n v="182"/>
    <x v="40"/>
    <d v="1977-01-01T00:00:00"/>
    <s v="S"/>
    <s v="M"/>
    <d v="1999-01-29T00:00:00"/>
    <n v="0"/>
    <n v="21"/>
    <n v="30"/>
    <n v="1"/>
    <s v="…"/>
    <d v="2004-07-31T00:00:00"/>
    <n v="14"/>
    <x v="8"/>
    <n v="0"/>
    <n v="18.188256551724109"/>
    <n v="14"/>
  </r>
  <r>
    <n v="80"/>
    <n v="330211482"/>
    <n v="1211"/>
    <s v="adventure-works\rebecca0"/>
    <n v="16"/>
    <x v="33"/>
    <d v="1967-08-11T00:00:00"/>
    <s v="M"/>
    <s v="F"/>
    <d v="1999-01-30T00:00:00"/>
    <n v="0"/>
    <n v="23"/>
    <n v="31"/>
    <n v="1"/>
    <s v="…"/>
    <d v="2004-07-31T00:00:00"/>
    <n v="12.45"/>
    <x v="8"/>
    <n v="0"/>
    <n v="18.188256551724109"/>
    <n v="14"/>
  </r>
  <r>
    <n v="81"/>
    <n v="632092621"/>
    <n v="1136"/>
    <s v="adventure-works\rajesh0"/>
    <n v="210"/>
    <x v="41"/>
    <d v="1967-11-05T00:00:00"/>
    <s v="M"/>
    <s v="M"/>
    <d v="1999-02-01T00:00:00"/>
    <n v="0"/>
    <n v="48"/>
    <n v="44"/>
    <n v="1"/>
    <s v="…"/>
    <d v="2004-07-31T00:00:00"/>
    <n v="15"/>
    <x v="8"/>
    <n v="4583.0674970624996"/>
    <n v="18.188256551724109"/>
    <n v="14"/>
  </r>
  <r>
    <n v="83"/>
    <n v="981597097"/>
    <n v="1179"/>
    <s v="adventure-works\john1"/>
    <n v="38"/>
    <x v="42"/>
    <d v="1968-07-01T00:00:00"/>
    <s v="S"/>
    <s v="M"/>
    <d v="1999-02-02T00:00:00"/>
    <n v="0"/>
    <n v="91"/>
    <n v="65"/>
    <n v="1"/>
    <s v="…"/>
    <d v="2004-07-31T00:00:00"/>
    <n v="11"/>
    <x v="8"/>
    <n v="3378.6651856045978"/>
    <n v="18.188256551724109"/>
    <n v="14"/>
  </r>
  <r>
    <n v="84"/>
    <n v="693325305"/>
    <n v="1222"/>
    <s v="adventure-works\nancy0"/>
    <n v="7"/>
    <x v="33"/>
    <d v="1978-12-21T00:00:00"/>
    <s v="M"/>
    <s v="F"/>
    <d v="1999-02-03T00:00:00"/>
    <n v="0"/>
    <n v="34"/>
    <n v="37"/>
    <n v="1"/>
    <s v="…"/>
    <d v="2004-07-31T00:00:00"/>
    <n v="12.45"/>
    <x v="8"/>
    <n v="0"/>
    <n v="18.188256551724109"/>
    <n v="14"/>
  </r>
  <r>
    <n v="86"/>
    <n v="746373306"/>
    <n v="1120"/>
    <s v="adventure-works\david3"/>
    <n v="184"/>
    <x v="37"/>
    <d v="1971-09-04T00:00:00"/>
    <s v="S"/>
    <s v="M"/>
    <d v="1999-02-03T00:00:00"/>
    <n v="0"/>
    <n v="32"/>
    <n v="36"/>
    <n v="1"/>
    <s v="…"/>
    <d v="2004-07-31T00:00:00"/>
    <n v="9.5"/>
    <x v="8"/>
    <n v="0"/>
    <n v="18.188256551724109"/>
    <n v="14"/>
  </r>
  <r>
    <n v="87"/>
    <n v="750905084"/>
    <n v="1061"/>
    <s v="adventure-works\david4"/>
    <n v="21"/>
    <x v="43"/>
    <d v="1973-08-02T00:00:00"/>
    <s v="S"/>
    <s v="M"/>
    <d v="1999-02-04T00:00:00"/>
    <n v="0"/>
    <n v="73"/>
    <n v="56"/>
    <n v="1"/>
    <s v="…"/>
    <d v="2004-07-31T00:00:00"/>
    <n v="25"/>
    <x v="8"/>
    <n v="7564.2884597533521"/>
    <n v="18.188256551724109"/>
    <n v="14"/>
  </r>
  <r>
    <n v="88"/>
    <n v="514829225"/>
    <n v="1163"/>
    <s v="adventure-works\laura0"/>
    <n v="123"/>
    <x v="38"/>
    <d v="1971-01-26T00:00:00"/>
    <s v="S"/>
    <s v="F"/>
    <d v="1999-02-04T00:00:00"/>
    <n v="0"/>
    <n v="75"/>
    <n v="57"/>
    <n v="1"/>
    <s v="…"/>
    <d v="2004-07-31T00:00:00"/>
    <n v="10"/>
    <x v="8"/>
    <n v="3065.5797147284484"/>
    <n v="18.188256551724109"/>
    <n v="14"/>
  </r>
  <r>
    <n v="89"/>
    <n v="750246141"/>
    <n v="1206"/>
    <s v="adventure-works\margie0"/>
    <n v="16"/>
    <x v="33"/>
    <d v="1976-06-20T00:00:00"/>
    <s v="M"/>
    <s v="F"/>
    <d v="1999-02-05T00:00:00"/>
    <n v="0"/>
    <n v="18"/>
    <n v="29"/>
    <n v="1"/>
    <s v="…"/>
    <d v="2004-07-31T00:00:00"/>
    <n v="12.45"/>
    <x v="8"/>
    <n v="0"/>
    <n v="18.188256551724109"/>
    <n v="14"/>
  </r>
  <r>
    <n v="91"/>
    <n v="19312190"/>
    <n v="1137"/>
    <s v="adventure-works\lorraine0"/>
    <n v="210"/>
    <x v="41"/>
    <d v="1978-12-28T00:00:00"/>
    <s v="M"/>
    <s v="F"/>
    <d v="1999-02-05T00:00:00"/>
    <n v="0"/>
    <n v="49"/>
    <n v="44"/>
    <n v="1"/>
    <s v="…"/>
    <d v="2004-07-31T00:00:00"/>
    <n v="15"/>
    <x v="8"/>
    <n v="4583.640697031602"/>
    <n v="18.188256551724109"/>
    <n v="14"/>
  </r>
  <r>
    <n v="92"/>
    <n v="212801092"/>
    <n v="1104"/>
    <s v="adventure-works\fadi0"/>
    <n v="143"/>
    <x v="40"/>
    <d v="1979-03-19T00:00:00"/>
    <s v="S"/>
    <s v="M"/>
    <d v="1999-02-05T00:00:00"/>
    <n v="0"/>
    <n v="16"/>
    <n v="28"/>
    <n v="1"/>
    <s v="…"/>
    <d v="2004-07-31T00:00:00"/>
    <n v="14"/>
    <x v="8"/>
    <n v="0"/>
    <n v="18.188256551724109"/>
    <n v="14"/>
  </r>
  <r>
    <n v="93"/>
    <n v="769680433"/>
    <n v="1147"/>
    <s v="adventure-works\ryan0"/>
    <n v="51"/>
    <x v="41"/>
    <d v="1962-07-15T00:00:00"/>
    <s v="M"/>
    <s v="M"/>
    <d v="1999-02-06T00:00:00"/>
    <n v="0"/>
    <n v="59"/>
    <n v="49"/>
    <n v="1"/>
    <s v="…"/>
    <d v="2004-07-31T00:00:00"/>
    <n v="15"/>
    <x v="8"/>
    <n v="4589.345126851902"/>
    <n v="18.188256551724109"/>
    <n v="14"/>
  </r>
  <r>
    <n v="95"/>
    <n v="431859843"/>
    <n v="1190"/>
    <s v="adventure-works\nuan0"/>
    <n v="74"/>
    <x v="42"/>
    <d v="1969-04-29T00:00:00"/>
    <s v="S"/>
    <s v="M"/>
    <d v="1999-02-07T00:00:00"/>
    <n v="0"/>
    <n v="2"/>
    <n v="21"/>
    <n v="1"/>
    <s v="…"/>
    <d v="2004-07-31T00:00:00"/>
    <n v="11"/>
    <x v="8"/>
    <n v="0"/>
    <n v="18.188256551724109"/>
    <n v="14"/>
  </r>
  <r>
    <n v="96"/>
    <n v="621209647"/>
    <n v="1233"/>
    <s v="adventure-works\william0"/>
    <n v="44"/>
    <x v="44"/>
    <d v="1971-12-08T00:00:00"/>
    <s v="M"/>
    <s v="M"/>
    <d v="1999-02-08T00:00:00"/>
    <n v="0"/>
    <n v="45"/>
    <n v="42"/>
    <n v="1"/>
    <s v="…"/>
    <d v="2004-07-31T00:00:00"/>
    <n v="16"/>
    <x v="8"/>
    <n v="0"/>
    <n v="18.188256551724109"/>
    <n v="14"/>
  </r>
  <r>
    <n v="97"/>
    <n v="420023788"/>
    <n v="1131"/>
    <s v="adventure-works\bjorn0"/>
    <n v="173"/>
    <x v="37"/>
    <d v="1979-12-08T00:00:00"/>
    <s v="S"/>
    <s v="M"/>
    <d v="1999-02-08T00:00:00"/>
    <n v="0"/>
    <n v="43"/>
    <n v="41"/>
    <n v="1"/>
    <s v="…"/>
    <d v="2004-07-31T00:00:00"/>
    <n v="9.5"/>
    <x v="8"/>
    <n v="2900.7894746791821"/>
    <n v="18.188256551724109"/>
    <n v="14"/>
  </r>
  <r>
    <n v="98"/>
    <n v="199546871"/>
    <n v="1174"/>
    <s v="adventure-works\scott0"/>
    <n v="197"/>
    <x v="38"/>
    <d v="1977-03-13T00:00:00"/>
    <s v="M"/>
    <s v="M"/>
    <d v="1999-02-09T00:00:00"/>
    <n v="0"/>
    <n v="86"/>
    <n v="63"/>
    <n v="1"/>
    <s v="…"/>
    <d v="2004-07-31T00:00:00"/>
    <n v="10"/>
    <x v="8"/>
    <n v="3069.6680969115955"/>
    <n v="18.188256551724109"/>
    <n v="14"/>
  </r>
  <r>
    <n v="99"/>
    <n v="830150469"/>
    <n v="1158"/>
    <s v="adventure-works\michael1"/>
    <n v="87"/>
    <x v="41"/>
    <d v="1981-02-04T00:00:00"/>
    <s v="S"/>
    <s v="M"/>
    <d v="1999-02-11T00:00:00"/>
    <n v="0"/>
    <n v="70"/>
    <n v="55"/>
    <n v="1"/>
    <s v="…"/>
    <d v="2004-07-31T00:00:00"/>
    <n v="15"/>
    <x v="8"/>
    <n v="4595.5628390871261"/>
    <n v="18.188256551724109"/>
    <n v="14"/>
  </r>
  <r>
    <n v="100"/>
    <n v="322160340"/>
    <n v="1099"/>
    <s v="adventure-works\lane0"/>
    <n v="143"/>
    <x v="40"/>
    <d v="1964-10-24T00:00:00"/>
    <s v="M"/>
    <s v="M"/>
    <d v="1999-02-12T00:00:00"/>
    <n v="0"/>
    <n v="11"/>
    <n v="25"/>
    <n v="1"/>
    <s v="…"/>
    <d v="2004-07-31T00:00:00"/>
    <n v="14"/>
    <x v="8"/>
    <n v="0"/>
    <n v="18.188256551724109"/>
    <n v="14"/>
  </r>
  <r>
    <n v="101"/>
    <n v="827686041"/>
    <n v="1201"/>
    <s v="adventure-works\pete0"/>
    <n v="14"/>
    <x v="42"/>
    <d v="1967-03-07T00:00:00"/>
    <s v="S"/>
    <s v="M"/>
    <d v="1999-02-12T00:00:00"/>
    <n v="0"/>
    <n v="13"/>
    <n v="26"/>
    <n v="1"/>
    <s v="…"/>
    <d v="2004-07-31T00:00:00"/>
    <n v="11"/>
    <x v="8"/>
    <n v="0"/>
    <n v="18.188256551724109"/>
    <n v="14"/>
  </r>
  <r>
    <n v="104"/>
    <n v="204035155"/>
    <n v="1195"/>
    <s v="adventure-works\lolan0"/>
    <n v="74"/>
    <x v="42"/>
    <d v="1963-02-25T00:00:00"/>
    <s v="M"/>
    <s v="M"/>
    <d v="1999-02-13T00:00:00"/>
    <n v="0"/>
    <n v="7"/>
    <n v="23"/>
    <n v="1"/>
    <s v="…"/>
    <d v="2004-07-31T00:00:00"/>
    <n v="11"/>
    <x v="8"/>
    <n v="0"/>
    <n v="18.188256551724109"/>
    <n v="14"/>
  </r>
  <r>
    <n v="105"/>
    <n v="992874797"/>
    <n v="1142"/>
    <s v="adventure-works\paula1"/>
    <n v="210"/>
    <x v="41"/>
    <d v="1977-03-13T00:00:00"/>
    <s v="M"/>
    <s v="F"/>
    <d v="1999-02-13T00:00:00"/>
    <n v="0"/>
    <n v="54"/>
    <n v="47"/>
    <n v="1"/>
    <s v="…"/>
    <d v="2004-07-31T00:00:00"/>
    <n v="15"/>
    <x v="8"/>
    <n v="4586.4991558647444"/>
    <n v="18.188256551724109"/>
    <n v="14"/>
  </r>
  <r>
    <n v="107"/>
    <n v="342607223"/>
    <n v="1185"/>
    <s v="adventure-works\mindaugas0"/>
    <n v="38"/>
    <x v="42"/>
    <d v="1968-06-07T00:00:00"/>
    <s v="M"/>
    <s v="M"/>
    <d v="1999-02-14T00:00:00"/>
    <n v="0"/>
    <n v="97"/>
    <n v="68"/>
    <n v="1"/>
    <s v="…"/>
    <d v="2004-07-31T00:00:00"/>
    <n v="11"/>
    <x v="8"/>
    <n v="3381.090185380735"/>
    <n v="18.188256551724109"/>
    <n v="14"/>
  </r>
  <r>
    <n v="108"/>
    <n v="45615666"/>
    <n v="1228"/>
    <s v="adventure-works\eric0"/>
    <n v="21"/>
    <x v="45"/>
    <d v="1975-02-20T00:00:00"/>
    <s v="M"/>
    <s v="M"/>
    <d v="1999-02-15T00:00:00"/>
    <n v="0"/>
    <n v="40"/>
    <n v="40"/>
    <n v="1"/>
    <s v="…"/>
    <d v="2004-07-31T00:00:00"/>
    <n v="25"/>
    <x v="8"/>
    <n v="0"/>
    <n v="18.188256551724109"/>
    <n v="14"/>
  </r>
  <r>
    <n v="110"/>
    <n v="733022683"/>
    <n v="1126"/>
    <s v="adventure-works\jason0"/>
    <n v="135"/>
    <x v="37"/>
    <d v="1979-01-08T00:00:00"/>
    <s v="S"/>
    <s v="M"/>
    <d v="1999-02-15T00:00:00"/>
    <n v="0"/>
    <n v="38"/>
    <n v="39"/>
    <n v="1"/>
    <s v="…"/>
    <d v="2004-07-31T00:00:00"/>
    <n v="9.5"/>
    <x v="8"/>
    <n v="2898.9614709895613"/>
    <n v="18.188256551724109"/>
    <n v="14"/>
  </r>
  <r>
    <n v="112"/>
    <n v="187369436"/>
    <n v="1169"/>
    <s v="adventure-works\janeth0"/>
    <n v="159"/>
    <x v="38"/>
    <d v="1962-08-25T00:00:00"/>
    <s v="S"/>
    <s v="F"/>
    <d v="1999-02-16T00:00:00"/>
    <n v="0"/>
    <n v="81"/>
    <n v="60"/>
    <n v="1"/>
    <s v="…"/>
    <d v="2004-07-31T00:00:00"/>
    <n v="10"/>
    <x v="8"/>
    <n v="3067.8145111618401"/>
    <n v="18.188256551724109"/>
    <n v="14"/>
  </r>
  <r>
    <n v="113"/>
    <n v="364818297"/>
    <n v="1110"/>
    <s v="adventure-works\marc0"/>
    <n v="184"/>
    <x v="37"/>
    <d v="1976-11-24T00:00:00"/>
    <s v="M"/>
    <s v="M"/>
    <d v="1999-02-17T00:00:00"/>
    <n v="0"/>
    <n v="22"/>
    <n v="31"/>
    <n v="1"/>
    <s v="…"/>
    <d v="2004-07-31T00:00:00"/>
    <n v="9.5"/>
    <x v="8"/>
    <n v="0"/>
    <n v="18.188256551724109"/>
    <n v="14"/>
  </r>
  <r>
    <n v="115"/>
    <n v="886023130"/>
    <n v="1094"/>
    <s v="adventure-works\paul1"/>
    <n v="108"/>
    <x v="40"/>
    <d v="1980-12-05T00:00:00"/>
    <s v="M"/>
    <s v="M"/>
    <d v="1999-02-18T00:00:00"/>
    <n v="0"/>
    <n v="6"/>
    <n v="23"/>
    <n v="1"/>
    <s v="…"/>
    <d v="2004-07-31T00:00:00"/>
    <n v="14"/>
    <x v="8"/>
    <n v="0"/>
    <n v="18.188256551724109"/>
    <n v="14"/>
  </r>
  <r>
    <n v="116"/>
    <n v="749211824"/>
    <n v="1144"/>
    <s v="adventure-works\frank0"/>
    <n v="210"/>
    <x v="41"/>
    <d v="1977-10-07T00:00:00"/>
    <s v="M"/>
    <s v="M"/>
    <d v="1999-02-18T00:00:00"/>
    <n v="0"/>
    <n v="56"/>
    <n v="48"/>
    <n v="1"/>
    <s v="…"/>
    <d v="2004-07-31T00:00:00"/>
    <n v="15"/>
    <x v="8"/>
    <n v="4587.6390366855076"/>
    <n v="18.188256551724109"/>
    <n v="14"/>
  </r>
  <r>
    <n v="118"/>
    <n v="92096924"/>
    <n v="1196"/>
    <s v="adventure-works\diane2"/>
    <n v="14"/>
    <x v="42"/>
    <d v="1979-09-10T00:00:00"/>
    <s v="S"/>
    <s v="F"/>
    <d v="1999-02-19T00:00:00"/>
    <n v="0"/>
    <n v="8"/>
    <n v="24"/>
    <n v="1"/>
    <s v="…"/>
    <d v="2004-07-31T00:00:00"/>
    <n v="11"/>
    <x v="8"/>
    <n v="0"/>
    <n v="18.188256551724109"/>
    <n v="14"/>
  </r>
  <r>
    <n v="120"/>
    <n v="563680513"/>
    <n v="1180"/>
    <s v="adventure-works\angela0"/>
    <n v="38"/>
    <x v="42"/>
    <d v="1981-07-01T00:00:00"/>
    <s v="S"/>
    <s v="F"/>
    <d v="1999-02-21T00:00:00"/>
    <n v="0"/>
    <n v="92"/>
    <n v="66"/>
    <n v="1"/>
    <s v="…"/>
    <d v="2004-07-31T00:00:00"/>
    <n v="11"/>
    <x v="8"/>
    <n v="3379.0702080367382"/>
    <n v="18.188256551724109"/>
    <n v="14"/>
  </r>
  <r>
    <n v="122"/>
    <n v="458159238"/>
    <n v="1223"/>
    <s v="adventure-works\bryan0"/>
    <n v="7"/>
    <x v="33"/>
    <d v="1963-09-28T00:00:00"/>
    <s v="S"/>
    <s v="M"/>
    <d v="1999-02-22T00:00:00"/>
    <n v="0"/>
    <n v="35"/>
    <n v="37"/>
    <n v="1"/>
    <s v="…"/>
    <d v="2004-07-31T00:00:00"/>
    <n v="12.45"/>
    <x v="8"/>
    <n v="0"/>
    <n v="18.188256551724109"/>
    <n v="14"/>
  </r>
  <r>
    <n v="123"/>
    <n v="712885347"/>
    <n v="1062"/>
    <s v="adventure-works\jeff0"/>
    <n v="21"/>
    <x v="46"/>
    <d v="1967-02-16T00:00:00"/>
    <s v="M"/>
    <s v="M"/>
    <d v="1999-02-22T00:00:00"/>
    <n v="0"/>
    <n v="74"/>
    <n v="57"/>
    <n v="1"/>
    <s v="…"/>
    <d v="2004-07-31T00:00:00"/>
    <n v="25"/>
    <x v="8"/>
    <n v="7565.3112918636252"/>
    <n v="18.188256551724109"/>
    <n v="14"/>
  </r>
  <r>
    <n v="124"/>
    <n v="87268837"/>
    <n v="1121"/>
    <s v="adventure-works\eugene0"/>
    <n v="184"/>
    <x v="37"/>
    <d v="1977-08-15T00:00:00"/>
    <s v="S"/>
    <s v="M"/>
    <d v="1999-02-22T00:00:00"/>
    <n v="0"/>
    <n v="33"/>
    <n v="36"/>
    <n v="1"/>
    <s v="…"/>
    <d v="2004-07-31T00:00:00"/>
    <n v="9.5"/>
    <x v="8"/>
    <n v="0"/>
    <n v="18.188256551724109"/>
    <n v="14"/>
  </r>
  <r>
    <n v="125"/>
    <n v="969985265"/>
    <n v="1105"/>
    <s v="adventure-works\barbara0"/>
    <n v="182"/>
    <x v="40"/>
    <d v="1969-08-02T00:00:00"/>
    <s v="M"/>
    <s v="F"/>
    <d v="1999-02-23T00:00:00"/>
    <n v="0"/>
    <n v="17"/>
    <n v="28"/>
    <n v="1"/>
    <s v="…"/>
    <d v="2004-07-31T00:00:00"/>
    <n v="14"/>
    <x v="8"/>
    <n v="0"/>
    <n v="18.188256551724109"/>
    <n v="14"/>
  </r>
  <r>
    <n v="126"/>
    <n v="539490372"/>
    <n v="1164"/>
    <s v="adventure-works\chris0"/>
    <n v="123"/>
    <x v="38"/>
    <d v="1979-01-17T00:00:00"/>
    <s v="M"/>
    <s v="M"/>
    <d v="1999-02-23T00:00:00"/>
    <n v="0"/>
    <n v="76"/>
    <n v="58"/>
    <n v="1"/>
    <s v="…"/>
    <d v="2004-07-31T00:00:00"/>
    <n v="10"/>
    <x v="8"/>
    <n v="3065.9529803138698"/>
    <n v="18.188256551724109"/>
    <n v="14"/>
  </r>
  <r>
    <n v="129"/>
    <n v="948320468"/>
    <n v="1207"/>
    <s v="adventure-works\mark1"/>
    <n v="16"/>
    <x v="33"/>
    <d v="1969-10-26T00:00:00"/>
    <s v="S"/>
    <s v="M"/>
    <d v="1999-02-24T00:00:00"/>
    <n v="0"/>
    <n v="19"/>
    <n v="29"/>
    <n v="1"/>
    <s v="…"/>
    <d v="2004-07-31T00:00:00"/>
    <n v="12.45"/>
    <x v="8"/>
    <n v="0"/>
    <n v="18.188256551724109"/>
    <n v="14"/>
  </r>
  <r>
    <n v="131"/>
    <n v="153288994"/>
    <n v="1191"/>
    <s v="adventure-works\houman0"/>
    <n v="74"/>
    <x v="42"/>
    <d v="1961-09-30T00:00:00"/>
    <s v="M"/>
    <s v="M"/>
    <d v="1999-02-26T00:00:00"/>
    <n v="0"/>
    <n v="3"/>
    <n v="21"/>
    <n v="1"/>
    <s v="…"/>
    <d v="2004-07-31T00:00:00"/>
    <n v="11"/>
    <x v="8"/>
    <n v="0"/>
    <n v="18.188256551724109"/>
    <n v="14"/>
  </r>
  <r>
    <n v="133"/>
    <n v="363996959"/>
    <n v="1132"/>
    <s v="adventure-works\michiko0"/>
    <n v="173"/>
    <x v="37"/>
    <d v="1972-07-28T00:00:00"/>
    <s v="S"/>
    <s v="M"/>
    <d v="1999-02-27T00:00:00"/>
    <n v="0"/>
    <n v="44"/>
    <n v="42"/>
    <n v="1"/>
    <s v="…"/>
    <d v="2004-07-31T00:00:00"/>
    <n v="9.5"/>
    <x v="8"/>
    <n v="2901.15410550964"/>
    <n v="18.188256551724109"/>
    <n v="14"/>
  </r>
  <r>
    <n v="134"/>
    <n v="585408256"/>
    <n v="1116"/>
    <s v="adventure-works\benjamin0"/>
    <n v="184"/>
    <x v="37"/>
    <d v="1976-02-06T00:00:00"/>
    <s v="S"/>
    <s v="M"/>
    <d v="1999-02-28T00:00:00"/>
    <n v="0"/>
    <n v="28"/>
    <n v="34"/>
    <n v="1"/>
    <s v="…"/>
    <d v="2004-07-31T00:00:00"/>
    <n v="9.5"/>
    <x v="8"/>
    <n v="0"/>
    <n v="18.188256551724109"/>
    <n v="14"/>
  </r>
  <r>
    <n v="135"/>
    <n v="386315192"/>
    <n v="1057"/>
    <s v="adventure-works\cynthia0"/>
    <n v="21"/>
    <x v="47"/>
    <d v="1971-09-19T00:00:00"/>
    <s v="S"/>
    <s v="F"/>
    <d v="1999-02-28T00:00:00"/>
    <n v="0"/>
    <n v="69"/>
    <n v="54"/>
    <n v="1"/>
    <s v="…"/>
    <d v="2004-07-31T00:00:00"/>
    <n v="25"/>
    <x v="8"/>
    <n v="7560.1874682685666"/>
    <n v="18.188256551724109"/>
    <n v="14"/>
  </r>
  <r>
    <n v="136"/>
    <n v="167554340"/>
    <n v="1175"/>
    <s v="adventure-works\kathie0"/>
    <n v="197"/>
    <x v="38"/>
    <d v="1980-12-02T00:00:00"/>
    <s v="M"/>
    <s v="F"/>
    <d v="1999-02-28T00:00:00"/>
    <n v="0"/>
    <n v="87"/>
    <n v="63"/>
    <n v="1"/>
    <s v="…"/>
    <d v="2004-07-31T00:00:00"/>
    <n v="10"/>
    <x v="8"/>
    <n v="3070.0378666077549"/>
    <n v="18.188256551724109"/>
    <n v="14"/>
  </r>
  <r>
    <n v="137"/>
    <n v="410742000"/>
    <n v="1202"/>
    <s v="adventure-works\britta0"/>
    <n v="16"/>
    <x v="33"/>
    <d v="1979-10-30T00:00:00"/>
    <s v="M"/>
    <s v="F"/>
    <d v="1999-03-02T00:00:00"/>
    <n v="0"/>
    <n v="14"/>
    <n v="27"/>
    <n v="1"/>
    <s v="…"/>
    <d v="2004-07-31T00:00:00"/>
    <n v="12.45"/>
    <x v="8"/>
    <n v="0"/>
    <n v="18.188256551724109"/>
    <n v="14"/>
  </r>
  <r>
    <n v="138"/>
    <n v="746201340"/>
    <n v="1143"/>
    <s v="adventure-works\brian0"/>
    <n v="210"/>
    <x v="41"/>
    <d v="1967-03-14T00:00:00"/>
    <s v="S"/>
    <s v="M"/>
    <d v="1999-03-02T00:00:00"/>
    <n v="0"/>
    <n v="55"/>
    <n v="47"/>
    <n v="1"/>
    <s v="…"/>
    <d v="2004-07-31T00:00:00"/>
    <n v="15"/>
    <x v="8"/>
    <n v="4587.0693455929222"/>
    <n v="18.188256551724109"/>
    <n v="14"/>
  </r>
  <r>
    <n v="141"/>
    <n v="398737566"/>
    <n v="1186"/>
    <s v="adventure-works\michael2"/>
    <n v="38"/>
    <x v="42"/>
    <d v="1964-06-03T00:00:00"/>
    <s v="S"/>
    <s v="M"/>
    <d v="1999-03-04T00:00:00"/>
    <n v="0"/>
    <n v="98"/>
    <n v="69"/>
    <n v="1"/>
    <s v="…"/>
    <d v="2004-07-31T00:00:00"/>
    <n v="11"/>
    <x v="8"/>
    <n v="3381.4931579310683"/>
    <n v="18.188256551724109"/>
    <n v="14"/>
  </r>
  <r>
    <n v="142"/>
    <n v="764853868"/>
    <n v="1127"/>
    <s v="adventure-works\andy0"/>
    <n v="135"/>
    <x v="37"/>
    <d v="1973-11-20T00:00:00"/>
    <s v="M"/>
    <s v="M"/>
    <d v="1999-03-04T00:00:00"/>
    <n v="0"/>
    <n v="39"/>
    <n v="39"/>
    <n v="1"/>
    <s v="…"/>
    <d v="2004-07-31T00:00:00"/>
    <n v="9.5"/>
    <x v="8"/>
    <n v="2899.3277202438012"/>
    <n v="18.188256551724109"/>
    <n v="14"/>
  </r>
  <r>
    <n v="143"/>
    <n v="319472946"/>
    <n v="1229"/>
    <s v="adventure-works\yuhong0"/>
    <n v="21"/>
    <x v="45"/>
    <d v="1967-05-08T00:00:00"/>
    <s v="M"/>
    <s v="M"/>
    <d v="1999-03-05T00:00:00"/>
    <n v="0"/>
    <n v="41"/>
    <n v="40"/>
    <n v="1"/>
    <s v="…"/>
    <d v="2004-07-31T00:00:00"/>
    <n v="25"/>
    <x v="8"/>
    <n v="0"/>
    <n v="18.188256551724109"/>
    <n v="14"/>
  </r>
  <r>
    <n v="144"/>
    <n v="456839592"/>
    <n v="1170"/>
    <s v="adventure-works\robert0"/>
    <n v="159"/>
    <x v="38"/>
    <d v="1975-04-01T00:00:00"/>
    <s v="S"/>
    <s v="M"/>
    <d v="1999-03-06T00:00:00"/>
    <n v="0"/>
    <n v="82"/>
    <n v="61"/>
    <n v="1"/>
    <s v="…"/>
    <d v="2004-07-31T00:00:00"/>
    <n v="10"/>
    <x v="8"/>
    <n v="3068.1858617461617"/>
    <n v="18.188256551724109"/>
    <n v="14"/>
  </r>
  <r>
    <n v="146"/>
    <n v="259388196"/>
    <n v="1111"/>
    <s v="adventure-works\reed0"/>
    <n v="184"/>
    <x v="37"/>
    <d v="1979-02-09T00:00:00"/>
    <s v="M"/>
    <s v="M"/>
    <d v="1999-03-06T00:00:00"/>
    <n v="0"/>
    <n v="23"/>
    <n v="31"/>
    <n v="1"/>
    <s v="…"/>
    <d v="2004-07-31T00:00:00"/>
    <n v="9.5"/>
    <x v="8"/>
    <n v="0"/>
    <n v="18.188256551724109"/>
    <n v="14"/>
  </r>
  <r>
    <n v="147"/>
    <n v="812797414"/>
    <n v="1100"/>
    <s v="adventure-works\linda1"/>
    <n v="143"/>
    <x v="40"/>
    <d v="1967-11-06T00:00:00"/>
    <s v="S"/>
    <s v="F"/>
    <d v="1999-03-07T00:00:00"/>
    <n v="0"/>
    <n v="12"/>
    <n v="26"/>
    <n v="1"/>
    <s v="…"/>
    <d v="2004-07-31T00:00:00"/>
    <n v="14"/>
    <x v="8"/>
    <n v="0"/>
    <n v="18.188256551724109"/>
    <n v="14"/>
  </r>
  <r>
    <n v="148"/>
    <n v="519899904"/>
    <n v="1052"/>
    <s v="adventure-works\james1"/>
    <n v="109"/>
    <x v="48"/>
    <d v="1973-02-07T00:00:00"/>
    <s v="S"/>
    <s v="M"/>
    <d v="1999-03-07T00:00:00"/>
    <n v="1"/>
    <n v="64"/>
    <n v="52"/>
    <n v="1"/>
    <s v="…"/>
    <d v="2004-07-31T00:00:00"/>
    <n v="84.134600000000006"/>
    <x v="8"/>
    <n v="25425.608546326795"/>
    <n v="18.188256551724109"/>
    <n v="14"/>
  </r>
  <r>
    <n v="151"/>
    <n v="25011600"/>
    <n v="1095"/>
    <s v="adventure-works\samantha0"/>
    <n v="108"/>
    <x v="40"/>
    <d v="1977-12-23T00:00:00"/>
    <s v="M"/>
    <s v="F"/>
    <d v="1999-03-08T00:00:00"/>
    <n v="0"/>
    <n v="7"/>
    <n v="23"/>
    <n v="1"/>
    <s v="…"/>
    <d v="2004-07-31T00:00:00"/>
    <n v="14"/>
    <x v="8"/>
    <n v="0"/>
    <n v="18.188256551724109"/>
    <n v="14"/>
  </r>
  <r>
    <n v="152"/>
    <n v="436757988"/>
    <n v="1138"/>
    <s v="adventure-works\tawana0"/>
    <n v="210"/>
    <x v="41"/>
    <d v="1979-12-12T00:00:00"/>
    <s v="S"/>
    <s v="M"/>
    <d v="1999-03-09T00:00:00"/>
    <n v="0"/>
    <n v="50"/>
    <n v="45"/>
    <n v="1"/>
    <s v="…"/>
    <d v="2004-07-31T00:00:00"/>
    <n v="15"/>
    <x v="8"/>
    <n v="4584.2133930885775"/>
    <n v="18.188256551724109"/>
    <n v="14"/>
  </r>
  <r>
    <n v="153"/>
    <n v="652535724"/>
    <n v="1197"/>
    <s v="adventure-works\denise0"/>
    <n v="14"/>
    <x v="42"/>
    <d v="1978-08-07T00:00:00"/>
    <s v="M"/>
    <s v="F"/>
    <d v="1999-03-09T00:00:00"/>
    <n v="0"/>
    <n v="9"/>
    <n v="24"/>
    <n v="1"/>
    <s v="…"/>
    <d v="2004-07-31T00:00:00"/>
    <n v="11"/>
    <x v="8"/>
    <n v="0"/>
    <n v="18.188256551724109"/>
    <n v="14"/>
  </r>
  <r>
    <n v="155"/>
    <n v="377784364"/>
    <n v="1165"/>
    <s v="adventure-works\alex0"/>
    <n v="123"/>
    <x v="38"/>
    <d v="1980-05-14T00:00:00"/>
    <s v="M"/>
    <s v="M"/>
    <d v="1999-03-12T00:00:00"/>
    <n v="0"/>
    <n v="77"/>
    <n v="58"/>
    <n v="1"/>
    <s v="…"/>
    <d v="2004-07-31T00:00:00"/>
    <n v="10"/>
    <x v="8"/>
    <n v="3066.3259253620377"/>
    <n v="18.188256551724109"/>
    <n v="14"/>
  </r>
  <r>
    <n v="156"/>
    <n v="66073987"/>
    <n v="1224"/>
    <s v="adventure-works\eugene1"/>
    <n v="7"/>
    <x v="33"/>
    <d v="1966-03-13T00:00:00"/>
    <s v="S"/>
    <s v="M"/>
    <d v="1999-03-12T00:00:00"/>
    <n v="0"/>
    <n v="36"/>
    <n v="38"/>
    <n v="1"/>
    <s v="…"/>
    <d v="2004-07-31T00:00:00"/>
    <n v="12.45"/>
    <x v="8"/>
    <n v="0"/>
    <n v="18.188256551724109"/>
    <n v="14"/>
  </r>
  <r>
    <n v="157"/>
    <n v="999440576"/>
    <n v="1210"/>
    <s v="adventure-works\brandon0"/>
    <n v="16"/>
    <x v="33"/>
    <d v="1967-02-11T00:00:00"/>
    <s v="M"/>
    <s v="M"/>
    <d v="1999-03-12T00:00:00"/>
    <n v="0"/>
    <n v="22"/>
    <n v="31"/>
    <n v="1"/>
    <s v="…"/>
    <d v="2004-07-31T00:00:00"/>
    <n v="12.45"/>
    <x v="8"/>
    <n v="0"/>
    <n v="18.188256551724109"/>
    <n v="14"/>
  </r>
  <r>
    <n v="159"/>
    <n v="551834634"/>
    <n v="1063"/>
    <s v="adventure-works\shane0"/>
    <n v="21"/>
    <x v="46"/>
    <d v="1980-06-24T00:00:00"/>
    <s v="S"/>
    <s v="M"/>
    <d v="1999-03-12T00:00:00"/>
    <n v="0"/>
    <n v="75"/>
    <n v="57"/>
    <n v="1"/>
    <s v="…"/>
    <d v="2004-07-31T00:00:00"/>
    <n v="25"/>
    <x v="8"/>
    <n v="7566.3331613082419"/>
    <n v="18.188256551724109"/>
    <n v="14"/>
  </r>
  <r>
    <n v="160"/>
    <n v="305522471"/>
    <n v="1106"/>
    <s v="adventure-works\john2"/>
    <n v="182"/>
    <x v="40"/>
    <d v="1976-05-06T00:00:00"/>
    <s v="M"/>
    <s v="M"/>
    <d v="1999-03-13T00:00:00"/>
    <n v="0"/>
    <n v="18"/>
    <n v="29"/>
    <n v="1"/>
    <s v="…"/>
    <d v="2004-07-31T00:00:00"/>
    <n v="14"/>
    <x v="8"/>
    <n v="0"/>
    <n v="18.188256551724109"/>
    <n v="14"/>
  </r>
  <r>
    <n v="162"/>
    <n v="788456780"/>
    <n v="1208"/>
    <s v="adventure-works\jose0"/>
    <n v="16"/>
    <x v="33"/>
    <d v="1974-09-01T00:00:00"/>
    <s v="M"/>
    <s v="M"/>
    <d v="1999-03-14T00:00:00"/>
    <n v="0"/>
    <n v="20"/>
    <n v="30"/>
    <n v="1"/>
    <s v="…"/>
    <d v="2004-07-31T00:00:00"/>
    <n v="12.45"/>
    <x v="8"/>
    <n v="0"/>
    <n v="18.188256551724109"/>
    <n v="14"/>
  </r>
  <r>
    <n v="163"/>
    <n v="370581729"/>
    <n v="1188"/>
    <s v="adventure-works\mandar0"/>
    <n v="74"/>
    <x v="42"/>
    <d v="1976-04-21T00:00:00"/>
    <s v="S"/>
    <s v="M"/>
    <d v="1999-03-14T00:00:00"/>
    <n v="0"/>
    <n v="0"/>
    <n v="20"/>
    <n v="1"/>
    <s v="…"/>
    <d v="2004-07-31T00:00:00"/>
    <n v="11"/>
    <x v="8"/>
    <n v="0"/>
    <n v="18.188256551724109"/>
    <n v="14"/>
  </r>
  <r>
    <n v="165"/>
    <n v="152085091"/>
    <n v="1192"/>
    <s v="adventure-works\sameer0"/>
    <n v="74"/>
    <x v="42"/>
    <d v="1968-07-27T00:00:00"/>
    <s v="M"/>
    <s v="M"/>
    <d v="1999-03-15T00:00:00"/>
    <n v="0"/>
    <n v="4"/>
    <n v="22"/>
    <n v="1"/>
    <s v="…"/>
    <d v="2004-07-31T00:00:00"/>
    <n v="11"/>
    <x v="8"/>
    <n v="0"/>
    <n v="18.188256551724109"/>
    <n v="14"/>
  </r>
  <r>
    <n v="167"/>
    <n v="227319668"/>
    <n v="1133"/>
    <s v="adventure-works\carol0"/>
    <n v="173"/>
    <x v="37"/>
    <d v="1978-11-18T00:00:00"/>
    <s v="M"/>
    <s v="F"/>
    <d v="1999-03-16T00:00:00"/>
    <n v="0"/>
    <n v="45"/>
    <n v="42"/>
    <n v="1"/>
    <s v="…"/>
    <d v="2004-07-31T00:00:00"/>
    <n v="9.5"/>
    <x v="8"/>
    <n v="2901.5184143702277"/>
    <n v="18.188256551724109"/>
    <n v="14"/>
  </r>
  <r>
    <n v="168"/>
    <n v="578953538"/>
    <n v="1159"/>
    <s v="adventure-works\rob1"/>
    <n v="87"/>
    <x v="41"/>
    <d v="1963-09-05T00:00:00"/>
    <s v="S"/>
    <s v="M"/>
    <d v="1999-03-17T00:00:00"/>
    <n v="0"/>
    <n v="71"/>
    <n v="55"/>
    <n v="1"/>
    <s v="…"/>
    <d v="2004-07-31T00:00:00"/>
    <n v="15"/>
    <x v="8"/>
    <n v="4596.1251539453942"/>
    <n v="18.188256551724109"/>
    <n v="14"/>
  </r>
  <r>
    <n v="169"/>
    <n v="222400012"/>
    <n v="1176"/>
    <s v="adventure-works\don0"/>
    <n v="38"/>
    <x v="42"/>
    <d v="1961-07-14T00:00:00"/>
    <s v="M"/>
    <s v="M"/>
    <d v="1999-03-17T00:00:00"/>
    <n v="0"/>
    <n v="88"/>
    <n v="64"/>
    <n v="1"/>
    <s v="…"/>
    <d v="2004-07-31T00:00:00"/>
    <n v="11"/>
    <x v="8"/>
    <n v="3377.4480539141314"/>
    <n v="18.188256551724109"/>
    <n v="14"/>
  </r>
  <r>
    <n v="171"/>
    <n v="860123571"/>
    <n v="1117"/>
    <s v="adventure-works\david7"/>
    <n v="184"/>
    <x v="37"/>
    <d v="1975-10-25T00:00:00"/>
    <s v="M"/>
    <s v="M"/>
    <d v="1999-03-18T00:00:00"/>
    <n v="0"/>
    <n v="29"/>
    <n v="34"/>
    <n v="1"/>
    <s v="…"/>
    <d v="2004-07-31T00:00:00"/>
    <n v="9.5"/>
    <x v="8"/>
    <n v="0"/>
    <n v="18.188256551724109"/>
    <n v="14"/>
  </r>
  <r>
    <n v="172"/>
    <n v="273260055"/>
    <n v="1160"/>
    <s v="adventure-works\baris0"/>
    <n v="87"/>
    <x v="41"/>
    <d v="1980-11-07T00:00:00"/>
    <s v="S"/>
    <s v="M"/>
    <d v="1999-03-19T00:00:00"/>
    <n v="0"/>
    <n v="72"/>
    <n v="56"/>
    <n v="1"/>
    <s v="…"/>
    <d v="2004-07-31T00:00:00"/>
    <n v="15"/>
    <x v="8"/>
    <n v="4596.6869838403782"/>
    <n v="18.188256551724109"/>
    <n v="14"/>
  </r>
  <r>
    <n v="173"/>
    <n v="578935259"/>
    <n v="1058"/>
    <s v="adventure-works\michael3"/>
    <n v="21"/>
    <x v="47"/>
    <d v="1979-03-02T00:00:00"/>
    <s v="S"/>
    <s v="M"/>
    <d v="1999-03-19T00:00:00"/>
    <n v="0"/>
    <n v="70"/>
    <n v="55"/>
    <n v="1"/>
    <s v="…"/>
    <d v="2004-07-31T00:00:00"/>
    <n v="25"/>
    <x v="8"/>
    <n v="7561.2141692479172"/>
    <n v="18.188256551724109"/>
    <n v="14"/>
  </r>
  <r>
    <n v="174"/>
    <n v="752513276"/>
    <n v="1219"/>
    <s v="adventure-works\steve0"/>
    <n v="18"/>
    <x v="33"/>
    <d v="1981-05-07T00:00:00"/>
    <s v="S"/>
    <s v="M"/>
    <d v="1999-03-19T00:00:00"/>
    <n v="0"/>
    <n v="31"/>
    <n v="35"/>
    <n v="1"/>
    <s v="…"/>
    <d v="2004-07-31T00:00:00"/>
    <n v="12.45"/>
    <x v="8"/>
    <n v="0"/>
    <n v="18.188256551724109"/>
    <n v="14"/>
  </r>
  <r>
    <n v="175"/>
    <n v="754372876"/>
    <n v="1203"/>
    <s v="adventure-works\suchitra0"/>
    <n v="16"/>
    <x v="33"/>
    <d v="1977-07-11T00:00:00"/>
    <s v="M"/>
    <s v="F"/>
    <d v="1999-03-20T00:00:00"/>
    <n v="0"/>
    <n v="15"/>
    <n v="27"/>
    <n v="1"/>
    <s v="…"/>
    <d v="2004-07-31T00:00:00"/>
    <n v="12.45"/>
    <x v="8"/>
    <n v="0"/>
    <n v="18.188256551724109"/>
    <n v="14"/>
  </r>
  <r>
    <n v="177"/>
    <n v="404159499"/>
    <n v="1101"/>
    <s v="adventure-works\terrence0"/>
    <n v="143"/>
    <x v="40"/>
    <d v="1975-01-09T00:00:00"/>
    <s v="S"/>
    <s v="M"/>
    <d v="1999-03-20T00:00:00"/>
    <n v="0"/>
    <n v="13"/>
    <n v="26"/>
    <n v="1"/>
    <s v="…"/>
    <d v="2004-07-31T00:00:00"/>
    <n v="14"/>
    <x v="8"/>
    <n v="0"/>
    <n v="18.188256551724109"/>
    <n v="14"/>
  </r>
  <r>
    <n v="179"/>
    <n v="599942664"/>
    <n v="1187"/>
    <s v="adventure-works\chad0"/>
    <n v="38"/>
    <x v="42"/>
    <d v="1980-09-04T00:00:00"/>
    <s v="M"/>
    <s v="M"/>
    <d v="1999-03-22T00:00:00"/>
    <n v="0"/>
    <n v="99"/>
    <n v="69"/>
    <n v="1"/>
    <s v="…"/>
    <d v="2004-07-31T00:00:00"/>
    <n v="11"/>
    <x v="8"/>
    <n v="3381.8957908500502"/>
    <n v="18.188256551724109"/>
    <n v="14"/>
  </r>
  <r>
    <n v="180"/>
    <n v="993310268"/>
    <n v="1128"/>
    <s v="adventure-works\rostislav0"/>
    <n v="135"/>
    <x v="37"/>
    <d v="1967-10-15T00:00:00"/>
    <s v="M"/>
    <s v="M"/>
    <d v="1999-03-23T00:00:00"/>
    <n v="0"/>
    <n v="40"/>
    <n v="40"/>
    <n v="1"/>
    <s v="…"/>
    <d v="2004-07-31T00:00:00"/>
    <n v="9.5"/>
    <x v="8"/>
    <n v="2899.6936446649574"/>
    <n v="18.188256551724109"/>
    <n v="14"/>
  </r>
  <r>
    <n v="181"/>
    <n v="20244403"/>
    <n v="1171"/>
    <s v="adventure-works\belinda0"/>
    <n v="197"/>
    <x v="38"/>
    <d v="1959-10-19T00:00:00"/>
    <s v="S"/>
    <s v="F"/>
    <d v="1999-03-24T00:00:00"/>
    <n v="0"/>
    <n v="83"/>
    <n v="61"/>
    <n v="1"/>
    <s v="…"/>
    <d v="2004-07-31T00:00:00"/>
    <n v="10"/>
    <x v="8"/>
    <n v="3068.5568950723627"/>
    <n v="18.188256551724109"/>
    <n v="14"/>
  </r>
  <r>
    <n v="182"/>
    <n v="862951447"/>
    <n v="1230"/>
    <s v="adventure-works\katie0"/>
    <n v="21"/>
    <x v="45"/>
    <d v="1974-12-20T00:00:00"/>
    <s v="S"/>
    <s v="F"/>
    <d v="1999-03-24T00:00:00"/>
    <n v="0"/>
    <n v="42"/>
    <n v="41"/>
    <n v="1"/>
    <s v="…"/>
    <d v="2004-07-31T00:00:00"/>
    <n v="25"/>
    <x v="8"/>
    <n v="0"/>
    <n v="18.188256551724109"/>
    <n v="14"/>
  </r>
  <r>
    <n v="183"/>
    <n v="551346974"/>
    <n v="1112"/>
    <s v="adventure-works\russell1"/>
    <n v="184"/>
    <x v="37"/>
    <d v="1972-03-14T00:00:00"/>
    <s v="M"/>
    <s v="M"/>
    <d v="1999-03-25T00:00:00"/>
    <n v="0"/>
    <n v="24"/>
    <n v="32"/>
    <n v="1"/>
    <s v="…"/>
    <d v="2004-07-31T00:00:00"/>
    <n v="9.5"/>
    <x v="8"/>
    <n v="0"/>
    <n v="18.188256551724109"/>
    <n v="14"/>
  </r>
  <r>
    <n v="184"/>
    <n v="60114406"/>
    <n v="1056"/>
    <s v="adventure-works\jack0"/>
    <n v="21"/>
    <x v="47"/>
    <d v="1973-07-23T00:00:00"/>
    <s v="S"/>
    <s v="M"/>
    <d v="1999-03-25T00:00:00"/>
    <n v="0"/>
    <n v="68"/>
    <n v="54"/>
    <n v="1"/>
    <s v="…"/>
    <d v="2004-07-31T00:00:00"/>
    <n v="25"/>
    <x v="8"/>
    <n v="7559.1597954944828"/>
    <n v="18.188256551724109"/>
    <n v="14"/>
  </r>
  <r>
    <n v="185"/>
    <n v="33237992"/>
    <n v="1053"/>
    <s v="adventure-works\andrew0"/>
    <n v="21"/>
    <x v="39"/>
    <d v="1978-10-08T00:00:00"/>
    <s v="S"/>
    <s v="M"/>
    <d v="1999-03-26T00:00:00"/>
    <n v="0"/>
    <n v="65"/>
    <n v="52"/>
    <n v="1"/>
    <s v="…"/>
    <d v="2004-07-31T00:00:00"/>
    <n v="25"/>
    <x v="8"/>
    <n v="7556.0709279637167"/>
    <n v="18.188256551724109"/>
    <n v="14"/>
  </r>
  <r>
    <n v="186"/>
    <n v="1300049"/>
    <n v="1155"/>
    <s v="adventure-works\nicole0"/>
    <n v="87"/>
    <x v="41"/>
    <d v="1976-05-10T00:00:00"/>
    <s v="M"/>
    <s v="F"/>
    <d v="1999-03-26T00:00:00"/>
    <n v="0"/>
    <n v="67"/>
    <n v="53"/>
    <n v="1"/>
    <s v="…"/>
    <d v="2004-07-31T00:00:00"/>
    <n v="15"/>
    <x v="8"/>
    <n v="4593.8729763422452"/>
    <n v="18.188256551724109"/>
    <n v="14"/>
  </r>
  <r>
    <n v="187"/>
    <n v="10708100"/>
    <n v="1198"/>
    <s v="adventure-works\frank1"/>
    <n v="14"/>
    <x v="42"/>
    <d v="1961-08-24T00:00:00"/>
    <s v="S"/>
    <s v="M"/>
    <d v="1999-03-27T00:00:00"/>
    <n v="0"/>
    <n v="10"/>
    <n v="25"/>
    <n v="1"/>
    <s v="…"/>
    <d v="2004-07-31T00:00:00"/>
    <n v="11"/>
    <x v="8"/>
    <n v="0"/>
    <n v="18.188256551724109"/>
    <n v="14"/>
  </r>
  <r>
    <n v="189"/>
    <n v="63761469"/>
    <n v="1096"/>
    <s v="adventure-works\anibal0"/>
    <n v="108"/>
    <x v="40"/>
    <d v="1964-10-06T00:00:00"/>
    <s v="S"/>
    <s v="F"/>
    <d v="1999-03-27T00:00:00"/>
    <n v="0"/>
    <n v="8"/>
    <n v="24"/>
    <n v="1"/>
    <s v="…"/>
    <d v="2004-07-31T00:00:00"/>
    <n v="14"/>
    <x v="8"/>
    <n v="0"/>
    <n v="18.188256551724109"/>
    <n v="14"/>
  </r>
  <r>
    <n v="190"/>
    <n v="693168613"/>
    <n v="1139"/>
    <s v="adventure-works\ken1"/>
    <n v="210"/>
    <x v="41"/>
    <d v="1971-06-29T00:00:00"/>
    <s v="M"/>
    <s v="M"/>
    <d v="1999-03-28T00:00:00"/>
    <n v="0"/>
    <n v="51"/>
    <n v="45"/>
    <n v="1"/>
    <s v="…"/>
    <d v="2004-07-31T00:00:00"/>
    <n v="15"/>
    <x v="8"/>
    <n v="4584.7855861186508"/>
    <n v="18.188256551724109"/>
    <n v="14"/>
  </r>
  <r>
    <n v="192"/>
    <n v="334834274"/>
    <n v="1182"/>
    <s v="adventure-works\michael4"/>
    <n v="38"/>
    <x v="42"/>
    <d v="1979-07-17T00:00:00"/>
    <s v="S"/>
    <s v="M"/>
    <d v="1999-03-29T00:00:00"/>
    <n v="0"/>
    <n v="94"/>
    <n v="67"/>
    <n v="1"/>
    <s v="…"/>
    <d v="2004-07-31T00:00:00"/>
    <n v="11"/>
    <x v="8"/>
    <n v="3379.8792241997603"/>
    <n v="18.188256551724109"/>
    <n v="14"/>
  </r>
  <r>
    <n v="193"/>
    <n v="399658727"/>
    <n v="1166"/>
    <s v="adventure-works\lionel0"/>
    <n v="159"/>
    <x v="38"/>
    <d v="1978-04-15T00:00:00"/>
    <s v="S"/>
    <s v="M"/>
    <d v="1999-03-30T00:00:00"/>
    <n v="0"/>
    <n v="78"/>
    <n v="59"/>
    <n v="1"/>
    <s v="…"/>
    <d v="2004-07-31T00:00:00"/>
    <n v="10"/>
    <x v="8"/>
    <n v="3066.6985504229951"/>
    <n v="18.188256551724109"/>
    <n v="14"/>
  </r>
  <r>
    <n v="194"/>
    <n v="500412746"/>
    <n v="1225"/>
    <s v="adventure-works\thomas0"/>
    <n v="7"/>
    <x v="33"/>
    <d v="1976-02-11T00:00:00"/>
    <s v="M"/>
    <s v="M"/>
    <d v="1999-03-30T00:00:00"/>
    <n v="0"/>
    <n v="37"/>
    <n v="38"/>
    <n v="1"/>
    <s v="…"/>
    <d v="2004-07-31T00:00:00"/>
    <n v="12.45"/>
    <x v="8"/>
    <n v="0"/>
    <n v="18.188256551724109"/>
    <n v="14"/>
  </r>
  <r>
    <n v="196"/>
    <n v="878395493"/>
    <n v="1123"/>
    <s v="adventure-works\michael5"/>
    <n v="135"/>
    <x v="37"/>
    <d v="1972-10-19T00:00:00"/>
    <s v="M"/>
    <s v="M"/>
    <d v="1999-03-30T00:00:00"/>
    <n v="0"/>
    <n v="35"/>
    <n v="37"/>
    <n v="1"/>
    <s v="…"/>
    <d v="2004-07-31T00:00:00"/>
    <n v="9.5"/>
    <x v="8"/>
    <n v="0"/>
    <n v="18.188256551724109"/>
    <n v="14"/>
  </r>
  <r>
    <n v="197"/>
    <n v="332349500"/>
    <n v="1064"/>
    <s v="adventure-works\lori0"/>
    <n v="21"/>
    <x v="46"/>
    <d v="1970-08-19T00:00:00"/>
    <s v="S"/>
    <s v="F"/>
    <d v="1999-03-30T00:00:00"/>
    <n v="0"/>
    <n v="76"/>
    <n v="58"/>
    <n v="1"/>
    <s v="…"/>
    <d v="2004-07-31T00:00:00"/>
    <n v="25"/>
    <x v="8"/>
    <n v="7567.3540698975739"/>
    <n v="18.188256551724109"/>
    <n v="14"/>
  </r>
  <r>
    <n v="199"/>
    <n v="621932914"/>
    <n v="1107"/>
    <s v="adventure-works\stefen0"/>
    <n v="182"/>
    <x v="40"/>
    <d v="1966-01-21T00:00:00"/>
    <s v="S"/>
    <s v="M"/>
    <d v="1999-04-01T00:00:00"/>
    <n v="0"/>
    <n v="19"/>
    <n v="29"/>
    <n v="1"/>
    <s v="…"/>
    <d v="2004-07-31T00:00:00"/>
    <n v="14"/>
    <x v="8"/>
    <n v="0"/>
    <n v="18.188256551724109"/>
    <n v="14"/>
  </r>
  <r>
    <n v="202"/>
    <n v="912141525"/>
    <n v="1193"/>
    <s v="adventure-works\elizabeth0"/>
    <n v="74"/>
    <x v="42"/>
    <d v="1980-02-26T00:00:00"/>
    <s v="M"/>
    <s v="F"/>
    <d v="1999-04-03T00:00:00"/>
    <n v="0"/>
    <n v="5"/>
    <n v="22"/>
    <n v="1"/>
    <s v="…"/>
    <d v="2004-07-31T00:00:00"/>
    <n v="11"/>
    <x v="8"/>
    <n v="0"/>
    <n v="18.188256551724109"/>
    <n v="14"/>
  </r>
  <r>
    <n v="204"/>
    <n v="568626529"/>
    <n v="1115"/>
    <s v="adventure-works\john3"/>
    <n v="184"/>
    <x v="37"/>
    <d v="1972-04-24T00:00:00"/>
    <s v="S"/>
    <s v="M"/>
    <d v="1999-04-04T00:00:00"/>
    <n v="0"/>
    <n v="27"/>
    <n v="33"/>
    <n v="1"/>
    <s v="…"/>
    <d v="2004-07-31T00:00:00"/>
    <n v="9.5"/>
    <x v="8"/>
    <n v="0"/>
    <n v="18.188256551724109"/>
    <n v="14"/>
  </r>
  <r>
    <n v="205"/>
    <n v="301435199"/>
    <n v="1134"/>
    <s v="adventure-works\merav0"/>
    <n v="173"/>
    <x v="37"/>
    <d v="1973-06-13T00:00:00"/>
    <s v="M"/>
    <s v="F"/>
    <d v="1999-04-04T00:00:00"/>
    <n v="0"/>
    <n v="46"/>
    <n v="43"/>
    <n v="1"/>
    <s v="…"/>
    <d v="2004-07-31T00:00:00"/>
    <n v="9.5"/>
    <x v="8"/>
    <n v="2901.8824018290434"/>
    <n v="18.188256551724109"/>
    <n v="14"/>
  </r>
  <r>
    <n v="207"/>
    <n v="211789056"/>
    <n v="1177"/>
    <s v="adventure-works\kitti0"/>
    <n v="38"/>
    <x v="42"/>
    <d v="1977-07-07T00:00:00"/>
    <s v="S"/>
    <s v="F"/>
    <d v="1999-04-05T00:00:00"/>
    <n v="0"/>
    <n v="89"/>
    <n v="64"/>
    <n v="1"/>
    <s v="…"/>
    <d v="2004-07-31T00:00:00"/>
    <n v="11"/>
    <x v="8"/>
    <n v="3377.854109127778"/>
    <n v="18.188256551724109"/>
    <n v="14"/>
  </r>
  <r>
    <n v="208"/>
    <n v="63179277"/>
    <n v="1220"/>
    <s v="adventure-works\jay0"/>
    <n v="18"/>
    <x v="33"/>
    <d v="1966-03-14T00:00:00"/>
    <s v="S"/>
    <s v="M"/>
    <d v="1999-04-06T00:00:00"/>
    <n v="0"/>
    <n v="32"/>
    <n v="36"/>
    <n v="1"/>
    <s v="…"/>
    <d v="2004-07-31T00:00:00"/>
    <n v="12.45"/>
    <x v="8"/>
    <n v="0"/>
    <n v="18.188256551724109"/>
    <n v="14"/>
  </r>
  <r>
    <n v="209"/>
    <n v="587567941"/>
    <n v="1118"/>
    <s v="adventure-works\jan0"/>
    <n v="184"/>
    <x v="37"/>
    <d v="1964-12-16T00:00:00"/>
    <s v="S"/>
    <s v="M"/>
    <d v="1999-04-06T00:00:00"/>
    <n v="0"/>
    <n v="30"/>
    <n v="35"/>
    <n v="1"/>
    <s v="…"/>
    <d v="2004-07-31T00:00:00"/>
    <n v="9.5"/>
    <x v="8"/>
    <n v="0"/>
    <n v="18.188256551724109"/>
    <n v="14"/>
  </r>
  <r>
    <n v="210"/>
    <n v="634335025"/>
    <n v="1059"/>
    <s v="adventure-works\brenda0"/>
    <n v="21"/>
    <x v="43"/>
    <d v="1973-03-31T00:00:00"/>
    <s v="M"/>
    <s v="F"/>
    <d v="1999-04-06T00:00:00"/>
    <n v="0"/>
    <n v="71"/>
    <n v="55"/>
    <n v="1"/>
    <s v="…"/>
    <d v="2004-07-31T00:00:00"/>
    <n v="25"/>
    <x v="8"/>
    <n v="7562.2399002687116"/>
    <n v="18.188256551724109"/>
    <n v="14"/>
  </r>
  <r>
    <n v="211"/>
    <n v="65848458"/>
    <n v="1161"/>
    <s v="adventure-works\andrew1"/>
    <n v="123"/>
    <x v="38"/>
    <d v="1978-10-26T00:00:00"/>
    <s v="S"/>
    <s v="M"/>
    <d v="1999-04-07T00:00:00"/>
    <n v="0"/>
    <n v="73"/>
    <n v="56"/>
    <n v="1"/>
    <s v="…"/>
    <d v="2004-07-31T00:00:00"/>
    <n v="10"/>
    <x v="8"/>
    <n v="3064.8322197385737"/>
    <n v="18.188256551724109"/>
    <n v="14"/>
  </r>
  <r>
    <n v="213"/>
    <n v="442121106"/>
    <n v="1204"/>
    <s v="adventure-works\chris2"/>
    <n v="16"/>
    <x v="33"/>
    <d v="1976-09-07T00:00:00"/>
    <s v="S"/>
    <s v="M"/>
    <d v="1999-04-08T00:00:00"/>
    <n v="0"/>
    <n v="16"/>
    <n v="28"/>
    <n v="1"/>
    <s v="…"/>
    <d v="2004-07-31T00:00:00"/>
    <n v="12.45"/>
    <x v="8"/>
    <n v="0"/>
    <n v="18.188256551724109"/>
    <n v="14"/>
  </r>
  <r>
    <n v="214"/>
    <n v="300946911"/>
    <n v="1102"/>
    <s v="adventure-works\shelley0"/>
    <n v="143"/>
    <x v="40"/>
    <d v="1977-01-08T00:00:00"/>
    <s v="S"/>
    <s v="F"/>
    <d v="1999-04-08T00:00:00"/>
    <n v="0"/>
    <n v="14"/>
    <n v="27"/>
    <n v="1"/>
    <s v="…"/>
    <d v="2004-07-31T00:00:00"/>
    <n v="14"/>
    <x v="8"/>
    <n v="0"/>
    <n v="18.188256551724109"/>
    <n v="14"/>
  </r>
  <r>
    <n v="215"/>
    <n v="440379437"/>
    <n v="1145"/>
    <s v="adventure-works\gabe0"/>
    <n v="210"/>
    <x v="41"/>
    <d v="1978-06-11T00:00:00"/>
    <s v="M"/>
    <s v="M"/>
    <d v="1999-04-09T00:00:00"/>
    <n v="0"/>
    <n v="57"/>
    <n v="48"/>
    <n v="1"/>
    <s v="…"/>
    <d v="2004-07-31T00:00:00"/>
    <n v="15"/>
    <x v="8"/>
    <n v="4588.20823001386"/>
    <n v="18.188256551724109"/>
    <n v="14"/>
  </r>
  <r>
    <n v="219"/>
    <n v="537092325"/>
    <n v="1215"/>
    <s v="adventure-works\charles0"/>
    <n v="18"/>
    <x v="33"/>
    <d v="1961-10-03T00:00:00"/>
    <s v="S"/>
    <s v="M"/>
    <d v="2000-01-04T00:00:00"/>
    <n v="0"/>
    <n v="27"/>
    <n v="33"/>
    <n v="1"/>
    <s v="…"/>
    <d v="2004-07-31T00:00:00"/>
    <n v="12.45"/>
    <x v="8"/>
    <n v="0"/>
    <n v="18.188256551724109"/>
    <n v="14"/>
  </r>
  <r>
    <n v="220"/>
    <n v="455563743"/>
    <n v="1081"/>
    <s v="adventure-works\ebru0"/>
    <n v="25"/>
    <x v="35"/>
    <d v="1976-10-23T00:00:00"/>
    <s v="S"/>
    <s v="M"/>
    <d v="2000-01-07T00:00:00"/>
    <n v="0"/>
    <n v="93"/>
    <n v="66"/>
    <n v="1"/>
    <s v="…"/>
    <d v="2004-07-31T00:00:00"/>
    <n v="13.45"/>
    <x v="8"/>
    <n v="4080.4955583672017"/>
    <n v="18.188256551724109"/>
    <n v="14"/>
  </r>
  <r>
    <n v="221"/>
    <n v="701156975"/>
    <n v="1092"/>
    <s v="adventure-works\sylvester0"/>
    <n v="108"/>
    <x v="40"/>
    <d v="1960-12-13T00:00:00"/>
    <s v="M"/>
    <s v="M"/>
    <d v="2000-01-12T00:00:00"/>
    <n v="0"/>
    <n v="4"/>
    <n v="22"/>
    <n v="1"/>
    <s v="…"/>
    <d v="2004-07-31T00:00:00"/>
    <n v="14"/>
    <x v="8"/>
    <n v="0"/>
    <n v="18.188256551724109"/>
    <n v="14"/>
  </r>
  <r>
    <n v="222"/>
    <n v="1662732"/>
    <n v="1151"/>
    <s v="adventure-works\brian2"/>
    <n v="51"/>
    <x v="41"/>
    <d v="1961-01-23T00:00:00"/>
    <s v="S"/>
    <s v="M"/>
    <d v="2000-01-12T00:00:00"/>
    <n v="0"/>
    <n v="63"/>
    <n v="51"/>
    <n v="1"/>
    <s v="…"/>
    <d v="2004-07-31T00:00:00"/>
    <n v="15"/>
    <x v="8"/>
    <n v="4591.6129854446872"/>
    <n v="18.188256551724109"/>
    <n v="14"/>
  </r>
  <r>
    <n v="224"/>
    <n v="294148271"/>
    <n v="1087"/>
    <s v="adventure-works\betsy0"/>
    <n v="64"/>
    <x v="35"/>
    <d v="1957-01-17T00:00:00"/>
    <s v="S"/>
    <s v="F"/>
    <d v="2000-01-19T00:00:00"/>
    <n v="0"/>
    <n v="99"/>
    <n v="69"/>
    <n v="1"/>
    <s v="…"/>
    <d v="2004-07-31T00:00:00"/>
    <n v="13.45"/>
    <x v="8"/>
    <n v="4083.7287367960662"/>
    <n v="18.188256551724109"/>
    <n v="14"/>
  </r>
  <r>
    <n v="226"/>
    <n v="834186596"/>
    <n v="1216"/>
    <s v="adventure-works\karan0"/>
    <n v="18"/>
    <x v="33"/>
    <d v="1960-04-07T00:00:00"/>
    <s v="S"/>
    <s v="M"/>
    <d v="2000-01-23T00:00:00"/>
    <n v="0"/>
    <n v="28"/>
    <n v="34"/>
    <n v="1"/>
    <s v="…"/>
    <d v="2004-07-31T00:00:00"/>
    <n v="12.45"/>
    <x v="8"/>
    <n v="0"/>
    <n v="18.188256551724109"/>
    <n v="14"/>
  </r>
  <r>
    <n v="227"/>
    <n v="717889520"/>
    <n v="1082"/>
    <s v="adventure-works\mary1"/>
    <n v="25"/>
    <x v="35"/>
    <d v="1976-10-20T00:00:00"/>
    <s v="M"/>
    <s v="F"/>
    <d v="2000-01-26T00:00:00"/>
    <n v="0"/>
    <n v="94"/>
    <n v="67"/>
    <n v="1"/>
    <s v="…"/>
    <d v="2004-07-31T00:00:00"/>
    <n v="13.45"/>
    <x v="8"/>
    <n v="4081.0356657363905"/>
    <n v="18.188256551724109"/>
    <n v="14"/>
  </r>
  <r>
    <n v="228"/>
    <n v="801365500"/>
    <n v="1078"/>
    <s v="adventure-works\kevin2"/>
    <n v="25"/>
    <x v="35"/>
    <d v="1976-10-20T00:00:00"/>
    <s v="S"/>
    <s v="M"/>
    <d v="2000-01-26T00:00:00"/>
    <n v="0"/>
    <n v="90"/>
    <n v="65"/>
    <n v="1"/>
    <s v="…"/>
    <d v="2004-07-31T00:00:00"/>
    <n v="13.45"/>
    <x v="8"/>
    <n v="4078.8722333442179"/>
    <n v="18.188256551724109"/>
    <n v="14"/>
  </r>
  <r>
    <n v="229"/>
    <n v="413787783"/>
    <n v="1152"/>
    <s v="adventure-works\mihail0"/>
    <n v="51"/>
    <x v="41"/>
    <d v="1961-04-09T00:00:00"/>
    <s v="S"/>
    <s v="M"/>
    <d v="2000-01-30T00:00:00"/>
    <n v="0"/>
    <n v="64"/>
    <n v="52"/>
    <n v="1"/>
    <s v="…"/>
    <d v="2004-07-31T00:00:00"/>
    <n v="15"/>
    <x v="8"/>
    <n v="4592.1787186307893"/>
    <n v="18.188256551724109"/>
    <n v="14"/>
  </r>
  <r>
    <n v="230"/>
    <n v="109272464"/>
    <n v="1077"/>
    <s v="adventure-works\bonnie0"/>
    <n v="185"/>
    <x v="35"/>
    <d v="1976-10-11T00:00:00"/>
    <s v="M"/>
    <s v="F"/>
    <d v="2000-02-02T00:00:00"/>
    <n v="0"/>
    <n v="89"/>
    <n v="64"/>
    <n v="1"/>
    <s v="…"/>
    <d v="2004-07-31T00:00:00"/>
    <n v="13.45"/>
    <x v="8"/>
    <n v="4078.3301209357851"/>
    <n v="18.188256551724109"/>
    <n v="14"/>
  </r>
  <r>
    <n v="232"/>
    <n v="113393530"/>
    <n v="1088"/>
    <s v="adventure-works\hung-fu0"/>
    <n v="108"/>
    <x v="40"/>
    <d v="1961-11-23T00:00:00"/>
    <s v="S"/>
    <s v="M"/>
    <d v="2000-02-07T00:00:00"/>
    <n v="0"/>
    <n v="0"/>
    <n v="20"/>
    <n v="1"/>
    <s v="…"/>
    <d v="2004-07-31T00:00:00"/>
    <n v="14"/>
    <x v="8"/>
    <n v="0"/>
    <n v="18.188256551724109"/>
    <n v="14"/>
  </r>
  <r>
    <n v="234"/>
    <n v="390124815"/>
    <n v="1083"/>
    <s v="adventure-works\kimberly0"/>
    <n v="64"/>
    <x v="35"/>
    <d v="1976-10-14T00:00:00"/>
    <s v="S"/>
    <s v="F"/>
    <d v="2000-02-13T00:00:00"/>
    <n v="0"/>
    <n v="95"/>
    <n v="67"/>
    <n v="1"/>
    <s v="…"/>
    <d v="2004-07-31T00:00:00"/>
    <n v="13.45"/>
    <x v="8"/>
    <n v="4081.5752741610559"/>
    <n v="18.188256551724109"/>
    <n v="14"/>
  </r>
  <r>
    <n v="235"/>
    <n v="6298838"/>
    <n v="1212"/>
    <s v="adventure-works\kim1"/>
    <n v="16"/>
    <x v="33"/>
    <d v="1957-01-14T00:00:00"/>
    <s v="M"/>
    <s v="F"/>
    <d v="2000-02-17T00:00:00"/>
    <n v="0"/>
    <n v="24"/>
    <n v="32"/>
    <n v="1"/>
    <s v="…"/>
    <d v="2004-07-31T00:00:00"/>
    <n v="12.45"/>
    <x v="8"/>
    <n v="0"/>
    <n v="18.188256551724109"/>
    <n v="14"/>
  </r>
  <r>
    <n v="236"/>
    <n v="943170460"/>
    <n v="1153"/>
    <s v="adventure-works\sandeep0"/>
    <n v="51"/>
    <x v="41"/>
    <d v="1961-01-03T00:00:00"/>
    <s v="S"/>
    <s v="M"/>
    <d v="2000-02-18T00:00:00"/>
    <n v="0"/>
    <n v="65"/>
    <n v="52"/>
    <n v="1"/>
    <s v="…"/>
    <d v="2004-07-31T00:00:00"/>
    <n v="15"/>
    <x v="8"/>
    <n v="4592.743960942048"/>
    <n v="18.188256551724109"/>
    <n v="14"/>
  </r>
  <r>
    <n v="237"/>
    <n v="339233463"/>
    <n v="1093"/>
    <s v="adventure-works\prasanna0"/>
    <n v="108"/>
    <x v="40"/>
    <d v="1943-06-01T00:00:00"/>
    <s v="M"/>
    <s v="M"/>
    <d v="2000-02-23T00:00:00"/>
    <n v="0"/>
    <n v="5"/>
    <n v="22"/>
    <n v="1"/>
    <s v="…"/>
    <d v="2004-07-31T00:00:00"/>
    <n v="14"/>
    <x v="8"/>
    <n v="0"/>
    <n v="18.188256551724109"/>
    <n v="14"/>
  </r>
  <r>
    <n v="239"/>
    <n v="872923042"/>
    <n v="1089"/>
    <s v="adventure-works\min0"/>
    <n v="108"/>
    <x v="40"/>
    <d v="1964-10-11T00:00:00"/>
    <s v="M"/>
    <s v="M"/>
    <d v="2000-02-25T00:00:00"/>
    <n v="0"/>
    <n v="1"/>
    <n v="20"/>
    <n v="1"/>
    <s v="…"/>
    <d v="2004-07-31T00:00:00"/>
    <n v="14"/>
    <x v="8"/>
    <n v="0"/>
    <n v="18.188256551724109"/>
    <n v="14"/>
  </r>
  <r>
    <n v="240"/>
    <n v="697712387"/>
    <n v="1148"/>
    <s v="adventure-works\eric1"/>
    <n v="51"/>
    <x v="41"/>
    <d v="1957-01-08T00:00:00"/>
    <s v="M"/>
    <s v="M"/>
    <d v="2000-02-25T00:00:00"/>
    <n v="0"/>
    <n v="60"/>
    <n v="50"/>
    <n v="1"/>
    <s v="…"/>
    <d v="2004-07-31T00:00:00"/>
    <n v="15"/>
    <x v="8"/>
    <n v="4589.9128320929321"/>
    <n v="18.188256551724109"/>
    <n v="14"/>
  </r>
  <r>
    <n v="243"/>
    <n v="414476027"/>
    <n v="1218"/>
    <s v="adventure-works\maciej0"/>
    <n v="18"/>
    <x v="33"/>
    <d v="1945-03-02T00:00:00"/>
    <s v="S"/>
    <s v="M"/>
    <d v="2000-03-01T00:00:00"/>
    <n v="0"/>
    <n v="30"/>
    <n v="35"/>
    <n v="1"/>
    <s v="…"/>
    <d v="2004-07-31T00:00:00"/>
    <n v="12.45"/>
    <x v="8"/>
    <n v="0"/>
    <n v="18.188256551724109"/>
    <n v="14"/>
  </r>
  <r>
    <n v="245"/>
    <n v="90888098"/>
    <n v="1084"/>
    <s v="adventure-works\patrick0"/>
    <n v="64"/>
    <x v="35"/>
    <d v="1976-10-11T00:00:00"/>
    <s v="S"/>
    <s v="M"/>
    <d v="2000-03-04T00:00:00"/>
    <n v="0"/>
    <n v="96"/>
    <n v="68"/>
    <n v="1"/>
    <s v="…"/>
    <d v="2004-07-31T00:00:00"/>
    <n v="13.45"/>
    <x v="8"/>
    <n v="4082.1143845621855"/>
    <n v="18.188256551724109"/>
    <n v="14"/>
  </r>
  <r>
    <n v="246"/>
    <n v="947029962"/>
    <n v="1154"/>
    <s v="adventure-works\frank3"/>
    <n v="51"/>
    <x v="41"/>
    <d v="1942-04-03T00:00:00"/>
    <s v="M"/>
    <s v="M"/>
    <d v="2000-03-08T00:00:00"/>
    <n v="0"/>
    <n v="66"/>
    <n v="53"/>
    <n v="1"/>
    <s v="…"/>
    <d v="2004-07-31T00:00:00"/>
    <n v="15"/>
    <x v="8"/>
    <n v="4593.3087132295686"/>
    <n v="18.188256551724109"/>
    <n v="14"/>
  </r>
  <r>
    <n v="247"/>
    <n v="461786517"/>
    <n v="1213"/>
    <s v="adventure-works\ed0"/>
    <n v="16"/>
    <x v="33"/>
    <d v="1961-10-12T00:00:00"/>
    <s v="S"/>
    <s v="M"/>
    <d v="2000-03-08T00:00:00"/>
    <n v="0"/>
    <n v="25"/>
    <n v="32"/>
    <n v="1"/>
    <s v="…"/>
    <d v="2004-07-31T00:00:00"/>
    <n v="12.45"/>
    <x v="8"/>
    <n v="0"/>
    <n v="18.188256551724109"/>
    <n v="14"/>
  </r>
  <r>
    <n v="248"/>
    <n v="393421437"/>
    <n v="1079"/>
    <s v="adventure-works\christopher0"/>
    <n v="25"/>
    <x v="35"/>
    <d v="1976-11-01T00:00:00"/>
    <s v="M"/>
    <s v="M"/>
    <d v="2000-03-11T00:00:00"/>
    <n v="0"/>
    <n v="91"/>
    <n v="65"/>
    <n v="1"/>
    <s v="…"/>
    <d v="2004-07-31T00:00:00"/>
    <n v="13.45"/>
    <x v="8"/>
    <n v="4079.4138430985149"/>
    <n v="18.188256551724109"/>
    <n v="14"/>
  </r>
  <r>
    <n v="249"/>
    <n v="988315686"/>
    <n v="1149"/>
    <s v="adventure-works\patrick1"/>
    <n v="51"/>
    <x v="41"/>
    <d v="1964-01-24T00:00:00"/>
    <s v="M"/>
    <s v="M"/>
    <d v="2000-03-15T00:00:00"/>
    <n v="0"/>
    <n v="61"/>
    <n v="50"/>
    <n v="1"/>
    <s v="…"/>
    <d v="2004-07-31T00:00:00"/>
    <n v="15"/>
    <x v="8"/>
    <n v="4590.4800430324276"/>
    <n v="18.188256551724109"/>
    <n v="14"/>
  </r>
  <r>
    <n v="250"/>
    <n v="56772045"/>
    <n v="1090"/>
    <s v="adventure-works\krishna0"/>
    <n v="108"/>
    <x v="40"/>
    <d v="1961-10-06T00:00:00"/>
    <s v="S"/>
    <s v="M"/>
    <d v="2000-03-16T00:00:00"/>
    <n v="0"/>
    <n v="2"/>
    <n v="21"/>
    <n v="1"/>
    <s v="…"/>
    <d v="2004-07-31T00:00:00"/>
    <n v="14"/>
    <x v="8"/>
    <n v="0"/>
    <n v="18.188256551724109"/>
    <n v="14"/>
  </r>
  <r>
    <n v="252"/>
    <n v="82638150"/>
    <n v="1085"/>
    <s v="adventure-works\danielle0"/>
    <n v="64"/>
    <x v="35"/>
    <d v="1976-10-08T00:00:00"/>
    <s v="S"/>
    <s v="F"/>
    <d v="2000-03-23T00:00:00"/>
    <n v="0"/>
    <n v="97"/>
    <n v="68"/>
    <n v="1"/>
    <s v="…"/>
    <d v="2004-07-31T00:00:00"/>
    <n v="13.45"/>
    <x v="8"/>
    <n v="4082.6529978582171"/>
    <n v="18.188256551724109"/>
    <n v="14"/>
  </r>
  <r>
    <n v="254"/>
    <n v="582347317"/>
    <n v="1214"/>
    <s v="adventure-works\michael7"/>
    <n v="18"/>
    <x v="33"/>
    <d v="1963-10-07T00:00:00"/>
    <s v="S"/>
    <s v="M"/>
    <d v="2000-03-26T00:00:00"/>
    <n v="0"/>
    <n v="26"/>
    <n v="33"/>
    <n v="1"/>
    <s v="…"/>
    <d v="2004-07-31T00:00:00"/>
    <n v="12.45"/>
    <x v="8"/>
    <n v="0"/>
    <n v="18.188256551724109"/>
    <n v="14"/>
  </r>
  <r>
    <n v="255"/>
    <n v="8066363"/>
    <n v="1217"/>
    <s v="adventure-works\randy0"/>
    <n v="18"/>
    <x v="33"/>
    <d v="1960-05-29T00:00:00"/>
    <s v="M"/>
    <s v="M"/>
    <d v="2000-03-26T00:00:00"/>
    <n v="0"/>
    <n v="29"/>
    <n v="34"/>
    <n v="1"/>
    <s v="…"/>
    <d v="2004-07-31T00:00:00"/>
    <n v="12.45"/>
    <x v="8"/>
    <n v="0"/>
    <n v="18.188256551724109"/>
    <n v="14"/>
  </r>
  <r>
    <n v="256"/>
    <n v="561196580"/>
    <n v="1080"/>
    <s v="adventure-works\john4"/>
    <n v="25"/>
    <x v="35"/>
    <d v="1976-10-29T00:00:00"/>
    <s v="S"/>
    <s v="M"/>
    <d v="2000-03-30T00:00:00"/>
    <n v="0"/>
    <n v="92"/>
    <n v="66"/>
    <n v="1"/>
    <s v="…"/>
    <d v="2004-07-31T00:00:00"/>
    <n v="13.45"/>
    <x v="8"/>
    <n v="4079.9549511299474"/>
    <n v="18.188256551724109"/>
    <n v="14"/>
  </r>
  <r>
    <n v="257"/>
    <n v="58791499"/>
    <n v="1150"/>
    <s v="adventure-works\jack1"/>
    <n v="51"/>
    <x v="41"/>
    <d v="1963-09-30T00:00:00"/>
    <s v="S"/>
    <s v="M"/>
    <d v="2000-04-03T00:00:00"/>
    <n v="0"/>
    <n v="62"/>
    <n v="51"/>
    <n v="1"/>
    <s v="…"/>
    <d v="2004-07-31T00:00:00"/>
    <n v="15"/>
    <x v="8"/>
    <n v="4591.0467605304175"/>
    <n v="18.188256551724109"/>
    <n v="14"/>
  </r>
  <r>
    <n v="258"/>
    <n v="163347032"/>
    <n v="1091"/>
    <s v="adventure-works\olinda0"/>
    <n v="108"/>
    <x v="40"/>
    <d v="1960-05-05T00:00:00"/>
    <s v="S"/>
    <s v="F"/>
    <d v="2000-04-04T00:00:00"/>
    <n v="0"/>
    <n v="3"/>
    <n v="21"/>
    <n v="1"/>
    <s v="…"/>
    <d v="2004-07-31T00:00:00"/>
    <n v="14"/>
    <x v="8"/>
    <n v="0"/>
    <n v="18.188256551724109"/>
    <n v="14"/>
  </r>
  <r>
    <n v="262"/>
    <n v="826454897"/>
    <n v="1086"/>
    <s v="adventure-works\tom0"/>
    <n v="64"/>
    <x v="35"/>
    <d v="1976-11-01T00:00:00"/>
    <s v="M"/>
    <s v="M"/>
    <d v="2000-04-10T00:00:00"/>
    <n v="0"/>
    <n v="98"/>
    <n v="69"/>
    <n v="1"/>
    <s v="…"/>
    <d v="2004-07-31T00:00:00"/>
    <n v="13.45"/>
    <x v="8"/>
    <n v="4083.1911149650537"/>
    <n v="18.188256551724109"/>
    <n v="14"/>
  </r>
  <r>
    <n v="21"/>
    <n v="277173473"/>
    <n v="1231"/>
    <s v="adventure-works\peter0"/>
    <n v="148"/>
    <x v="49"/>
    <d v="1972-12-04T00:00:00"/>
    <s v="M"/>
    <s v="M"/>
    <d v="1999-01-02T00:00:00"/>
    <n v="1"/>
    <n v="43"/>
    <n v="41"/>
    <n v="1"/>
    <s v="…"/>
    <d v="2005-01-26T09:17:08"/>
    <n v="24.519200000000001"/>
    <x v="9"/>
    <n v="7577.0655251433536"/>
    <n v="18.188256551724109"/>
    <n v="14"/>
  </r>
  <r>
    <n v="44"/>
    <n v="685233686"/>
    <n v="1232"/>
    <s v="adventure-works\ascott0"/>
    <n v="148"/>
    <x v="50"/>
    <d v="1958-10-19T00:00:00"/>
    <s v="S"/>
    <s v="M"/>
    <d v="1999-01-13T00:00:00"/>
    <n v="0"/>
    <n v="44"/>
    <n v="42"/>
    <n v="1"/>
    <s v="…"/>
    <d v="2005-01-26T09:17:08"/>
    <n v="23.557700000000001"/>
    <x v="9"/>
    <n v="7280.767987180926"/>
    <n v="18.188256551724109"/>
    <n v="14"/>
  </r>
  <r>
    <n v="132"/>
    <n v="981495526"/>
    <n v="1234"/>
    <s v="adventure-works\sairaj0"/>
    <n v="44"/>
    <x v="44"/>
    <d v="1978-01-22T00:00:00"/>
    <s v="M"/>
    <s v="M"/>
    <d v="1999-02-27T00:00:00"/>
    <n v="0"/>
    <n v="46"/>
    <n v="43"/>
    <n v="1"/>
    <s v="…"/>
    <d v="2004-07-31T00:00:00"/>
    <n v="16"/>
    <x v="9"/>
    <n v="4946.1042555155564"/>
    <n v="18.188256551724109"/>
    <n v="14"/>
  </r>
  <r>
    <n v="170"/>
    <n v="470689086"/>
    <n v="1235"/>
    <s v="adventure-works\alan0"/>
    <n v="44"/>
    <x v="44"/>
    <d v="1974-04-30T00:00:00"/>
    <s v="M"/>
    <s v="M"/>
    <d v="1999-03-17T00:00:00"/>
    <n v="0"/>
    <n v="47"/>
    <n v="43"/>
    <n v="1"/>
    <s v="…"/>
    <d v="2004-07-31T00:00:00"/>
    <n v="16"/>
    <x v="9"/>
    <n v="4946.6671321530957"/>
    <n v="18.188256551724109"/>
    <n v="14"/>
  </r>
  <r>
    <n v="206"/>
    <n v="368691270"/>
    <n v="1236"/>
    <s v="adventure-works\brian1"/>
    <n v="44"/>
    <x v="44"/>
    <d v="1974-09-12T00:00:00"/>
    <s v="M"/>
    <s v="M"/>
    <d v="1999-04-04T00:00:00"/>
    <n v="0"/>
    <n v="48"/>
    <n v="44"/>
    <n v="1"/>
    <s v="…"/>
    <d v="2004-07-31T00:00:00"/>
    <n v="16"/>
    <x v="9"/>
    <n v="4947.2295532044755"/>
    <n v="18.188256551724109"/>
    <n v="14"/>
  </r>
  <r>
    <n v="164"/>
    <n v="603686790"/>
    <n v="1047"/>
    <s v="adventure-works\mikael0"/>
    <n v="274"/>
    <x v="51"/>
    <d v="1974-09-18T00:00:00"/>
    <s v="S"/>
    <s v="M"/>
    <d v="1999-03-14T00:00:00"/>
    <n v="0"/>
    <n v="59"/>
    <n v="49"/>
    <n v="1"/>
    <s v="…"/>
    <d v="2004-07-31T00:00:00"/>
    <n v="18.269200000000001"/>
    <x v="10"/>
    <n v="5517.2009916927109"/>
    <n v="18.188256551724109"/>
    <n v="14"/>
  </r>
  <r>
    <n v="198"/>
    <n v="792847334"/>
    <n v="1048"/>
    <s v="adventure-works\arvind0"/>
    <n v="274"/>
    <x v="51"/>
    <d v="1964-09-21T00:00:00"/>
    <s v="M"/>
    <s v="M"/>
    <d v="1999-04-01T00:00:00"/>
    <n v="0"/>
    <n v="60"/>
    <n v="50"/>
    <n v="1"/>
    <s v="…"/>
    <d v="2004-07-31T00:00:00"/>
    <n v="18.269200000000001"/>
    <x v="10"/>
    <n v="5517.9584344947507"/>
    <n v="18.188256551724109"/>
    <n v="14"/>
  </r>
  <r>
    <n v="223"/>
    <n v="407505660"/>
    <n v="1044"/>
    <s v="adventure-works\linda2"/>
    <n v="274"/>
    <x v="51"/>
    <d v="1960-12-31T00:00:00"/>
    <s v="M"/>
    <s v="F"/>
    <d v="2000-01-18T00:00:00"/>
    <n v="0"/>
    <n v="56"/>
    <n v="48"/>
    <n v="1"/>
    <s v="…"/>
    <d v="2004-07-31T00:00:00"/>
    <n v="18.269200000000001"/>
    <x v="10"/>
    <n v="5514.9243150233342"/>
    <n v="18.188256551724109"/>
    <n v="14"/>
  </r>
  <r>
    <n v="231"/>
    <n v="482810518"/>
    <n v="1045"/>
    <s v="adventure-works\fukiko0"/>
    <n v="274"/>
    <x v="51"/>
    <d v="1960-12-25T00:00:00"/>
    <s v="M"/>
    <s v="M"/>
    <d v="2000-02-05T00:00:00"/>
    <n v="0"/>
    <n v="57"/>
    <n v="48"/>
    <n v="1"/>
    <s v="…"/>
    <d v="2004-07-31T00:00:00"/>
    <n v="18.269200000000001"/>
    <x v="10"/>
    <n v="5515.6839333435673"/>
    <n v="18.188256551724109"/>
    <n v="14"/>
  </r>
  <r>
    <n v="233"/>
    <n v="466142721"/>
    <n v="1040"/>
    <s v="adventure-works\gordon0"/>
    <n v="274"/>
    <x v="51"/>
    <d v="1956-12-30T00:00:00"/>
    <s v="M"/>
    <s v="M"/>
    <d v="2000-02-12T00:00:00"/>
    <n v="0"/>
    <n v="52"/>
    <n v="46"/>
    <n v="1"/>
    <s v="…"/>
    <d v="2004-07-31T00:00:00"/>
    <n v="18.269200000000001"/>
    <x v="10"/>
    <n v="5511.878548231728"/>
    <n v="18.188256551724109"/>
    <n v="14"/>
  </r>
  <r>
    <n v="238"/>
    <n v="367453993"/>
    <n v="1046"/>
    <s v="adventure-works\frank2"/>
    <n v="274"/>
    <x v="51"/>
    <d v="1942-06-13T00:00:00"/>
    <s v="M"/>
    <s v="M"/>
    <d v="2000-02-24T00:00:00"/>
    <n v="0"/>
    <n v="58"/>
    <n v="49"/>
    <n v="1"/>
    <s v="…"/>
    <d v="2004-07-31T00:00:00"/>
    <n v="18.269200000000001"/>
    <x v="10"/>
    <n v="5516.4428251038416"/>
    <n v="18.188256551724109"/>
    <n v="14"/>
  </r>
  <r>
    <n v="241"/>
    <n v="381073001"/>
    <n v="1042"/>
    <s v="adventure-works\eric2"/>
    <n v="274"/>
    <x v="51"/>
    <d v="1962-10-19T00:00:00"/>
    <s v="S"/>
    <s v="M"/>
    <d v="2000-02-28T00:00:00"/>
    <n v="0"/>
    <n v="54"/>
    <n v="47"/>
    <n v="1"/>
    <s v="…"/>
    <d v="2004-07-31T00:00:00"/>
    <n v="18.269200000000001"/>
    <x v="10"/>
    <n v="5513.4028931288076"/>
    <n v="18.188256551724109"/>
    <n v="14"/>
  </r>
  <r>
    <n v="244"/>
    <n v="785853949"/>
    <n v="1041"/>
    <s v="adventure-works\erin0"/>
    <n v="274"/>
    <x v="51"/>
    <d v="1961-02-04T00:00:00"/>
    <s v="S"/>
    <s v="F"/>
    <d v="2000-03-03T00:00:00"/>
    <n v="0"/>
    <n v="53"/>
    <n v="46"/>
    <n v="1"/>
    <s v="…"/>
    <d v="2004-07-31T00:00:00"/>
    <n v="18.269200000000001"/>
    <x v="10"/>
    <n v="5512.6410867573886"/>
    <n v="18.188256551724109"/>
    <n v="14"/>
  </r>
  <r>
    <n v="261"/>
    <n v="20269531"/>
    <n v="1043"/>
    <s v="adventure-works\ben0"/>
    <n v="274"/>
    <x v="51"/>
    <d v="1963-07-05T00:00:00"/>
    <s v="M"/>
    <s v="M"/>
    <d v="2000-04-09T00:00:00"/>
    <n v="0"/>
    <n v="55"/>
    <n v="47"/>
    <n v="1"/>
    <s v="…"/>
    <d v="2004-07-31T00:00:00"/>
    <n v="18.269200000000001"/>
    <x v="10"/>
    <n v="5514.1639687505985"/>
    <n v="18.188256551724109"/>
    <n v="14"/>
  </r>
  <r>
    <n v="264"/>
    <n v="437296311"/>
    <n v="1038"/>
    <s v="adventure-works\annette0"/>
    <n v="274"/>
    <x v="52"/>
    <d v="1968-03-01T00:00:00"/>
    <s v="M"/>
    <s v="F"/>
    <d v="2001-01-06T00:00:00"/>
    <n v="0"/>
    <n v="50"/>
    <n v="45"/>
    <n v="1"/>
    <s v="…"/>
    <d v="2004-07-31T00:00:00"/>
    <n v="12.75"/>
    <x v="10"/>
    <n v="3845.6516257283597"/>
    <n v="18.188256551724109"/>
    <n v="14"/>
  </r>
  <r>
    <n v="266"/>
    <n v="280633567"/>
    <n v="1039"/>
    <s v="adventure-works\reinout0"/>
    <n v="274"/>
    <x v="52"/>
    <d v="1968-02-18T00:00:00"/>
    <s v="M"/>
    <s v="M"/>
    <d v="2001-01-25T00:00:00"/>
    <n v="0"/>
    <n v="51"/>
    <n v="45"/>
    <n v="1"/>
    <s v="…"/>
    <d v="2004-07-31T00:00:00"/>
    <n v="12.75"/>
    <x v="10"/>
    <n v="3846.1848231354011"/>
    <n v="18.188256551724109"/>
    <n v="14"/>
  </r>
  <r>
    <n v="41"/>
    <n v="885055826"/>
    <n v="1269"/>
    <s v="adventure-works\peng0"/>
    <n v="200"/>
    <x v="53"/>
    <d v="1966-04-19T00:00:00"/>
    <s v="M"/>
    <s v="M"/>
    <d v="1999-01-10T00:00:00"/>
    <n v="1"/>
    <n v="81"/>
    <n v="60"/>
    <n v="1"/>
    <s v="…"/>
    <d v="2004-07-31T00:00:00"/>
    <n v="21.634599999999999"/>
    <x v="11"/>
    <n v="6714.2150809370096"/>
    <n v="18.188256551724109"/>
    <n v="14"/>
  </r>
  <r>
    <n v="77"/>
    <n v="403414852"/>
    <n v="1270"/>
    <s v="adventure-works\sean0"/>
    <n v="41"/>
    <x v="54"/>
    <d v="1966-04-07T00:00:00"/>
    <s v="S"/>
    <s v="M"/>
    <d v="1999-01-29T00:00:00"/>
    <n v="0"/>
    <n v="82"/>
    <n v="61"/>
    <n v="1"/>
    <s v="…"/>
    <d v="2004-07-31T00:00:00"/>
    <n v="10.5769"/>
    <x v="11"/>
    <n v="3282.8621576179062"/>
    <n v="18.188256551724109"/>
    <n v="14"/>
  </r>
  <r>
    <n v="111"/>
    <n v="381772114"/>
    <n v="1271"/>
    <s v="adventure-works\mark0"/>
    <n v="41"/>
    <x v="54"/>
    <d v="1976-05-31T00:00:00"/>
    <s v="S"/>
    <s v="M"/>
    <d v="1999-02-16T00:00:00"/>
    <n v="0"/>
    <n v="83"/>
    <n v="61"/>
    <n v="1"/>
    <s v="…"/>
    <d v="2004-07-31T00:00:00"/>
    <n v="10.5769"/>
    <x v="11"/>
    <n v="3283.2237073654687"/>
    <n v="18.188256551724109"/>
    <n v="14"/>
  </r>
  <r>
    <n v="145"/>
    <n v="131471224"/>
    <n v="1272"/>
    <s v="adventure-works\andreas0"/>
    <n v="41"/>
    <x v="54"/>
    <d v="1979-04-29T00:00:00"/>
    <s v="M"/>
    <s v="M"/>
    <d v="1999-03-06T00:00:00"/>
    <n v="0"/>
    <n v="84"/>
    <n v="62"/>
    <n v="1"/>
    <s v="…"/>
    <d v="2004-07-31T00:00:00"/>
    <n v="10.5769"/>
    <x v="11"/>
    <n v="3283.5849727640075"/>
    <n v="18.188256551724109"/>
    <n v="14"/>
  </r>
  <r>
    <n v="200"/>
    <n v="398223854"/>
    <n v="1268"/>
    <s v="adventure-works\hazem0"/>
    <n v="148"/>
    <x v="55"/>
    <d v="1967-11-27T00:00:00"/>
    <s v="S"/>
    <s v="M"/>
    <d v="1999-04-01T00:00:00"/>
    <n v="1"/>
    <n v="80"/>
    <n v="60"/>
    <n v="1"/>
    <s v="…"/>
    <d v="2005-01-26T09:17:08"/>
    <n v="28.8462"/>
    <x v="11"/>
    <n v="8951.3198611630378"/>
    <n v="18.188256551724109"/>
    <n v="14"/>
  </r>
  <r>
    <n v="253"/>
    <n v="343861179"/>
    <n v="1273"/>
    <s v="adventure-works\sootha0"/>
    <n v="41"/>
    <x v="54"/>
    <d v="1957-01-05T00:00:00"/>
    <s v="M"/>
    <s v="M"/>
    <d v="2000-03-26T00:00:00"/>
    <n v="0"/>
    <n v="85"/>
    <n v="62"/>
    <n v="1"/>
    <s v="…"/>
    <d v="2004-07-31T00:00:00"/>
    <n v="10.5769"/>
    <x v="11"/>
    <n v="3283.9459542604345"/>
    <n v="18.188256551724109"/>
    <n v="14"/>
  </r>
  <r>
    <n v="79"/>
    <n v="811994146"/>
    <n v="1050"/>
    <s v="adventure-works\diane1"/>
    <n v="158"/>
    <x v="56"/>
    <d v="1976-07-06T00:00:00"/>
    <s v="S"/>
    <s v="F"/>
    <d v="1999-01-30T00:00:00"/>
    <n v="1"/>
    <n v="62"/>
    <n v="51"/>
    <n v="1"/>
    <s v="…"/>
    <d v="2004-07-31T00:00:00"/>
    <n v="40.865400000000001"/>
    <x v="12"/>
    <n v="12346.210918221266"/>
    <n v="18.188256551724109"/>
    <n v="14"/>
  </r>
  <r>
    <n v="114"/>
    <n v="658797903"/>
    <n v="1051"/>
    <s v="adventure-works\gigi0"/>
    <n v="158"/>
    <x v="56"/>
    <d v="1969-02-21T00:00:00"/>
    <s v="M"/>
    <s v="F"/>
    <d v="1999-02-17T00:00:00"/>
    <n v="1"/>
    <n v="63"/>
    <n v="51"/>
    <n v="1"/>
    <s v="…"/>
    <d v="2004-07-31T00:00:00"/>
    <n v="40.865400000000001"/>
    <x v="12"/>
    <n v="12347.900363158053"/>
    <n v="18.188256551724109"/>
    <n v="14"/>
  </r>
  <r>
    <n v="158"/>
    <n v="134969118"/>
    <n v="1049"/>
    <s v="adventure-works\dylan0"/>
    <n v="3"/>
    <x v="57"/>
    <d v="1977-03-27T00:00:00"/>
    <s v="M"/>
    <s v="M"/>
    <d v="1999-03-12T00:00:00"/>
    <n v="1"/>
    <n v="61"/>
    <n v="50"/>
    <n v="1"/>
    <s v="…"/>
    <d v="2004-07-31T00:00:00"/>
    <n v="50.480800000000002"/>
    <x v="12"/>
    <n v="0"/>
    <n v="18.188256551724109"/>
    <n v="14"/>
  </r>
  <r>
    <n v="217"/>
    <n v="879342154"/>
    <n v="1289"/>
    <s v="adventure-works\michael6"/>
    <n v="158"/>
    <x v="57"/>
    <d v="1975-01-01T00:00:00"/>
    <s v="M"/>
    <s v="M"/>
    <d v="1999-06-04T00:00:00"/>
    <n v="1"/>
    <n v="16"/>
    <n v="64"/>
    <n v="1"/>
    <s v="…"/>
    <d v="2004-07-31T00:00:00"/>
    <n v="42.480800000000002"/>
    <x v="12"/>
    <n v="0"/>
    <n v="18.188256551724109"/>
    <n v="14"/>
  </r>
  <r>
    <n v="268"/>
    <n v="502097814"/>
    <n v="1011"/>
    <s v="adventure-works\stephen0"/>
    <n v="273"/>
    <x v="58"/>
    <d v="1941-11-17T00:00:00"/>
    <s v="M"/>
    <s v="M"/>
    <d v="2001-02-04T00:00:00"/>
    <n v="1"/>
    <n v="14"/>
    <n v="27"/>
    <n v="1"/>
    <s v="…"/>
    <d v="2004-07-31T00:00:00"/>
    <n v="48.100999999999999"/>
    <x v="13"/>
    <n v="0"/>
    <n v="18.188256551724109"/>
    <n v="14"/>
  </r>
  <r>
    <n v="273"/>
    <n v="112432117"/>
    <n v="1010"/>
    <s v="adventure-works\brian3"/>
    <n v="109"/>
    <x v="59"/>
    <d v="1967-07-08T00:00:00"/>
    <s v="S"/>
    <s v="M"/>
    <d v="2001-03-18T00:00:00"/>
    <n v="1"/>
    <n v="10"/>
    <n v="25"/>
    <n v="1"/>
    <s v="…"/>
    <d v="2004-07-31T00:00:00"/>
    <n v="72.115399999999994"/>
    <x v="13"/>
    <n v="0"/>
    <n v="18.188256551724109"/>
    <n v="14"/>
  </r>
  <r>
    <n v="275"/>
    <n v="841560125"/>
    <n v="1026"/>
    <s v="adventure-works\michael9"/>
    <n v="268"/>
    <x v="60"/>
    <d v="1959-01-26T00:00:00"/>
    <s v="S"/>
    <s v="M"/>
    <d v="2001-07-01T00:00:00"/>
    <n v="1"/>
    <n v="38"/>
    <n v="39"/>
    <n v="1"/>
    <s v="…"/>
    <d v="2004-07-31T00:00:00"/>
    <n v="23.076899999999998"/>
    <x v="13"/>
    <n v="6948.7946529886995"/>
    <n v="18.188256551724109"/>
    <n v="14"/>
  </r>
  <r>
    <n v="276"/>
    <n v="191644724"/>
    <n v="1018"/>
    <s v="adventure-works\linda3"/>
    <n v="268"/>
    <x v="60"/>
    <d v="1970-03-30T00:00:00"/>
    <s v="M"/>
    <s v="F"/>
    <d v="2001-07-01T00:00:00"/>
    <n v="1"/>
    <n v="27"/>
    <n v="33"/>
    <n v="1"/>
    <s v="…"/>
    <d v="2004-07-31T00:00:00"/>
    <n v="23.076899999999998"/>
    <x v="13"/>
    <n v="0"/>
    <n v="18.188256551724109"/>
    <n v="14"/>
  </r>
  <r>
    <n v="277"/>
    <n v="615389812"/>
    <n v="1016"/>
    <s v="adventure-works\jillian0"/>
    <n v="268"/>
    <x v="60"/>
    <d v="1952-09-29T00:00:00"/>
    <s v="S"/>
    <s v="F"/>
    <d v="2001-07-01T00:00:00"/>
    <n v="1"/>
    <n v="24"/>
    <n v="32"/>
    <n v="1"/>
    <s v="…"/>
    <d v="2004-07-31T00:00:00"/>
    <n v="23.076899999999998"/>
    <x v="13"/>
    <n v="0"/>
    <n v="18.188256551724109"/>
    <n v="14"/>
  </r>
  <r>
    <n v="278"/>
    <n v="234474252"/>
    <n v="1021"/>
    <s v="adventure-works\garrett1"/>
    <n v="268"/>
    <x v="60"/>
    <d v="1965-03-07T00:00:00"/>
    <s v="M"/>
    <s v="M"/>
    <d v="2001-07-01T00:00:00"/>
    <n v="1"/>
    <n v="33"/>
    <n v="36"/>
    <n v="1"/>
    <s v="…"/>
    <d v="2004-07-31T00:00:00"/>
    <n v="23.076899999999998"/>
    <x v="13"/>
    <n v="6943.898614756542"/>
    <n v="18.188256551724109"/>
    <n v="14"/>
  </r>
  <r>
    <n v="279"/>
    <n v="716374314"/>
    <n v="1019"/>
    <s v="adventure-works\tsvi0"/>
    <n v="268"/>
    <x v="60"/>
    <d v="1964-02-19T00:00:00"/>
    <s v="M"/>
    <s v="M"/>
    <d v="2001-07-01T00:00:00"/>
    <n v="1"/>
    <n v="29"/>
    <n v="34"/>
    <n v="1"/>
    <s v="…"/>
    <d v="2004-07-31T00:00:00"/>
    <n v="23.076899999999998"/>
    <x v="13"/>
    <n v="0"/>
    <n v="18.188256551724109"/>
    <n v="14"/>
  </r>
  <r>
    <n v="280"/>
    <n v="61161660"/>
    <n v="1014"/>
    <s v="adventure-works\pamela0"/>
    <n v="268"/>
    <x v="60"/>
    <d v="1965-01-06T00:00:00"/>
    <s v="S"/>
    <s v="F"/>
    <d v="2001-07-01T00:00:00"/>
    <n v="1"/>
    <n v="22"/>
    <n v="31"/>
    <n v="1"/>
    <s v="…"/>
    <d v="2004-07-31T00:00:00"/>
    <n v="23.076899999999998"/>
    <x v="13"/>
    <n v="0"/>
    <n v="18.188256551724109"/>
    <n v="14"/>
  </r>
  <r>
    <n v="281"/>
    <n v="139397894"/>
    <n v="1017"/>
    <s v="adventure-works\shu0"/>
    <n v="268"/>
    <x v="60"/>
    <d v="1958-04-10T00:00:00"/>
    <s v="M"/>
    <s v="M"/>
    <d v="2001-07-01T00:00:00"/>
    <n v="1"/>
    <n v="26"/>
    <n v="33"/>
    <n v="1"/>
    <s v="…"/>
    <d v="2004-07-31T00:00:00"/>
    <n v="23.076899999999998"/>
    <x v="13"/>
    <n v="0"/>
    <n v="18.188256551724109"/>
    <n v="14"/>
  </r>
  <r>
    <n v="282"/>
    <n v="399771412"/>
    <n v="1020"/>
    <s v="adventure-works\josé1"/>
    <n v="268"/>
    <x v="60"/>
    <d v="1954-01-11T00:00:00"/>
    <s v="M"/>
    <s v="M"/>
    <d v="2001-07-01T00:00:00"/>
    <n v="1"/>
    <n v="31"/>
    <n v="35"/>
    <n v="1"/>
    <s v="…"/>
    <d v="2004-07-31T00:00:00"/>
    <n v="23.076899999999998"/>
    <x v="13"/>
    <n v="6942.9165303732589"/>
    <n v="18.188256551724109"/>
    <n v="14"/>
  </r>
  <r>
    <n v="283"/>
    <n v="987554265"/>
    <n v="1015"/>
    <s v="adventure-works\david8"/>
    <n v="268"/>
    <x v="60"/>
    <d v="1964-03-14T00:00:00"/>
    <s v="S"/>
    <s v="M"/>
    <d v="2001-07-01T00:00:00"/>
    <n v="1"/>
    <n v="23"/>
    <n v="31"/>
    <n v="1"/>
    <s v="…"/>
    <d v="2004-07-31T00:00:00"/>
    <n v="23.076899999999998"/>
    <x v="13"/>
    <n v="0"/>
    <n v="18.188256551724109"/>
    <n v="14"/>
  </r>
  <r>
    <n v="284"/>
    <n v="982310417"/>
    <n v="1013"/>
    <s v="adventure-works\amy0"/>
    <n v="273"/>
    <x v="61"/>
    <d v="1947-10-22T00:00:00"/>
    <s v="M"/>
    <s v="F"/>
    <d v="2002-05-18T00:00:00"/>
    <n v="1"/>
    <n v="21"/>
    <n v="30"/>
    <n v="1"/>
    <s v="…"/>
    <d v="2004-07-31T00:00:00"/>
    <n v="48.100999999999999"/>
    <x v="13"/>
    <n v="0"/>
    <n v="18.188256551724109"/>
    <n v="14"/>
  </r>
  <r>
    <n v="285"/>
    <n v="668991357"/>
    <n v="1025"/>
    <s v="adventure-works\jae0"/>
    <n v="284"/>
    <x v="60"/>
    <d v="1958-04-18T00:00:00"/>
    <s v="M"/>
    <s v="F"/>
    <d v="2002-07-01T00:00:00"/>
    <n v="1"/>
    <n v="37"/>
    <n v="38"/>
    <n v="1"/>
    <s v="…"/>
    <d v="2004-07-31T00:00:00"/>
    <n v="23.076899999999998"/>
    <x v="13"/>
    <n v="6947.8173569259397"/>
    <n v="18.188256551724109"/>
    <n v="14"/>
  </r>
  <r>
    <n v="286"/>
    <n v="134219713"/>
    <n v="1022"/>
    <s v="adventure-works\ranjit0"/>
    <n v="284"/>
    <x v="60"/>
    <d v="1965-10-31T00:00:00"/>
    <s v="S"/>
    <s v="M"/>
    <d v="2002-07-01T00:00:00"/>
    <n v="1"/>
    <n v="34"/>
    <n v="37"/>
    <n v="1"/>
    <s v="…"/>
    <d v="2004-07-31T00:00:00"/>
    <n v="23.076899999999998"/>
    <x v="13"/>
    <n v="6944.8797377256878"/>
    <n v="18.188256551724109"/>
    <n v="14"/>
  </r>
  <r>
    <n v="287"/>
    <n v="90836195"/>
    <n v="1027"/>
    <s v="adventure-works\tete0"/>
    <n v="268"/>
    <x v="60"/>
    <d v="1968-02-06T00:00:00"/>
    <s v="M"/>
    <s v="M"/>
    <d v="2002-11-01T00:00:00"/>
    <n v="1"/>
    <n v="39"/>
    <n v="39"/>
    <n v="1"/>
    <s v="…"/>
    <d v="2004-07-31T00:00:00"/>
    <n v="23.076899999999998"/>
    <x v="13"/>
    <n v="6949.7709969850021"/>
    <n v="18.188256551724109"/>
    <n v="14"/>
  </r>
  <r>
    <n v="288"/>
    <n v="481044938"/>
    <n v="1012"/>
    <s v="adventure-works\syed0"/>
    <n v="273"/>
    <x v="62"/>
    <d v="1965-02-11T00:00:00"/>
    <s v="M"/>
    <s v="M"/>
    <d v="2003-04-15T00:00:00"/>
    <n v="1"/>
    <n v="20"/>
    <n v="30"/>
    <n v="1"/>
    <s v="…"/>
    <d v="2004-07-31T00:00:00"/>
    <n v="48.100999999999999"/>
    <x v="13"/>
    <n v="0"/>
    <n v="18.188256551724109"/>
    <n v="14"/>
  </r>
  <r>
    <n v="289"/>
    <n v="954276278"/>
    <n v="1023"/>
    <s v="adventure-works\rachel0"/>
    <n v="284"/>
    <x v="60"/>
    <d v="1965-08-09T00:00:00"/>
    <s v="S"/>
    <s v="F"/>
    <d v="2003-07-01T00:00:00"/>
    <n v="1"/>
    <n v="35"/>
    <n v="37"/>
    <n v="1"/>
    <s v="…"/>
    <d v="2004-07-31T00:00:00"/>
    <n v="23.076899999999998"/>
    <x v="13"/>
    <n v="6945.859901161215"/>
    <n v="18.188256551724109"/>
    <n v="14"/>
  </r>
  <r>
    <n v="290"/>
    <n v="758596752"/>
    <n v="1024"/>
    <s v="adventure-works\lynn0"/>
    <n v="288"/>
    <x v="60"/>
    <d v="1961-04-18T00:00:00"/>
    <s v="S"/>
    <s v="F"/>
    <d v="2003-07-01T00:00:00"/>
    <n v="1"/>
    <n v="36"/>
    <n v="38"/>
    <n v="1"/>
    <s v="…"/>
    <d v="2004-07-31T00:00:00"/>
    <n v="23.076899999999998"/>
    <x v="13"/>
    <n v="6946.8391069381269"/>
    <n v="18.188256551724109"/>
    <n v="14"/>
  </r>
  <r>
    <n v="34"/>
    <n v="586486572"/>
    <n v="1285"/>
    <s v="adventure-works\susan0"/>
    <n v="85"/>
    <x v="63"/>
    <d v="1968-03-20T00:00:00"/>
    <s v="S"/>
    <s v="F"/>
    <d v="1999-01-08T00:00:00"/>
    <n v="0"/>
    <n v="97"/>
    <n v="68"/>
    <n v="1"/>
    <s v="…"/>
    <d v="2004-07-31T00:00:00"/>
    <n v="9"/>
    <x v="14"/>
    <n v="2798.0128149005823"/>
    <n v="18.188256551724109"/>
    <n v="14"/>
  </r>
  <r>
    <n v="35"/>
    <n v="337752649"/>
    <n v="1283"/>
    <s v="adventure-works\vamsi0"/>
    <n v="85"/>
    <x v="64"/>
    <d v="1967-04-19T00:00:00"/>
    <s v="M"/>
    <s v="M"/>
    <d v="1999-01-08T00:00:00"/>
    <n v="0"/>
    <n v="95"/>
    <n v="67"/>
    <n v="1"/>
    <s v="…"/>
    <d v="2004-07-31T00:00:00"/>
    <n v="9.5"/>
    <x v="14"/>
    <n v="2952.8153235561822"/>
    <n v="18.188256551724109"/>
    <n v="14"/>
  </r>
  <r>
    <n v="72"/>
    <n v="420776180"/>
    <n v="1286"/>
    <s v="adventure-works\kim0"/>
    <n v="85"/>
    <x v="63"/>
    <d v="1974-06-01T00:00:00"/>
    <s v="S"/>
    <s v="F"/>
    <d v="1999-01-27T00:00:00"/>
    <n v="0"/>
    <n v="98"/>
    <n v="69"/>
    <n v="1"/>
    <s v="…"/>
    <d v="2004-07-31T00:00:00"/>
    <n v="9"/>
    <x v="14"/>
    <n v="2798.3168717293829"/>
    <n v="18.188256551724109"/>
    <n v="14"/>
  </r>
  <r>
    <n v="85"/>
    <n v="521265716"/>
    <n v="1281"/>
    <s v="adventure-works\pilar0"/>
    <n v="21"/>
    <x v="65"/>
    <d v="1962-10-11T00:00:00"/>
    <s v="S"/>
    <s v="M"/>
    <d v="1999-02-03T00:00:00"/>
    <n v="1"/>
    <n v="93"/>
    <n v="66"/>
    <n v="1"/>
    <s v="…"/>
    <d v="2004-07-31T00:00:00"/>
    <n v="19.230799999999999"/>
    <x v="14"/>
    <n v="5976.0655804294111"/>
    <n v="18.188256551724109"/>
    <n v="14"/>
  </r>
  <r>
    <n v="121"/>
    <n v="584205124"/>
    <n v="1282"/>
    <s v="adventure-works\matthias0"/>
    <n v="85"/>
    <x v="64"/>
    <d v="1963-12-13T00:00:00"/>
    <s v="M"/>
    <s v="M"/>
    <d v="1999-02-21T00:00:00"/>
    <n v="0"/>
    <n v="94"/>
    <n v="67"/>
    <n v="1"/>
    <s v="…"/>
    <d v="2004-07-31T00:00:00"/>
    <n v="9.5"/>
    <x v="14"/>
    <n v="2952.4936239236586"/>
    <n v="18.188256551724109"/>
    <n v="14"/>
  </r>
  <r>
    <n v="195"/>
    <n v="652779496"/>
    <n v="1284"/>
    <s v="adventure-works\jimmy0"/>
    <n v="85"/>
    <x v="63"/>
    <d v="1975-06-05T00:00:00"/>
    <s v="M"/>
    <s v="M"/>
    <d v="1999-03-30T00:00:00"/>
    <n v="0"/>
    <n v="96"/>
    <n v="68"/>
    <n v="1"/>
    <s v="…"/>
    <d v="2004-07-31T00:00:00"/>
    <n v="9"/>
    <x v="14"/>
    <n v="2797.708521359551"/>
    <n v="18.188256551724109"/>
    <n v="14"/>
  </r>
  <r>
    <n v="5"/>
    <n v="480168528"/>
    <n v="1009"/>
    <s v="adventure-works\thierry0"/>
    <n v="263"/>
    <x v="66"/>
    <d v="1949-08-29T00:00:00"/>
    <s v="M"/>
    <s v="M"/>
    <d v="1998-01-11T00:00:00"/>
    <n v="0"/>
    <n v="9"/>
    <n v="24"/>
    <n v="1"/>
    <s v="…"/>
    <d v="2004-07-31T00:00:00"/>
    <n v="25"/>
    <x v="15"/>
    <n v="0"/>
    <n v="18.188256551724109"/>
    <n v="14"/>
  </r>
  <r>
    <n v="263"/>
    <n v="974026903"/>
    <n v="1007"/>
    <s v="adventure-works\ovidiu0"/>
    <n v="3"/>
    <x v="4"/>
    <d v="1968-02-18T00:00:00"/>
    <s v="S"/>
    <s v="M"/>
    <d v="2001-01-05T00:00:00"/>
    <n v="0"/>
    <n v="7"/>
    <n v="23"/>
    <n v="1"/>
    <s v="…"/>
    <d v="2004-07-31T00:00:00"/>
    <n v="28.8462"/>
    <x v="15"/>
    <n v="0"/>
    <n v="18.188256551724109"/>
    <n v="14"/>
  </r>
  <r>
    <n v="265"/>
    <n v="486228782"/>
    <n v="1008"/>
    <s v="adventure-works\janice0"/>
    <n v="263"/>
    <x v="66"/>
    <d v="1979-06-29T00:00:00"/>
    <s v="M"/>
    <s v="F"/>
    <d v="2001-01-23T00:00:00"/>
    <n v="0"/>
    <n v="8"/>
    <n v="24"/>
    <n v="1"/>
    <s v="…"/>
    <d v="2004-07-31T00:00:00"/>
    <n v="25"/>
    <x v="15"/>
    <n v="0"/>
    <n v="18.188256551724109"/>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13157-3883-4FF0-A5C2-9EFF9AB70FF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77" firstHeaderRow="0" firstDataRow="1" firstDataCol="1"/>
  <pivotFields count="16">
    <pivotField showAll="0"/>
    <pivotField showAll="0"/>
    <pivotField showAll="0"/>
    <pivotField showAll="0"/>
    <pivotField showAll="0"/>
    <pivotField axis="axisRow" dataField="1" showAll="0" sortType="descending">
      <items count="68">
        <item x="19"/>
        <item x="16"/>
        <item x="18"/>
        <item x="13"/>
        <item x="26"/>
        <item x="15"/>
        <item x="22"/>
        <item x="51"/>
        <item x="8"/>
        <item x="17"/>
        <item x="0"/>
        <item x="27"/>
        <item x="5"/>
        <item x="2"/>
        <item x="1"/>
        <item x="3"/>
        <item x="61"/>
        <item x="11"/>
        <item x="10"/>
        <item x="14"/>
        <item x="23"/>
        <item x="20"/>
        <item x="25"/>
        <item x="12"/>
        <item x="9"/>
        <item x="29"/>
        <item x="30"/>
        <item x="31"/>
        <item x="50"/>
        <item x="24"/>
        <item x="28"/>
        <item x="58"/>
        <item x="62"/>
        <item x="49"/>
        <item x="39"/>
        <item x="45"/>
        <item x="47"/>
        <item x="43"/>
        <item x="46"/>
        <item x="36"/>
        <item x="34"/>
        <item x="35"/>
        <item x="40"/>
        <item x="37"/>
        <item x="41"/>
        <item x="38"/>
        <item x="42"/>
        <item x="33"/>
        <item x="52"/>
        <item x="32"/>
        <item x="55"/>
        <item x="53"/>
        <item x="54"/>
        <item x="21"/>
        <item x="56"/>
        <item x="57"/>
        <item x="60"/>
        <item x="44"/>
        <item x="7"/>
        <item x="4"/>
        <item x="64"/>
        <item x="65"/>
        <item x="63"/>
        <item x="66"/>
        <item x="6"/>
        <item x="48"/>
        <item x="59"/>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dataField="1" showAll="0"/>
    <pivotField dataField="1" showAll="0"/>
    <pivotField showAll="0"/>
    <pivotField showAll="0"/>
    <pivotField showAll="0"/>
  </pivotFields>
  <rowFields count="1">
    <field x="5"/>
  </rowFields>
  <rowItems count="68">
    <i>
      <x v="8"/>
    </i>
    <i>
      <x v="62"/>
    </i>
    <i>
      <x v="60"/>
    </i>
    <i>
      <x v="24"/>
    </i>
    <i>
      <x v="61"/>
    </i>
    <i>
      <x v="41"/>
    </i>
    <i>
      <x v="23"/>
    </i>
    <i>
      <x v="18"/>
    </i>
    <i>
      <x v="17"/>
    </i>
    <i>
      <x v="52"/>
    </i>
    <i>
      <x v="40"/>
    </i>
    <i>
      <x v="50"/>
    </i>
    <i>
      <x v="51"/>
    </i>
    <i>
      <x v="45"/>
    </i>
    <i>
      <x v="13"/>
    </i>
    <i>
      <x v="39"/>
    </i>
    <i>
      <x v="14"/>
    </i>
    <i>
      <x v="10"/>
    </i>
    <i>
      <x v="38"/>
    </i>
    <i>
      <x v="55"/>
    </i>
    <i>
      <x v="4"/>
    </i>
    <i>
      <x v="37"/>
    </i>
    <i>
      <x v="29"/>
    </i>
    <i>
      <x v="36"/>
    </i>
    <i>
      <x v="30"/>
    </i>
    <i>
      <x v="11"/>
    </i>
    <i>
      <x v="34"/>
    </i>
    <i>
      <x v="65"/>
    </i>
    <i>
      <x v="22"/>
    </i>
    <i>
      <x v="59"/>
    </i>
    <i>
      <x v="2"/>
    </i>
    <i>
      <x v="54"/>
    </i>
    <i>
      <x v="3"/>
    </i>
    <i>
      <x v="44"/>
    </i>
    <i>
      <x/>
    </i>
    <i>
      <x v="1"/>
    </i>
    <i>
      <x v="5"/>
    </i>
    <i>
      <x v="7"/>
    </i>
    <i>
      <x v="19"/>
    </i>
    <i>
      <x v="21"/>
    </i>
    <i>
      <x v="20"/>
    </i>
    <i>
      <x v="6"/>
    </i>
    <i>
      <x v="48"/>
    </i>
    <i>
      <x v="53"/>
    </i>
    <i>
      <x v="49"/>
    </i>
    <i>
      <x v="46"/>
    </i>
    <i>
      <x v="57"/>
    </i>
    <i>
      <x v="27"/>
    </i>
    <i>
      <x v="28"/>
    </i>
    <i>
      <x v="33"/>
    </i>
    <i>
      <x v="25"/>
    </i>
    <i>
      <x v="35"/>
    </i>
    <i>
      <x v="26"/>
    </i>
    <i>
      <x v="43"/>
    </i>
    <i>
      <x v="56"/>
    </i>
    <i>
      <x v="47"/>
    </i>
    <i>
      <x v="16"/>
    </i>
    <i>
      <x v="32"/>
    </i>
    <i>
      <x v="31"/>
    </i>
    <i>
      <x v="66"/>
    </i>
    <i>
      <x v="42"/>
    </i>
    <i>
      <x v="63"/>
    </i>
    <i>
      <x v="12"/>
    </i>
    <i>
      <x v="15"/>
    </i>
    <i>
      <x v="58"/>
    </i>
    <i>
      <x v="64"/>
    </i>
    <i>
      <x v="9"/>
    </i>
    <i t="grand">
      <x/>
    </i>
  </rowItems>
  <colFields count="1">
    <field x="-2"/>
  </colFields>
  <colItems count="3">
    <i>
      <x/>
    </i>
    <i i="1">
      <x v="1"/>
    </i>
    <i i="2">
      <x v="2"/>
    </i>
  </colItems>
  <dataFields count="3">
    <dataField name="Count Title" fld="5" subtotal="count" baseField="0" baseItem="0"/>
    <dataField name="VacationHours " fld="11" showDataAs="percentOfTotal" baseField="5" baseItem="2" numFmtId="10"/>
    <dataField name="Average of SickLeaveHours" fld="12" subtotal="average" baseField="5" baseItem="44" numFmtId="4"/>
  </dataFields>
  <conditionalFormats count="2">
    <conditionalFormat priority="3">
      <pivotAreas count="1">
        <pivotArea type="data" collapsedLevelsAreSubtotals="1" fieldPosition="0">
          <references count="2">
            <reference field="4294967294" count="1" selected="0">
              <x v="1"/>
            </reference>
            <reference field="5" count="6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reference>
          </references>
        </pivotArea>
      </pivotAreas>
    </conditionalFormat>
    <conditionalFormat priority="1">
      <pivotAreas count="1">
        <pivotArea type="data" collapsedLevelsAreSubtotals="1" fieldPosition="0">
          <references count="2">
            <reference field="4294967294" count="1" selected="0">
              <x v="2"/>
            </reference>
            <reference field="5" count="6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reference>
          </references>
        </pivotArea>
      </pivotAreas>
    </conditionalFormat>
  </conditional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8377A1-E3CD-4303-A6C1-41D1A6EF90D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B52" firstHeaderRow="1" firstDataRow="1" firstDataCol="1"/>
  <pivotFields count="21">
    <pivotField showAll="0"/>
    <pivotField showAll="0"/>
    <pivotField showAll="0"/>
    <pivotField showAll="0"/>
    <pivotField showAll="0"/>
    <pivotField showAll="0">
      <items count="68">
        <item x="19"/>
        <item x="16"/>
        <item x="18"/>
        <item x="13"/>
        <item x="26"/>
        <item x="15"/>
        <item x="22"/>
        <item x="51"/>
        <item x="8"/>
        <item x="17"/>
        <item x="0"/>
        <item x="27"/>
        <item x="5"/>
        <item x="2"/>
        <item x="1"/>
        <item x="3"/>
        <item x="61"/>
        <item x="11"/>
        <item x="10"/>
        <item x="14"/>
        <item x="23"/>
        <item x="20"/>
        <item x="25"/>
        <item x="12"/>
        <item x="9"/>
        <item x="29"/>
        <item x="30"/>
        <item x="31"/>
        <item x="50"/>
        <item x="24"/>
        <item x="28"/>
        <item x="58"/>
        <item x="62"/>
        <item x="49"/>
        <item x="39"/>
        <item x="45"/>
        <item x="47"/>
        <item x="43"/>
        <item x="46"/>
        <item x="36"/>
        <item x="34"/>
        <item x="35"/>
        <item x="40"/>
        <item x="37"/>
        <item x="41"/>
        <item x="38"/>
        <item x="42"/>
        <item x="33"/>
        <item x="52"/>
        <item x="32"/>
        <item x="55"/>
        <item x="53"/>
        <item x="54"/>
        <item x="21"/>
        <item x="56"/>
        <item x="57"/>
        <item x="60"/>
        <item x="44"/>
        <item x="7"/>
        <item x="4"/>
        <item x="64"/>
        <item x="65"/>
        <item x="63"/>
        <item x="66"/>
        <item h="1" x="6"/>
        <item h="1" x="48"/>
        <item h="1" x="59"/>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1"/>
        <item h="1" x="2"/>
        <item x="3"/>
        <item x="4"/>
        <item x="5"/>
        <item x="6"/>
        <item x="7"/>
        <item x="8"/>
        <item x="9"/>
        <item x="10"/>
        <item x="11"/>
        <item x="12"/>
        <item x="13"/>
        <item x="14"/>
        <item x="15"/>
        <item t="default"/>
      </items>
    </pivotField>
    <pivotField dataField="1" showAll="0"/>
    <pivotField showAll="0"/>
    <pivotField showAll="0"/>
  </pivotFields>
  <rowFields count="1">
    <field x="17"/>
  </rowFields>
  <rowItems count="16">
    <i>
      <x/>
    </i>
    <i>
      <x v="1"/>
    </i>
    <i>
      <x v="3"/>
    </i>
    <i>
      <x v="4"/>
    </i>
    <i>
      <x v="5"/>
    </i>
    <i>
      <x v="6"/>
    </i>
    <i>
      <x v="7"/>
    </i>
    <i>
      <x v="8"/>
    </i>
    <i>
      <x v="9"/>
    </i>
    <i>
      <x v="10"/>
    </i>
    <i>
      <x v="11"/>
    </i>
    <i>
      <x v="12"/>
    </i>
    <i>
      <x v="13"/>
    </i>
    <i>
      <x v="14"/>
    </i>
    <i>
      <x v="15"/>
    </i>
    <i t="grand">
      <x/>
    </i>
  </rowItems>
  <colItems count="1">
    <i/>
  </colItems>
  <dataFields count="1">
    <dataField name="Average of Yearly bonuses" fld="18" subtotal="average" baseField="17" baseItem="0" numFmtId="4"/>
  </dataFields>
  <chartFormats count="1">
    <chartFormat chart="4" format="0"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ADC40-52BA-44DC-BC37-D00693AA75B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C25" firstHeaderRow="0" firstDataRow="1" firstDataCol="1"/>
  <pivotFields count="21">
    <pivotField showAll="0"/>
    <pivotField showAll="0"/>
    <pivotField showAll="0"/>
    <pivotField showAll="0"/>
    <pivotField showAll="0"/>
    <pivotField showAll="0">
      <items count="68">
        <item x="19"/>
        <item x="16"/>
        <item x="18"/>
        <item x="13"/>
        <item x="26"/>
        <item x="15"/>
        <item x="22"/>
        <item x="51"/>
        <item x="8"/>
        <item x="17"/>
        <item x="0"/>
        <item x="27"/>
        <item x="5"/>
        <item x="2"/>
        <item x="1"/>
        <item x="3"/>
        <item x="61"/>
        <item x="11"/>
        <item x="10"/>
        <item x="14"/>
        <item x="23"/>
        <item x="20"/>
        <item x="25"/>
        <item x="12"/>
        <item x="9"/>
        <item x="29"/>
        <item x="30"/>
        <item x="31"/>
        <item x="50"/>
        <item x="24"/>
        <item x="28"/>
        <item x="58"/>
        <item x="62"/>
        <item x="49"/>
        <item x="39"/>
        <item x="45"/>
        <item x="47"/>
        <item x="43"/>
        <item x="46"/>
        <item x="36"/>
        <item x="34"/>
        <item x="35"/>
        <item x="40"/>
        <item x="37"/>
        <item x="41"/>
        <item x="38"/>
        <item x="42"/>
        <item x="33"/>
        <item x="52"/>
        <item x="32"/>
        <item x="55"/>
        <item x="53"/>
        <item x="54"/>
        <item x="21"/>
        <item x="56"/>
        <item x="57"/>
        <item x="60"/>
        <item x="44"/>
        <item x="7"/>
        <item x="4"/>
        <item x="64"/>
        <item x="65"/>
        <item x="63"/>
        <item x="66"/>
        <item h="1" x="6"/>
        <item h="1" x="48"/>
        <item h="1" x="59"/>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dataField="1" showAll="0">
      <items count="17">
        <item x="0"/>
        <item x="1"/>
        <item h="1" x="2"/>
        <item x="3"/>
        <item x="4"/>
        <item x="5"/>
        <item x="6"/>
        <item x="7"/>
        <item x="8"/>
        <item x="9"/>
        <item x="10"/>
        <item x="11"/>
        <item x="12"/>
        <item x="13"/>
        <item x="14"/>
        <item x="15"/>
        <item t="default"/>
      </items>
    </pivotField>
    <pivotField showAll="0"/>
    <pivotField showAll="0"/>
    <pivotField showAll="0"/>
  </pivotFields>
  <rowFields count="1">
    <field x="17"/>
  </rowFields>
  <rowItems count="16">
    <i>
      <x/>
    </i>
    <i>
      <x v="1"/>
    </i>
    <i>
      <x v="3"/>
    </i>
    <i>
      <x v="4"/>
    </i>
    <i>
      <x v="5"/>
    </i>
    <i>
      <x v="6"/>
    </i>
    <i>
      <x v="7"/>
    </i>
    <i>
      <x v="8"/>
    </i>
    <i>
      <x v="9"/>
    </i>
    <i>
      <x v="10"/>
    </i>
    <i>
      <x v="11"/>
    </i>
    <i>
      <x v="12"/>
    </i>
    <i>
      <x v="13"/>
    </i>
    <i>
      <x v="14"/>
    </i>
    <i>
      <x v="15"/>
    </i>
    <i t="grand">
      <x/>
    </i>
  </rowItems>
  <colFields count="1">
    <field x="-2"/>
  </colFields>
  <colItems count="2">
    <i>
      <x/>
    </i>
    <i i="1">
      <x v="1"/>
    </i>
  </colItems>
  <dataFields count="2">
    <dataField name="Department " fld="17" subtotal="count" baseField="0" baseItem="0"/>
    <dataField name="Average Hourly Rate" fld="16" subtotal="average" baseField="17" baseItem="0" numFmtId="4"/>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D4360990-1A2A-4160-A844-CCBE48AFA537}" sourceName="Title">
  <pivotTables>
    <pivotTable tabId="6" name="PivotTable3"/>
    <pivotTable tabId="6" name="PivotTable4"/>
  </pivotTables>
  <data>
    <tabular pivotCacheId="1036673140">
      <items count="67">
        <i x="19" s="1"/>
        <i x="16" s="1"/>
        <i x="18" s="1"/>
        <i x="13" s="1"/>
        <i x="26" s="1"/>
        <i x="15" s="1"/>
        <i x="22" s="1"/>
        <i x="51" s="1"/>
        <i x="17" s="1"/>
        <i x="0" s="1"/>
        <i x="27" s="1"/>
        <i x="5" s="1"/>
        <i x="2" s="1"/>
        <i x="1" s="1"/>
        <i x="3" s="1"/>
        <i x="61" s="1"/>
        <i x="11" s="1"/>
        <i x="10" s="1"/>
        <i x="14" s="1"/>
        <i x="23" s="1"/>
        <i x="20" s="1"/>
        <i x="25" s="1"/>
        <i x="12" s="1"/>
        <i x="9" s="1"/>
        <i x="29" s="1"/>
        <i x="30" s="1"/>
        <i x="31" s="1"/>
        <i x="50" s="1"/>
        <i x="24" s="1"/>
        <i x="28" s="1"/>
        <i x="58" s="1"/>
        <i x="62" s="1"/>
        <i x="49" s="1"/>
        <i x="39" s="1"/>
        <i x="45" s="1"/>
        <i x="47" s="1"/>
        <i x="43" s="1"/>
        <i x="46" s="1"/>
        <i x="36" s="1"/>
        <i x="34" s="1"/>
        <i x="35" s="1"/>
        <i x="40" s="1"/>
        <i x="37" s="1"/>
        <i x="41" s="1"/>
        <i x="38" s="1"/>
        <i x="42" s="1"/>
        <i x="33" s="1"/>
        <i x="52" s="1"/>
        <i x="32" s="1"/>
        <i x="55" s="1"/>
        <i x="53" s="1"/>
        <i x="54" s="1"/>
        <i x="21" s="1"/>
        <i x="56" s="1"/>
        <i x="57" s="1"/>
        <i x="60" s="1"/>
        <i x="44" s="1"/>
        <i x="7" s="1"/>
        <i x="4" s="1"/>
        <i x="64" s="1"/>
        <i x="65" s="1"/>
        <i x="63" s="1"/>
        <i x="66" s="1"/>
        <i x="6"/>
        <i x="48"/>
        <i x="59"/>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Department" xr10:uid="{DE53974B-4523-423B-966E-827873FB2332}" sourceName="Employee Department">
  <pivotTables>
    <pivotTable tabId="6" name="PivotTable3"/>
    <pivotTable tabId="6" name="PivotTable4"/>
  </pivotTables>
  <data>
    <tabular pivotCacheId="1036673140">
      <items count="16">
        <i x="0" s="1"/>
        <i x="1" s="1"/>
        <i x="2"/>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670E5584-57F8-4950-87FA-755FCBF4224F}" cache="Slicer_Title" caption="Title" startItem="49" style="SlicerStyleDark1" rowHeight="225425"/>
  <slicer name="Department" xr10:uid="{A094471D-E576-4B72-9D30-64CCA5A2A0D5}" cache="Slicer_Employee_Department" caption=" Department" style="SlicerStyleLight4"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workbookViewId="0">
      <selection activeCell="O4" sqref="O4"/>
    </sheetView>
  </sheetViews>
  <sheetFormatPr defaultColWidth="12.5703125" defaultRowHeight="15" customHeight="1" x14ac:dyDescent="0.2"/>
  <cols>
    <col min="1" max="1" width="13.28515625" bestFit="1" customWidth="1"/>
    <col min="2" max="2" width="18.28515625" bestFit="1" customWidth="1"/>
    <col min="3" max="3" width="11.42578125" bestFit="1" customWidth="1"/>
    <col min="4" max="4" width="25.5703125" bestFit="1" customWidth="1"/>
    <col min="5" max="5" width="12.140625" bestFit="1" customWidth="1"/>
    <col min="6" max="6" width="37.7109375" bestFit="1" customWidth="1"/>
    <col min="7" max="7" width="17" bestFit="1" customWidth="1"/>
    <col min="8" max="8" width="14.28515625" bestFit="1" customWidth="1"/>
    <col min="9" max="9" width="9.28515625" bestFit="1" customWidth="1"/>
    <col min="10" max="10" width="17" bestFit="1" customWidth="1"/>
    <col min="11" max="11" width="13.5703125" bestFit="1" customWidth="1"/>
    <col min="12" max="12" width="15.5703125" bestFit="1" customWidth="1"/>
    <col min="13" max="13" width="16.7109375" bestFit="1" customWidth="1"/>
    <col min="14" max="14" width="12.85546875" bestFit="1" customWidth="1"/>
    <col min="15" max="15" width="9.5703125" bestFit="1" customWidth="1"/>
    <col min="16" max="16" width="17" bestFit="1" customWidth="1"/>
    <col min="17" max="17" width="13" bestFit="1" customWidth="1"/>
    <col min="18" max="18" width="24" bestFit="1" customWidth="1"/>
    <col min="19" max="19" width="15.7109375" bestFit="1" customWidth="1"/>
  </cols>
  <sheetData>
    <row r="1" spans="1:22"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2" t="s">
        <v>445</v>
      </c>
      <c r="R1" s="22" t="s">
        <v>446</v>
      </c>
      <c r="S1" s="22" t="s">
        <v>449</v>
      </c>
      <c r="T1" s="20" t="s">
        <v>450</v>
      </c>
      <c r="U1" s="21" t="s">
        <v>451</v>
      </c>
      <c r="V1" s="1"/>
    </row>
    <row r="2" spans="1:22" ht="15.75" customHeight="1" x14ac:dyDescent="0.2">
      <c r="A2" s="14">
        <v>54</v>
      </c>
      <c r="B2" s="1">
        <v>540688287</v>
      </c>
      <c r="C2" s="1">
        <v>1264</v>
      </c>
      <c r="D2" s="1" t="s">
        <v>16</v>
      </c>
      <c r="E2" s="1">
        <v>90</v>
      </c>
      <c r="F2" s="1" t="s">
        <v>17</v>
      </c>
      <c r="G2" s="3">
        <v>29370</v>
      </c>
      <c r="H2" s="1" t="s">
        <v>18</v>
      </c>
      <c r="I2" s="1" t="s">
        <v>19</v>
      </c>
      <c r="J2" s="3">
        <v>36177</v>
      </c>
      <c r="K2" s="1">
        <v>0</v>
      </c>
      <c r="L2" s="1">
        <v>76</v>
      </c>
      <c r="M2" s="1">
        <v>58</v>
      </c>
      <c r="N2" s="1">
        <v>1</v>
      </c>
      <c r="O2" s="1" t="s">
        <v>444</v>
      </c>
      <c r="P2" s="3">
        <v>38199</v>
      </c>
      <c r="Q2" s="16">
        <f>INDEX(Adventureworks.EmployeePay!C:C,MATCH(A2,Adventureworks.EmployeePay!A:A,0))</f>
        <v>16.826899999999998</v>
      </c>
      <c r="R2" t="str">
        <f>VLOOKUP(A2,AdventureWorks.EmployeeDepartme!A:H,8,0)</f>
        <v>Document Control</v>
      </c>
      <c r="S2" s="15">
        <f>IF(LOG(IF(E2="","16",E2))*L2&gt;75,Q2*LOG(C2)*100,0)</f>
        <v>5219.278783858811</v>
      </c>
      <c r="T2" s="16">
        <f>AVERAGE($Q$2:$Q$291)</f>
        <v>18.188256551724109</v>
      </c>
      <c r="U2" s="16">
        <f>MEDIAN($Q$2:$Q$291)</f>
        <v>14</v>
      </c>
      <c r="V2" s="16"/>
    </row>
    <row r="3" spans="1:22" ht="15.75" customHeight="1" x14ac:dyDescent="0.2">
      <c r="A3" s="14">
        <v>90</v>
      </c>
      <c r="B3" s="1">
        <v>345106466</v>
      </c>
      <c r="C3" s="1">
        <v>1265</v>
      </c>
      <c r="D3" s="1" t="s">
        <v>20</v>
      </c>
      <c r="E3" s="1">
        <v>200</v>
      </c>
      <c r="F3" s="1" t="s">
        <v>21</v>
      </c>
      <c r="G3" s="3">
        <v>24168</v>
      </c>
      <c r="H3" s="1" t="s">
        <v>19</v>
      </c>
      <c r="I3" s="1" t="s">
        <v>19</v>
      </c>
      <c r="J3" s="3">
        <v>36196</v>
      </c>
      <c r="K3" s="1">
        <v>0</v>
      </c>
      <c r="L3" s="1">
        <v>77</v>
      </c>
      <c r="M3" s="1">
        <v>58</v>
      </c>
      <c r="N3" s="1">
        <v>1</v>
      </c>
      <c r="O3" s="1" t="s">
        <v>444</v>
      </c>
      <c r="P3" s="3">
        <v>38199</v>
      </c>
      <c r="Q3" s="16">
        <f>INDEX(Adventureworks.EmployeePay!C:C,MATCH(A3,Adventureworks.EmployeePay!A:A,0))</f>
        <v>17.788499999999999</v>
      </c>
      <c r="R3" t="str">
        <f>VLOOKUP(A3,AdventureWorks.EmployeeDepartme!A:H,8,0)</f>
        <v>Document Control</v>
      </c>
      <c r="S3" s="15">
        <f t="shared" ref="S3:S66" si="0">IF(LOG(IF(E3="","16",E3))*L3&gt;75,Q3*LOG(C3)*100,0)</f>
        <v>5518.1537313067302</v>
      </c>
      <c r="T3" s="16">
        <f t="shared" ref="T3:T66" si="1">AVERAGE($Q$2:$Q$291)</f>
        <v>18.188256551724109</v>
      </c>
      <c r="U3" s="16">
        <f t="shared" ref="U3:U66" si="2">MEDIAN($Q$2:$Q$291)</f>
        <v>14</v>
      </c>
    </row>
    <row r="4" spans="1:22" ht="15.75" customHeight="1" x14ac:dyDescent="0.2">
      <c r="A4" s="14">
        <v>127</v>
      </c>
      <c r="B4" s="1">
        <v>242381745</v>
      </c>
      <c r="C4" s="1">
        <v>1266</v>
      </c>
      <c r="D4" s="1" t="s">
        <v>22</v>
      </c>
      <c r="E4" s="1">
        <v>90</v>
      </c>
      <c r="F4" s="1" t="s">
        <v>23</v>
      </c>
      <c r="G4" s="3">
        <v>28227</v>
      </c>
      <c r="H4" s="1" t="s">
        <v>18</v>
      </c>
      <c r="I4" s="1" t="s">
        <v>19</v>
      </c>
      <c r="J4" s="3">
        <v>36214</v>
      </c>
      <c r="K4" s="1">
        <v>0</v>
      </c>
      <c r="L4" s="1">
        <v>78</v>
      </c>
      <c r="M4" s="1">
        <v>59</v>
      </c>
      <c r="N4" s="1">
        <v>1</v>
      </c>
      <c r="O4" s="1" t="s">
        <v>444</v>
      </c>
      <c r="P4" s="3">
        <v>38199</v>
      </c>
      <c r="Q4" s="16">
        <f>INDEX(Adventureworks.EmployeePay!C:C,MATCH(A4,Adventureworks.EmployeePay!A:A,0))</f>
        <v>10.25</v>
      </c>
      <c r="R4" t="str">
        <f>VLOOKUP(A4,AdventureWorks.EmployeeDepartme!A:H,8,0)</f>
        <v>Document Control</v>
      </c>
      <c r="S4" s="15">
        <f t="shared" si="0"/>
        <v>3179.9945483233701</v>
      </c>
      <c r="T4" s="16">
        <f t="shared" si="1"/>
        <v>18.188256551724109</v>
      </c>
      <c r="U4" s="16">
        <f t="shared" si="2"/>
        <v>14</v>
      </c>
    </row>
    <row r="5" spans="1:22" ht="15.75" customHeight="1" x14ac:dyDescent="0.2">
      <c r="A5" s="14">
        <v>161</v>
      </c>
      <c r="B5" s="1">
        <v>260770918</v>
      </c>
      <c r="C5" s="1">
        <v>1267</v>
      </c>
      <c r="D5" s="1" t="s">
        <v>24</v>
      </c>
      <c r="E5" s="1">
        <v>90</v>
      </c>
      <c r="F5" s="1" t="s">
        <v>23</v>
      </c>
      <c r="G5" s="3">
        <v>24132</v>
      </c>
      <c r="H5" s="1" t="s">
        <v>19</v>
      </c>
      <c r="I5" s="1" t="s">
        <v>25</v>
      </c>
      <c r="J5" s="3">
        <v>36232</v>
      </c>
      <c r="K5" s="1">
        <v>0</v>
      </c>
      <c r="L5" s="1">
        <v>79</v>
      </c>
      <c r="M5" s="1">
        <v>59</v>
      </c>
      <c r="N5" s="1">
        <v>1</v>
      </c>
      <c r="O5" s="1" t="s">
        <v>444</v>
      </c>
      <c r="P5" s="3">
        <v>38199</v>
      </c>
      <c r="Q5" s="16">
        <f>INDEX(Adventureworks.EmployeePay!C:C,MATCH(A5,Adventureworks.EmployeePay!A:A,0))</f>
        <v>10.25</v>
      </c>
      <c r="R5" t="str">
        <f>VLOOKUP(A5,AdventureWorks.EmployeeDepartme!A:H,8,0)</f>
        <v>Document Control</v>
      </c>
      <c r="S5" s="15">
        <f t="shared" si="0"/>
        <v>3180.3460302555277</v>
      </c>
      <c r="T5" s="16">
        <f t="shared" si="1"/>
        <v>18.188256551724109</v>
      </c>
      <c r="U5" s="16">
        <f t="shared" si="2"/>
        <v>14</v>
      </c>
    </row>
    <row r="6" spans="1:22" ht="15.75" customHeight="1" x14ac:dyDescent="0.2">
      <c r="A6" s="14">
        <v>212</v>
      </c>
      <c r="B6" s="1">
        <v>260805477</v>
      </c>
      <c r="C6" s="1">
        <v>1263</v>
      </c>
      <c r="D6" s="1" t="s">
        <v>26</v>
      </c>
      <c r="E6" s="1">
        <v>90</v>
      </c>
      <c r="F6" s="1" t="s">
        <v>17</v>
      </c>
      <c r="G6" s="3">
        <v>28302</v>
      </c>
      <c r="H6" s="1" t="s">
        <v>19</v>
      </c>
      <c r="I6" s="1" t="s">
        <v>19</v>
      </c>
      <c r="J6" s="3">
        <v>36257</v>
      </c>
      <c r="K6" s="1">
        <v>0</v>
      </c>
      <c r="L6" s="1">
        <v>75</v>
      </c>
      <c r="M6" s="1">
        <v>57</v>
      </c>
      <c r="N6" s="1">
        <v>1</v>
      </c>
      <c r="O6" s="1" t="s">
        <v>444</v>
      </c>
      <c r="P6" s="3">
        <v>38199</v>
      </c>
      <c r="Q6" s="16">
        <f>INDEX(Adventureworks.EmployeePay!C:C,MATCH(A6,Adventureworks.EmployeePay!A:A,0))</f>
        <v>16.826899999999998</v>
      </c>
      <c r="R6" t="str">
        <f>VLOOKUP(A6,AdventureWorks.EmployeeDepartme!A:H,8,0)</f>
        <v>Document Control</v>
      </c>
      <c r="S6" s="15">
        <f t="shared" si="0"/>
        <v>5218.7004039459498</v>
      </c>
      <c r="T6" s="16">
        <f t="shared" si="1"/>
        <v>18.188256551724109</v>
      </c>
      <c r="U6" s="16">
        <f t="shared" si="2"/>
        <v>14</v>
      </c>
    </row>
    <row r="7" spans="1:22" ht="15.75" customHeight="1" x14ac:dyDescent="0.2">
      <c r="A7" s="14">
        <v>3</v>
      </c>
      <c r="B7" s="1">
        <v>509647174</v>
      </c>
      <c r="C7" s="1">
        <v>1002</v>
      </c>
      <c r="D7" s="1" t="s">
        <v>27</v>
      </c>
      <c r="E7" s="1">
        <v>12</v>
      </c>
      <c r="F7" s="1" t="s">
        <v>28</v>
      </c>
      <c r="G7" s="3">
        <v>23724</v>
      </c>
      <c r="H7" s="1" t="s">
        <v>19</v>
      </c>
      <c r="I7" s="1" t="s">
        <v>19</v>
      </c>
      <c r="J7" s="3">
        <v>35776</v>
      </c>
      <c r="K7" s="1">
        <v>1</v>
      </c>
      <c r="L7" s="1">
        <v>2</v>
      </c>
      <c r="M7" s="1">
        <v>21</v>
      </c>
      <c r="N7" s="1">
        <v>1</v>
      </c>
      <c r="O7" s="1" t="s">
        <v>444</v>
      </c>
      <c r="P7" s="3">
        <v>38199</v>
      </c>
      <c r="Q7" s="16">
        <f>INDEX(Adventureworks.EmployeePay!C:C,MATCH(A7,Adventureworks.EmployeePay!A:A,0))</f>
        <v>43.269199999999998</v>
      </c>
      <c r="R7" t="str">
        <f>VLOOKUP(A7,AdventureWorks.EmployeeDepartme!A:H,8,0)</f>
        <v>Engineering</v>
      </c>
      <c r="S7" s="15">
        <f t="shared" si="0"/>
        <v>0</v>
      </c>
      <c r="T7" s="16">
        <f t="shared" si="1"/>
        <v>18.188256551724109</v>
      </c>
      <c r="U7" s="16">
        <f t="shared" si="2"/>
        <v>14</v>
      </c>
    </row>
    <row r="8" spans="1:22" ht="15.75" customHeight="1" x14ac:dyDescent="0.2">
      <c r="A8" s="14">
        <v>4</v>
      </c>
      <c r="B8" s="1">
        <v>112457891</v>
      </c>
      <c r="C8" s="1">
        <v>1290</v>
      </c>
      <c r="D8" s="1" t="s">
        <v>29</v>
      </c>
      <c r="E8" s="1">
        <v>3</v>
      </c>
      <c r="F8" s="1" t="s">
        <v>30</v>
      </c>
      <c r="G8" s="3">
        <v>23765</v>
      </c>
      <c r="H8" s="1" t="s">
        <v>18</v>
      </c>
      <c r="I8" s="1" t="s">
        <v>19</v>
      </c>
      <c r="J8" s="3">
        <v>35800</v>
      </c>
      <c r="K8" s="1">
        <v>0</v>
      </c>
      <c r="L8" s="1">
        <v>48</v>
      </c>
      <c r="M8" s="1">
        <v>80</v>
      </c>
      <c r="N8" s="1">
        <v>1</v>
      </c>
      <c r="O8" s="1" t="s">
        <v>444</v>
      </c>
      <c r="P8" s="3">
        <v>38199</v>
      </c>
      <c r="Q8" s="16">
        <f>INDEX(Adventureworks.EmployeePay!C:C,MATCH(A8,Adventureworks.EmployeePay!A:A,0))</f>
        <v>29.8462</v>
      </c>
      <c r="R8" t="str">
        <f>VLOOKUP(A8,AdventureWorks.EmployeeDepartme!A:H,8,0)</f>
        <v>Engineering</v>
      </c>
      <c r="S8" s="15">
        <f t="shared" si="0"/>
        <v>0</v>
      </c>
      <c r="T8" s="16">
        <f t="shared" si="1"/>
        <v>18.188256551724109</v>
      </c>
      <c r="U8" s="16">
        <f t="shared" si="2"/>
        <v>14</v>
      </c>
    </row>
    <row r="9" spans="1:22" ht="15.75" customHeight="1" x14ac:dyDescent="0.2">
      <c r="A9" s="14">
        <v>9</v>
      </c>
      <c r="B9" s="1">
        <v>695256908</v>
      </c>
      <c r="C9" s="1">
        <v>1005</v>
      </c>
      <c r="D9" s="1" t="s">
        <v>31</v>
      </c>
      <c r="E9" s="1">
        <v>3</v>
      </c>
      <c r="F9" s="1" t="s">
        <v>32</v>
      </c>
      <c r="G9" s="3">
        <v>15643</v>
      </c>
      <c r="H9" s="1" t="s">
        <v>19</v>
      </c>
      <c r="I9" s="1" t="s">
        <v>25</v>
      </c>
      <c r="J9" s="3">
        <v>35832</v>
      </c>
      <c r="K9" s="1">
        <v>1</v>
      </c>
      <c r="L9" s="1">
        <v>5</v>
      </c>
      <c r="M9" s="1">
        <v>22</v>
      </c>
      <c r="N9" s="1">
        <v>1</v>
      </c>
      <c r="O9" s="1" t="s">
        <v>444</v>
      </c>
      <c r="P9" s="3">
        <v>38199</v>
      </c>
      <c r="Q9" s="16">
        <f>INDEX(Adventureworks.EmployeePay!C:C,MATCH(A9,Adventureworks.EmployeePay!A:A,0))</f>
        <v>32.692300000000003</v>
      </c>
      <c r="R9" t="str">
        <f>VLOOKUP(A9,AdventureWorks.EmployeeDepartme!A:H,8,0)</f>
        <v>Engineering</v>
      </c>
      <c r="S9" s="15">
        <f t="shared" si="0"/>
        <v>0</v>
      </c>
      <c r="T9" s="16">
        <f t="shared" si="1"/>
        <v>18.188256551724109</v>
      </c>
      <c r="U9" s="16">
        <f t="shared" si="2"/>
        <v>14</v>
      </c>
    </row>
    <row r="10" spans="1:22" ht="15.75" customHeight="1" x14ac:dyDescent="0.2">
      <c r="A10" s="14">
        <v>11</v>
      </c>
      <c r="B10" s="1">
        <v>998320692</v>
      </c>
      <c r="C10" s="1">
        <v>1006</v>
      </c>
      <c r="D10" s="1" t="s">
        <v>33</v>
      </c>
      <c r="E10" s="1">
        <v>3</v>
      </c>
      <c r="F10" s="1" t="s">
        <v>32</v>
      </c>
      <c r="G10" s="3">
        <v>17999</v>
      </c>
      <c r="H10" s="1" t="s">
        <v>19</v>
      </c>
      <c r="I10" s="1" t="s">
        <v>19</v>
      </c>
      <c r="J10" s="3">
        <v>35850</v>
      </c>
      <c r="K10" s="1">
        <v>1</v>
      </c>
      <c r="L10" s="1">
        <v>6</v>
      </c>
      <c r="M10" s="1">
        <v>23</v>
      </c>
      <c r="N10" s="1">
        <v>1</v>
      </c>
      <c r="O10" s="1" t="s">
        <v>444</v>
      </c>
      <c r="P10" s="3">
        <v>38199</v>
      </c>
      <c r="Q10" s="16">
        <f>INDEX(Adventureworks.EmployeePay!C:C,MATCH(A10,Adventureworks.EmployeePay!A:A,0))</f>
        <v>32.692300000000003</v>
      </c>
      <c r="R10" t="str">
        <f>VLOOKUP(A10,AdventureWorks.EmployeeDepartme!A:H,8,0)</f>
        <v>Engineering</v>
      </c>
      <c r="S10" s="15">
        <f t="shared" si="0"/>
        <v>0</v>
      </c>
      <c r="T10" s="16">
        <f t="shared" si="1"/>
        <v>18.188256551724109</v>
      </c>
      <c r="U10" s="16">
        <f t="shared" si="2"/>
        <v>14</v>
      </c>
    </row>
    <row r="11" spans="1:22" ht="15.75" customHeight="1" x14ac:dyDescent="0.2">
      <c r="A11" s="14">
        <v>12</v>
      </c>
      <c r="B11" s="1">
        <v>245797967</v>
      </c>
      <c r="C11" s="1">
        <v>1001</v>
      </c>
      <c r="D11" s="1" t="s">
        <v>34</v>
      </c>
      <c r="E11" s="1">
        <v>109</v>
      </c>
      <c r="F11" s="1" t="s">
        <v>35</v>
      </c>
      <c r="G11" s="3">
        <v>22525</v>
      </c>
      <c r="H11" s="1" t="s">
        <v>18</v>
      </c>
      <c r="I11" s="1" t="s">
        <v>25</v>
      </c>
      <c r="J11" s="3">
        <v>35857</v>
      </c>
      <c r="K11" s="1">
        <v>1</v>
      </c>
      <c r="L11" s="1">
        <v>1</v>
      </c>
      <c r="M11" s="1">
        <v>20</v>
      </c>
      <c r="N11" s="1">
        <v>1</v>
      </c>
      <c r="O11" s="1" t="s">
        <v>444</v>
      </c>
      <c r="P11" s="3">
        <v>38199</v>
      </c>
      <c r="Q11" s="16">
        <f>INDEX(Adventureworks.EmployeePay!C:C,MATCH(A11,Adventureworks.EmployeePay!A:A,0))</f>
        <v>63.461500000000001</v>
      </c>
      <c r="R11" t="str">
        <f>VLOOKUP(A11,AdventureWorks.EmployeeDepartme!A:H,8,0)</f>
        <v>Engineering</v>
      </c>
      <c r="S11" s="15">
        <f t="shared" si="0"/>
        <v>0</v>
      </c>
      <c r="T11" s="16">
        <f t="shared" si="1"/>
        <v>18.188256551724109</v>
      </c>
      <c r="U11" s="16">
        <f t="shared" si="2"/>
        <v>14</v>
      </c>
    </row>
    <row r="12" spans="1:22" ht="15.75" customHeight="1" x14ac:dyDescent="0.2">
      <c r="A12" s="14">
        <v>267</v>
      </c>
      <c r="B12" s="1">
        <v>42487730</v>
      </c>
      <c r="C12" s="1">
        <v>1003</v>
      </c>
      <c r="D12" s="1" t="s">
        <v>36</v>
      </c>
      <c r="E12" s="1">
        <v>3</v>
      </c>
      <c r="F12" s="1" t="s">
        <v>37</v>
      </c>
      <c r="G12" s="3">
        <v>25401</v>
      </c>
      <c r="H12" s="1" t="s">
        <v>18</v>
      </c>
      <c r="I12" s="1" t="s">
        <v>19</v>
      </c>
      <c r="J12" s="3">
        <v>36921</v>
      </c>
      <c r="K12" s="1">
        <v>1</v>
      </c>
      <c r="L12" s="1">
        <v>3</v>
      </c>
      <c r="M12" s="1">
        <v>21</v>
      </c>
      <c r="N12" s="1">
        <v>1</v>
      </c>
      <c r="O12" s="1" t="s">
        <v>444</v>
      </c>
      <c r="P12" s="3">
        <v>38199</v>
      </c>
      <c r="Q12" s="16">
        <f>INDEX(Adventureworks.EmployeePay!C:C,MATCH(A12,Adventureworks.EmployeePay!A:A,0))</f>
        <v>36.057699999999997</v>
      </c>
      <c r="R12" t="str">
        <f>VLOOKUP(A12,AdventureWorks.EmployeeDepartme!A:H,8,0)</f>
        <v>Engineering</v>
      </c>
      <c r="S12" s="15">
        <f t="shared" si="0"/>
        <v>0</v>
      </c>
      <c r="T12" s="16">
        <f t="shared" si="1"/>
        <v>18.188256551724109</v>
      </c>
      <c r="U12" s="16">
        <f t="shared" si="2"/>
        <v>14</v>
      </c>
    </row>
    <row r="13" spans="1:22" ht="15.75" customHeight="1" x14ac:dyDescent="0.2">
      <c r="A13" s="14">
        <v>270</v>
      </c>
      <c r="B13" s="1">
        <v>56920285</v>
      </c>
      <c r="C13" s="1">
        <v>1004</v>
      </c>
      <c r="D13" s="1" t="s">
        <v>38</v>
      </c>
      <c r="E13" s="1">
        <v>3</v>
      </c>
      <c r="F13" s="1" t="s">
        <v>32</v>
      </c>
      <c r="G13" s="3">
        <v>18782</v>
      </c>
      <c r="H13" s="1" t="s">
        <v>19</v>
      </c>
      <c r="I13" s="1" t="s">
        <v>25</v>
      </c>
      <c r="J13" s="3">
        <v>36940</v>
      </c>
      <c r="K13" s="1">
        <v>1</v>
      </c>
      <c r="L13" s="1">
        <v>4</v>
      </c>
      <c r="M13" s="1">
        <v>22</v>
      </c>
      <c r="N13" s="1">
        <v>1</v>
      </c>
      <c r="O13" s="1" t="s">
        <v>444</v>
      </c>
      <c r="P13" s="3">
        <v>38199</v>
      </c>
      <c r="Q13" s="16">
        <f>INDEX(Adventureworks.EmployeePay!C:C,MATCH(A13,Adventureworks.EmployeePay!A:A,0))</f>
        <v>32.692300000000003</v>
      </c>
      <c r="R13" t="str">
        <f>VLOOKUP(A13,AdventureWorks.EmployeeDepartme!A:H,8,0)</f>
        <v>Engineering</v>
      </c>
      <c r="S13" s="15">
        <f t="shared" si="0"/>
        <v>0</v>
      </c>
      <c r="T13" s="16">
        <f t="shared" si="1"/>
        <v>18.188256551724109</v>
      </c>
      <c r="U13" s="16">
        <f t="shared" si="2"/>
        <v>14</v>
      </c>
    </row>
    <row r="14" spans="1:22" ht="15.75" customHeight="1" x14ac:dyDescent="0.2">
      <c r="A14" s="14">
        <v>109</v>
      </c>
      <c r="B14" s="1">
        <v>295847284</v>
      </c>
      <c r="C14" s="1">
        <v>1287</v>
      </c>
      <c r="D14" s="1" t="s">
        <v>39</v>
      </c>
      <c r="F14" s="1" t="s">
        <v>40</v>
      </c>
      <c r="G14" s="3">
        <v>21611</v>
      </c>
      <c r="H14" s="1" t="s">
        <v>18</v>
      </c>
      <c r="I14" s="1" t="s">
        <v>19</v>
      </c>
      <c r="J14" s="3">
        <v>36206</v>
      </c>
      <c r="K14" s="1">
        <v>1</v>
      </c>
      <c r="L14" s="1">
        <v>99</v>
      </c>
      <c r="M14" s="1">
        <v>69</v>
      </c>
      <c r="N14" s="1">
        <v>1</v>
      </c>
      <c r="O14" s="1" t="s">
        <v>444</v>
      </c>
      <c r="P14" s="3">
        <v>38199</v>
      </c>
      <c r="Q14" s="16">
        <f>INDEX(Adventureworks.EmployeePay!C:C,MATCH(A14,Adventureworks.EmployeePay!A:A,0))</f>
        <v>125.5</v>
      </c>
      <c r="R14" t="str">
        <f>VLOOKUP(A14,AdventureWorks.EmployeeDepartme!A:H,8,0)</f>
        <v>Executive</v>
      </c>
      <c r="S14" s="15">
        <f t="shared" si="0"/>
        <v>39025.210763650051</v>
      </c>
      <c r="T14" s="16">
        <f t="shared" si="1"/>
        <v>18.188256551724109</v>
      </c>
      <c r="U14" s="16">
        <f t="shared" si="2"/>
        <v>14</v>
      </c>
    </row>
    <row r="15" spans="1:22" ht="15.75" customHeight="1" x14ac:dyDescent="0.2">
      <c r="A15" s="14">
        <v>49</v>
      </c>
      <c r="B15" s="1">
        <v>553069203</v>
      </c>
      <c r="C15" s="1">
        <v>1280</v>
      </c>
      <c r="D15" s="1" t="s">
        <v>41</v>
      </c>
      <c r="E15" s="1">
        <v>218</v>
      </c>
      <c r="F15" s="1" t="s">
        <v>42</v>
      </c>
      <c r="G15" s="3">
        <v>24156</v>
      </c>
      <c r="H15" s="1" t="s">
        <v>19</v>
      </c>
      <c r="I15" s="1" t="s">
        <v>19</v>
      </c>
      <c r="J15" s="3">
        <v>36175</v>
      </c>
      <c r="K15" s="1">
        <v>1</v>
      </c>
      <c r="L15" s="1">
        <v>92</v>
      </c>
      <c r="M15" s="1">
        <v>66</v>
      </c>
      <c r="N15" s="1">
        <v>1</v>
      </c>
      <c r="O15" s="1" t="s">
        <v>444</v>
      </c>
      <c r="P15" s="3">
        <v>38199</v>
      </c>
      <c r="Q15" s="16">
        <f>INDEX(Adventureworks.EmployeePay!C:C,MATCH(A15,Adventureworks.EmployeePay!A:A,0))</f>
        <v>20.432700000000001</v>
      </c>
      <c r="R15" t="str">
        <f>VLOOKUP(A15,AdventureWorks.EmployeeDepartme!A:H,8,0)</f>
        <v>Facilities and Maintenance</v>
      </c>
      <c r="S15" s="15">
        <f t="shared" si="0"/>
        <v>6348.8689146823999</v>
      </c>
      <c r="T15" s="16">
        <f t="shared" si="1"/>
        <v>18.188256551724109</v>
      </c>
      <c r="U15" s="16">
        <f t="shared" si="2"/>
        <v>14</v>
      </c>
    </row>
    <row r="16" spans="1:22" ht="15.75" customHeight="1" x14ac:dyDescent="0.2">
      <c r="A16" s="14">
        <v>218</v>
      </c>
      <c r="B16" s="1">
        <v>141165819</v>
      </c>
      <c r="C16" s="1">
        <v>1274</v>
      </c>
      <c r="D16" s="1" t="s">
        <v>43</v>
      </c>
      <c r="E16" s="1">
        <v>148</v>
      </c>
      <c r="F16" s="1" t="s">
        <v>44</v>
      </c>
      <c r="G16" s="3">
        <v>22361</v>
      </c>
      <c r="H16" s="1" t="s">
        <v>19</v>
      </c>
      <c r="I16" s="1" t="s">
        <v>19</v>
      </c>
      <c r="J16" s="3">
        <v>36528</v>
      </c>
      <c r="K16" s="1">
        <v>1</v>
      </c>
      <c r="L16" s="1">
        <v>86</v>
      </c>
      <c r="M16" s="1">
        <v>63</v>
      </c>
      <c r="N16" s="1">
        <v>1</v>
      </c>
      <c r="O16" s="1" t="s">
        <v>444</v>
      </c>
      <c r="P16" s="3">
        <v>38199</v>
      </c>
      <c r="Q16" s="16">
        <f>INDEX(Adventureworks.EmployeePay!C:C,MATCH(A16,Adventureworks.EmployeePay!A:A,0))</f>
        <v>24.038499999999999</v>
      </c>
      <c r="R16" t="str">
        <f>VLOOKUP(A16,AdventureWorks.EmployeeDepartme!A:H,8,0)</f>
        <v>Facilities and Maintenance</v>
      </c>
      <c r="S16" s="15">
        <f t="shared" si="0"/>
        <v>7464.3615294961928</v>
      </c>
      <c r="T16" s="16">
        <f t="shared" si="1"/>
        <v>18.188256551724109</v>
      </c>
      <c r="U16" s="16">
        <f t="shared" si="2"/>
        <v>14</v>
      </c>
    </row>
    <row r="17" spans="1:21" ht="15.75" customHeight="1" x14ac:dyDescent="0.2">
      <c r="A17" s="14">
        <v>225</v>
      </c>
      <c r="B17" s="1">
        <v>552560652</v>
      </c>
      <c r="C17" s="1">
        <v>1275</v>
      </c>
      <c r="D17" s="1" t="s">
        <v>45</v>
      </c>
      <c r="E17" s="1">
        <v>218</v>
      </c>
      <c r="F17" s="1" t="s">
        <v>46</v>
      </c>
      <c r="G17" s="3">
        <v>22551</v>
      </c>
      <c r="H17" s="1" t="s">
        <v>19</v>
      </c>
      <c r="I17" s="1" t="s">
        <v>19</v>
      </c>
      <c r="J17" s="3">
        <v>36547</v>
      </c>
      <c r="K17" s="1">
        <v>0</v>
      </c>
      <c r="L17" s="1">
        <v>87</v>
      </c>
      <c r="M17" s="1">
        <v>63</v>
      </c>
      <c r="N17" s="1">
        <v>1</v>
      </c>
      <c r="O17" s="1" t="s">
        <v>444</v>
      </c>
      <c r="P17" s="3">
        <v>38199</v>
      </c>
      <c r="Q17" s="16">
        <f>INDEX(Adventureworks.EmployeePay!C:C,MATCH(A17,Adventureworks.EmployeePay!A:A,0))</f>
        <v>9.75</v>
      </c>
      <c r="R17" t="str">
        <f>VLOOKUP(A17,AdventureWorks.EmployeeDepartme!A:H,8,0)</f>
        <v>Facilities and Maintenance</v>
      </c>
      <c r="S17" s="15">
        <f t="shared" si="0"/>
        <v>3027.8724301507241</v>
      </c>
      <c r="T17" s="16">
        <f t="shared" si="1"/>
        <v>18.188256551724109</v>
      </c>
      <c r="U17" s="16">
        <f t="shared" si="2"/>
        <v>14</v>
      </c>
    </row>
    <row r="18" spans="1:21" ht="15.75" customHeight="1" x14ac:dyDescent="0.2">
      <c r="A18" s="14">
        <v>242</v>
      </c>
      <c r="B18" s="1">
        <v>646304055</v>
      </c>
      <c r="C18" s="1">
        <v>1277</v>
      </c>
      <c r="D18" s="1" t="s">
        <v>47</v>
      </c>
      <c r="E18" s="1">
        <v>49</v>
      </c>
      <c r="F18" s="1" t="s">
        <v>48</v>
      </c>
      <c r="G18" s="3">
        <v>22284</v>
      </c>
      <c r="H18" s="1" t="s">
        <v>18</v>
      </c>
      <c r="I18" s="1" t="s">
        <v>19</v>
      </c>
      <c r="J18" s="3">
        <v>36584</v>
      </c>
      <c r="K18" s="1">
        <v>0</v>
      </c>
      <c r="L18" s="1">
        <v>89</v>
      </c>
      <c r="M18" s="1">
        <v>64</v>
      </c>
      <c r="N18" s="1">
        <v>1</v>
      </c>
      <c r="O18" s="1" t="s">
        <v>444</v>
      </c>
      <c r="P18" s="3">
        <v>38199</v>
      </c>
      <c r="Q18" s="16">
        <f>INDEX(Adventureworks.EmployeePay!C:C,MATCH(A18,Adventureworks.EmployeePay!A:A,0))</f>
        <v>9.25</v>
      </c>
      <c r="R18" t="str">
        <f>VLOOKUP(A18,AdventureWorks.EmployeeDepartme!A:H,8,0)</f>
        <v>Facilities and Maintenance</v>
      </c>
      <c r="S18" s="15">
        <f t="shared" si="0"/>
        <v>2873.2265799686593</v>
      </c>
      <c r="T18" s="16">
        <f t="shared" si="1"/>
        <v>18.188256551724109</v>
      </c>
      <c r="U18" s="16">
        <f t="shared" si="2"/>
        <v>14</v>
      </c>
    </row>
    <row r="19" spans="1:21" ht="15.75" customHeight="1" x14ac:dyDescent="0.2">
      <c r="A19" s="14">
        <v>251</v>
      </c>
      <c r="B19" s="1">
        <v>879334904</v>
      </c>
      <c r="C19" s="1">
        <v>1278</v>
      </c>
      <c r="D19" s="1" t="s">
        <v>49</v>
      </c>
      <c r="E19" s="1">
        <v>49</v>
      </c>
      <c r="F19" s="1" t="s">
        <v>48</v>
      </c>
      <c r="G19" s="3">
        <v>22159</v>
      </c>
      <c r="H19" s="1" t="s">
        <v>19</v>
      </c>
      <c r="I19" s="1" t="s">
        <v>25</v>
      </c>
      <c r="J19" s="3">
        <v>36604</v>
      </c>
      <c r="K19" s="1">
        <v>0</v>
      </c>
      <c r="L19" s="1">
        <v>90</v>
      </c>
      <c r="M19" s="1">
        <v>65</v>
      </c>
      <c r="N19" s="1">
        <v>1</v>
      </c>
      <c r="O19" s="1" t="s">
        <v>444</v>
      </c>
      <c r="P19" s="3">
        <v>38199</v>
      </c>
      <c r="Q19" s="16">
        <f>INDEX(Adventureworks.EmployeePay!C:C,MATCH(A19,Adventureworks.EmployeePay!A:A,0))</f>
        <v>9.25</v>
      </c>
      <c r="R19" t="str">
        <f>VLOOKUP(A19,AdventureWorks.EmployeeDepartme!A:H,8,0)</f>
        <v>Facilities and Maintenance</v>
      </c>
      <c r="S19" s="15">
        <f t="shared" si="0"/>
        <v>2873.5410397857027</v>
      </c>
      <c r="T19" s="16">
        <f t="shared" si="1"/>
        <v>18.188256551724109</v>
      </c>
      <c r="U19" s="16">
        <f t="shared" si="2"/>
        <v>14</v>
      </c>
    </row>
    <row r="20" spans="1:21" ht="15.75" customHeight="1" x14ac:dyDescent="0.2">
      <c r="A20" s="14">
        <v>259</v>
      </c>
      <c r="B20" s="1">
        <v>28414965</v>
      </c>
      <c r="C20" s="1">
        <v>1276</v>
      </c>
      <c r="D20" s="1" t="s">
        <v>50</v>
      </c>
      <c r="E20" s="1">
        <v>49</v>
      </c>
      <c r="F20" s="1" t="s">
        <v>48</v>
      </c>
      <c r="G20" s="3">
        <v>22663</v>
      </c>
      <c r="H20" s="1" t="s">
        <v>19</v>
      </c>
      <c r="I20" s="1" t="s">
        <v>19</v>
      </c>
      <c r="J20" s="3">
        <v>36621</v>
      </c>
      <c r="K20" s="1">
        <v>0</v>
      </c>
      <c r="L20" s="1">
        <v>88</v>
      </c>
      <c r="M20" s="1">
        <v>64</v>
      </c>
      <c r="N20" s="1">
        <v>1</v>
      </c>
      <c r="O20" s="1" t="s">
        <v>444</v>
      </c>
      <c r="P20" s="3">
        <v>38199</v>
      </c>
      <c r="Q20" s="16">
        <f>INDEX(Adventureworks.EmployeePay!C:C,MATCH(A20,Adventureworks.EmployeePay!A:A,0))</f>
        <v>9.25</v>
      </c>
      <c r="R20" t="str">
        <f>VLOOKUP(A20,AdventureWorks.EmployeeDepartme!A:H,8,0)</f>
        <v>Facilities and Maintenance</v>
      </c>
      <c r="S20" s="15">
        <f t="shared" si="0"/>
        <v>2872.911873806258</v>
      </c>
      <c r="T20" s="16">
        <f t="shared" si="1"/>
        <v>18.188256551724109</v>
      </c>
      <c r="U20" s="16">
        <f t="shared" si="2"/>
        <v>14</v>
      </c>
    </row>
    <row r="21" spans="1:21" ht="15.75" customHeight="1" x14ac:dyDescent="0.2">
      <c r="A21" s="14">
        <v>260</v>
      </c>
      <c r="B21" s="1">
        <v>153479919</v>
      </c>
      <c r="C21" s="1">
        <v>1279</v>
      </c>
      <c r="D21" s="1" t="s">
        <v>51</v>
      </c>
      <c r="E21" s="1">
        <v>49</v>
      </c>
      <c r="F21" s="1" t="s">
        <v>48</v>
      </c>
      <c r="G21" s="3">
        <v>16217</v>
      </c>
      <c r="H21" s="1" t="s">
        <v>19</v>
      </c>
      <c r="I21" s="1" t="s">
        <v>25</v>
      </c>
      <c r="J21" s="3">
        <v>36623</v>
      </c>
      <c r="K21" s="1">
        <v>0</v>
      </c>
      <c r="L21" s="1">
        <v>91</v>
      </c>
      <c r="M21" s="1">
        <v>65</v>
      </c>
      <c r="N21" s="1">
        <v>1</v>
      </c>
      <c r="O21" s="1" t="s">
        <v>444</v>
      </c>
      <c r="P21" s="3">
        <v>38199</v>
      </c>
      <c r="Q21" s="16">
        <f>INDEX(Adventureworks.EmployeePay!C:C,MATCH(A21,Adventureworks.EmployeePay!A:A,0))</f>
        <v>9.25</v>
      </c>
      <c r="R21" t="str">
        <f>VLOOKUP(A21,AdventureWorks.EmployeeDepartme!A:H,8,0)</f>
        <v>Facilities and Maintenance</v>
      </c>
      <c r="S21" s="15">
        <f t="shared" si="0"/>
        <v>2873.8552536427546</v>
      </c>
      <c r="T21" s="16">
        <f t="shared" si="1"/>
        <v>18.188256551724109</v>
      </c>
      <c r="U21" s="16">
        <f t="shared" si="2"/>
        <v>14</v>
      </c>
    </row>
    <row r="22" spans="1:21" ht="15.75" customHeight="1" x14ac:dyDescent="0.2">
      <c r="A22" s="14">
        <v>59</v>
      </c>
      <c r="B22" s="1">
        <v>363923697</v>
      </c>
      <c r="C22" s="1">
        <v>1248</v>
      </c>
      <c r="D22" s="1" t="s">
        <v>52</v>
      </c>
      <c r="E22" s="1">
        <v>139</v>
      </c>
      <c r="F22" s="1" t="s">
        <v>53</v>
      </c>
      <c r="G22" s="3">
        <v>24204</v>
      </c>
      <c r="H22" s="1" t="s">
        <v>19</v>
      </c>
      <c r="I22" s="1" t="s">
        <v>25</v>
      </c>
      <c r="J22" s="3">
        <v>36179</v>
      </c>
      <c r="K22" s="1">
        <v>0</v>
      </c>
      <c r="L22" s="1">
        <v>60</v>
      </c>
      <c r="M22" s="1">
        <v>50</v>
      </c>
      <c r="N22" s="1">
        <v>1</v>
      </c>
      <c r="O22" s="1" t="s">
        <v>444</v>
      </c>
      <c r="P22" s="3">
        <v>38199</v>
      </c>
      <c r="Q22" s="16">
        <f>INDEX(Adventureworks.EmployeePay!C:C,MATCH(A22,Adventureworks.EmployeePay!A:A,0))</f>
        <v>19</v>
      </c>
      <c r="R22" t="str">
        <f>VLOOKUP(A22,AdventureWorks.EmployeeDepartme!A:H,8,0)</f>
        <v>Finance</v>
      </c>
      <c r="S22" s="15">
        <f t="shared" si="0"/>
        <v>5882.80771215817</v>
      </c>
      <c r="T22" s="16">
        <f t="shared" si="1"/>
        <v>18.188256551724109</v>
      </c>
      <c r="U22" s="16">
        <f t="shared" si="2"/>
        <v>14</v>
      </c>
    </row>
    <row r="23" spans="1:21" ht="15.75" customHeight="1" x14ac:dyDescent="0.2">
      <c r="A23" s="14">
        <v>71</v>
      </c>
      <c r="B23" s="1">
        <v>121491555</v>
      </c>
      <c r="C23" s="1">
        <v>1243</v>
      </c>
      <c r="D23" s="1" t="s">
        <v>54</v>
      </c>
      <c r="E23" s="1">
        <v>140</v>
      </c>
      <c r="F23" s="1" t="s">
        <v>55</v>
      </c>
      <c r="G23" s="3">
        <v>27345</v>
      </c>
      <c r="H23" s="1" t="s">
        <v>18</v>
      </c>
      <c r="I23" s="1" t="s">
        <v>25</v>
      </c>
      <c r="J23" s="3">
        <v>36186</v>
      </c>
      <c r="K23" s="1">
        <v>1</v>
      </c>
      <c r="L23" s="1">
        <v>55</v>
      </c>
      <c r="M23" s="1">
        <v>47</v>
      </c>
      <c r="N23" s="1">
        <v>1</v>
      </c>
      <c r="O23" s="1" t="s">
        <v>444</v>
      </c>
      <c r="P23" s="3">
        <v>38199</v>
      </c>
      <c r="Q23" s="16">
        <f>INDEX(Adventureworks.EmployeePay!C:C,MATCH(A23,Adventureworks.EmployeePay!A:A,0))</f>
        <v>43.269199999999998</v>
      </c>
      <c r="R23" t="str">
        <f>VLOOKUP(A23,AdventureWorks.EmployeeDepartme!A:H,8,0)</f>
        <v>Finance</v>
      </c>
      <c r="S23" s="15">
        <f t="shared" si="0"/>
        <v>13389.529015942106</v>
      </c>
      <c r="T23" s="16">
        <f t="shared" si="1"/>
        <v>18.188256551724109</v>
      </c>
      <c r="U23" s="16">
        <f t="shared" si="2"/>
        <v>14</v>
      </c>
    </row>
    <row r="24" spans="1:21" ht="15.75" customHeight="1" x14ac:dyDescent="0.2">
      <c r="A24" s="14">
        <v>94</v>
      </c>
      <c r="B24" s="1">
        <v>60517918</v>
      </c>
      <c r="C24" s="1">
        <v>1249</v>
      </c>
      <c r="D24" s="1" t="s">
        <v>56</v>
      </c>
      <c r="E24" s="1">
        <v>139</v>
      </c>
      <c r="F24" s="1" t="s">
        <v>53</v>
      </c>
      <c r="G24" s="3">
        <v>24192</v>
      </c>
      <c r="H24" s="1" t="s">
        <v>18</v>
      </c>
      <c r="I24" s="1" t="s">
        <v>25</v>
      </c>
      <c r="J24" s="3">
        <v>36198</v>
      </c>
      <c r="K24" s="1">
        <v>0</v>
      </c>
      <c r="L24" s="1">
        <v>61</v>
      </c>
      <c r="M24" s="1">
        <v>50</v>
      </c>
      <c r="N24" s="1">
        <v>1</v>
      </c>
      <c r="O24" s="1" t="s">
        <v>444</v>
      </c>
      <c r="P24" s="3">
        <v>38199</v>
      </c>
      <c r="Q24" s="16">
        <f>INDEX(Adventureworks.EmployeePay!C:C,MATCH(A24,Adventureworks.EmployeePay!A:A,0))</f>
        <v>19</v>
      </c>
      <c r="R24" t="str">
        <f>VLOOKUP(A24,AdventureWorks.EmployeeDepartme!A:H,8,0)</f>
        <v>Finance</v>
      </c>
      <c r="S24" s="15">
        <f t="shared" si="0"/>
        <v>5883.4686329108581</v>
      </c>
      <c r="T24" s="16">
        <f t="shared" si="1"/>
        <v>18.188256551724109</v>
      </c>
      <c r="U24" s="16">
        <f t="shared" si="2"/>
        <v>14</v>
      </c>
    </row>
    <row r="25" spans="1:21" ht="15.75" customHeight="1" x14ac:dyDescent="0.2">
      <c r="A25" s="14">
        <v>103</v>
      </c>
      <c r="B25" s="1">
        <v>231203233</v>
      </c>
      <c r="C25" s="1">
        <v>1244</v>
      </c>
      <c r="D25" s="1" t="s">
        <v>57</v>
      </c>
      <c r="E25" s="1">
        <v>140</v>
      </c>
      <c r="F25" s="1" t="s">
        <v>58</v>
      </c>
      <c r="G25" s="3">
        <v>19928</v>
      </c>
      <c r="H25" s="1" t="s">
        <v>18</v>
      </c>
      <c r="I25" s="1" t="s">
        <v>19</v>
      </c>
      <c r="J25" s="3">
        <v>36204</v>
      </c>
      <c r="K25" s="1">
        <v>0</v>
      </c>
      <c r="L25" s="1">
        <v>56</v>
      </c>
      <c r="M25" s="1">
        <v>48</v>
      </c>
      <c r="N25" s="1">
        <v>1</v>
      </c>
      <c r="O25" s="1" t="s">
        <v>444</v>
      </c>
      <c r="P25" s="3">
        <v>38199</v>
      </c>
      <c r="Q25" s="16">
        <f>INDEX(Adventureworks.EmployeePay!C:C,MATCH(A25,Adventureworks.EmployeePay!A:A,0))</f>
        <v>13.461499999999999</v>
      </c>
      <c r="R25" t="str">
        <f>VLOOKUP(A25,AdventureWorks.EmployeeDepartme!A:H,8,0)</f>
        <v>Finance</v>
      </c>
      <c r="S25" s="15">
        <f t="shared" si="0"/>
        <v>4166.0924550146137</v>
      </c>
      <c r="T25" s="16">
        <f t="shared" si="1"/>
        <v>18.188256551724109</v>
      </c>
      <c r="U25" s="16">
        <f t="shared" si="2"/>
        <v>14</v>
      </c>
    </row>
    <row r="26" spans="1:21" ht="15.75" customHeight="1" x14ac:dyDescent="0.2">
      <c r="A26" s="14">
        <v>130</v>
      </c>
      <c r="B26" s="1">
        <v>931190412</v>
      </c>
      <c r="C26" s="1">
        <v>1250</v>
      </c>
      <c r="D26" s="1" t="s">
        <v>59</v>
      </c>
      <c r="E26" s="1">
        <v>139</v>
      </c>
      <c r="F26" s="1" t="s">
        <v>53</v>
      </c>
      <c r="G26" s="3">
        <v>27324</v>
      </c>
      <c r="H26" s="1" t="s">
        <v>18</v>
      </c>
      <c r="I26" s="1" t="s">
        <v>19</v>
      </c>
      <c r="J26" s="3">
        <v>36216</v>
      </c>
      <c r="K26" s="1">
        <v>0</v>
      </c>
      <c r="L26" s="1">
        <v>62</v>
      </c>
      <c r="M26" s="1">
        <v>51</v>
      </c>
      <c r="N26" s="1">
        <v>1</v>
      </c>
      <c r="O26" s="1" t="s">
        <v>444</v>
      </c>
      <c r="P26" s="3">
        <v>38199</v>
      </c>
      <c r="Q26" s="16">
        <f>INDEX(Adventureworks.EmployeePay!C:C,MATCH(A26,Adventureworks.EmployeePay!A:A,0))</f>
        <v>19</v>
      </c>
      <c r="R26" t="str">
        <f>VLOOKUP(A26,AdventureWorks.EmployeeDepartme!A:H,8,0)</f>
        <v>Finance</v>
      </c>
      <c r="S26" s="15">
        <f t="shared" si="0"/>
        <v>5884.1290247153065</v>
      </c>
      <c r="T26" s="16">
        <f t="shared" si="1"/>
        <v>18.188256551724109</v>
      </c>
      <c r="U26" s="16">
        <f t="shared" si="2"/>
        <v>14</v>
      </c>
    </row>
    <row r="27" spans="1:21" ht="15.75" customHeight="1" x14ac:dyDescent="0.2">
      <c r="A27" s="14">
        <v>139</v>
      </c>
      <c r="B27" s="1">
        <v>30845</v>
      </c>
      <c r="C27" s="1">
        <v>1245</v>
      </c>
      <c r="D27" s="1" t="s">
        <v>60</v>
      </c>
      <c r="E27" s="1">
        <v>140</v>
      </c>
      <c r="F27" s="1" t="s">
        <v>61</v>
      </c>
      <c r="G27" s="3">
        <v>26884</v>
      </c>
      <c r="H27" s="1" t="s">
        <v>19</v>
      </c>
      <c r="I27" s="1" t="s">
        <v>19</v>
      </c>
      <c r="J27" s="3">
        <v>36222</v>
      </c>
      <c r="K27" s="1">
        <v>1</v>
      </c>
      <c r="L27" s="1">
        <v>57</v>
      </c>
      <c r="M27" s="1">
        <v>48</v>
      </c>
      <c r="N27" s="1">
        <v>1</v>
      </c>
      <c r="O27" s="1" t="s">
        <v>444</v>
      </c>
      <c r="P27" s="3">
        <v>38199</v>
      </c>
      <c r="Q27" s="16">
        <f>INDEX(Adventureworks.EmployeePay!C:C,MATCH(A27,Adventureworks.EmployeePay!A:A,0))</f>
        <v>34.735599999999998</v>
      </c>
      <c r="R27" t="str">
        <f>VLOOKUP(A27,AdventureWorks.EmployeeDepartme!A:H,8,0)</f>
        <v>Finance</v>
      </c>
      <c r="S27" s="15">
        <f t="shared" si="0"/>
        <v>10751.256452359286</v>
      </c>
      <c r="T27" s="16">
        <f t="shared" si="1"/>
        <v>18.188256551724109</v>
      </c>
      <c r="U27" s="16">
        <f t="shared" si="2"/>
        <v>14</v>
      </c>
    </row>
    <row r="28" spans="1:21" ht="15.75" customHeight="1" x14ac:dyDescent="0.2">
      <c r="A28" s="14">
        <v>140</v>
      </c>
      <c r="B28" s="1">
        <v>184188301</v>
      </c>
      <c r="C28" s="1">
        <v>1288</v>
      </c>
      <c r="D28" s="1" t="s">
        <v>62</v>
      </c>
      <c r="E28" s="1">
        <v>109</v>
      </c>
      <c r="F28" s="1" t="s">
        <v>63</v>
      </c>
      <c r="G28" s="3">
        <v>24144</v>
      </c>
      <c r="H28" s="1" t="s">
        <v>19</v>
      </c>
      <c r="I28" s="1" t="s">
        <v>25</v>
      </c>
      <c r="J28" s="3">
        <v>36223</v>
      </c>
      <c r="K28" s="1">
        <v>1</v>
      </c>
      <c r="L28" s="1">
        <v>0</v>
      </c>
      <c r="M28" s="1">
        <v>20</v>
      </c>
      <c r="N28" s="1">
        <v>1</v>
      </c>
      <c r="O28" s="1" t="s">
        <v>444</v>
      </c>
      <c r="P28" s="3">
        <v>38199</v>
      </c>
      <c r="Q28" s="16">
        <f>INDEX(Adventureworks.EmployeePay!C:C,MATCH(A28,Adventureworks.EmployeePay!A:A,0))</f>
        <v>60.096200000000003</v>
      </c>
      <c r="R28" t="str">
        <f>VLOOKUP(A28,AdventureWorks.EmployeeDepartme!A:H,8,0)</f>
        <v>Finance</v>
      </c>
      <c r="S28" s="15">
        <f t="shared" si="0"/>
        <v>0</v>
      </c>
      <c r="T28" s="16">
        <f t="shared" si="1"/>
        <v>18.188256551724109</v>
      </c>
      <c r="U28" s="16">
        <f t="shared" si="2"/>
        <v>14</v>
      </c>
    </row>
    <row r="29" spans="1:21" ht="15.75" customHeight="1" x14ac:dyDescent="0.2">
      <c r="A29" s="14">
        <v>166</v>
      </c>
      <c r="B29" s="1">
        <v>663843431</v>
      </c>
      <c r="C29" s="1">
        <v>1251</v>
      </c>
      <c r="D29" s="1" t="s">
        <v>64</v>
      </c>
      <c r="E29" s="1">
        <v>139</v>
      </c>
      <c r="F29" s="1" t="s">
        <v>65</v>
      </c>
      <c r="G29" s="3">
        <v>24549</v>
      </c>
      <c r="H29" s="1" t="s">
        <v>19</v>
      </c>
      <c r="I29" s="1" t="s">
        <v>19</v>
      </c>
      <c r="J29" s="3">
        <v>36234</v>
      </c>
      <c r="K29" s="1">
        <v>0</v>
      </c>
      <c r="L29" s="1">
        <v>63</v>
      </c>
      <c r="M29" s="1">
        <v>51</v>
      </c>
      <c r="N29" s="1">
        <v>1</v>
      </c>
      <c r="O29" s="1" t="s">
        <v>444</v>
      </c>
      <c r="P29" s="3">
        <v>38199</v>
      </c>
      <c r="Q29" s="16">
        <f>INDEX(Adventureworks.EmployeePay!C:C,MATCH(A29,Adventureworks.EmployeePay!A:A,0))</f>
        <v>19</v>
      </c>
      <c r="R29" t="str">
        <f>VLOOKUP(A29,AdventureWorks.EmployeeDepartme!A:H,8,0)</f>
        <v>Finance</v>
      </c>
      <c r="S29" s="15">
        <f t="shared" si="0"/>
        <v>5884.7888884174981</v>
      </c>
      <c r="T29" s="16">
        <f t="shared" si="1"/>
        <v>18.188256551724109</v>
      </c>
      <c r="U29" s="16">
        <f t="shared" si="2"/>
        <v>14</v>
      </c>
    </row>
    <row r="30" spans="1:21" ht="15.75" customHeight="1" x14ac:dyDescent="0.2">
      <c r="A30" s="14">
        <v>178</v>
      </c>
      <c r="B30" s="1">
        <v>363910111</v>
      </c>
      <c r="C30" s="1">
        <v>1246</v>
      </c>
      <c r="D30" s="1" t="s">
        <v>66</v>
      </c>
      <c r="E30" s="1">
        <v>139</v>
      </c>
      <c r="F30" s="1" t="s">
        <v>67</v>
      </c>
      <c r="G30" s="3">
        <v>24142</v>
      </c>
      <c r="H30" s="1" t="s">
        <v>19</v>
      </c>
      <c r="I30" s="1" t="s">
        <v>25</v>
      </c>
      <c r="J30" s="3">
        <v>36241</v>
      </c>
      <c r="K30" s="1">
        <v>1</v>
      </c>
      <c r="L30" s="1">
        <v>58</v>
      </c>
      <c r="M30" s="1">
        <v>49</v>
      </c>
      <c r="N30" s="1">
        <v>1</v>
      </c>
      <c r="O30" s="1" t="s">
        <v>444</v>
      </c>
      <c r="P30" s="3">
        <v>38199</v>
      </c>
      <c r="Q30" s="16">
        <f>INDEX(Adventureworks.EmployeePay!C:C,MATCH(A30,Adventureworks.EmployeePay!A:A,0))</f>
        <v>26.442299999999999</v>
      </c>
      <c r="R30" t="str">
        <f>VLOOKUP(A30,AdventureWorks.EmployeeDepartme!A:H,8,0)</f>
        <v>Finance</v>
      </c>
      <c r="S30" s="15">
        <f t="shared" si="0"/>
        <v>8185.2616730521449</v>
      </c>
      <c r="T30" s="16">
        <f t="shared" si="1"/>
        <v>18.188256551724109</v>
      </c>
      <c r="U30" s="16">
        <f t="shared" si="2"/>
        <v>14</v>
      </c>
    </row>
    <row r="31" spans="1:21" ht="15.75" customHeight="1" x14ac:dyDescent="0.2">
      <c r="A31" s="14">
        <v>201</v>
      </c>
      <c r="B31" s="1">
        <v>519756660</v>
      </c>
      <c r="C31" s="1">
        <v>1252</v>
      </c>
      <c r="D31" s="1" t="s">
        <v>68</v>
      </c>
      <c r="E31" s="1">
        <v>139</v>
      </c>
      <c r="F31" s="1" t="s">
        <v>65</v>
      </c>
      <c r="G31" s="3">
        <v>25302</v>
      </c>
      <c r="H31" s="1" t="s">
        <v>19</v>
      </c>
      <c r="I31" s="1" t="s">
        <v>25</v>
      </c>
      <c r="J31" s="3">
        <v>36252</v>
      </c>
      <c r="K31" s="1">
        <v>0</v>
      </c>
      <c r="L31" s="1">
        <v>64</v>
      </c>
      <c r="M31" s="1">
        <v>52</v>
      </c>
      <c r="N31" s="1">
        <v>1</v>
      </c>
      <c r="O31" s="1" t="s">
        <v>444</v>
      </c>
      <c r="P31" s="3">
        <v>38199</v>
      </c>
      <c r="Q31" s="16">
        <f>INDEX(Adventureworks.EmployeePay!C:C,MATCH(A31,Adventureworks.EmployeePay!A:A,0))</f>
        <v>19</v>
      </c>
      <c r="R31" t="str">
        <f>VLOOKUP(A31,AdventureWorks.EmployeeDepartme!A:H,8,0)</f>
        <v>Finance</v>
      </c>
      <c r="S31" s="15">
        <f t="shared" si="0"/>
        <v>5885.4482248613804</v>
      </c>
      <c r="T31" s="16">
        <f t="shared" si="1"/>
        <v>18.188256551724109</v>
      </c>
      <c r="U31" s="16">
        <f t="shared" si="2"/>
        <v>14</v>
      </c>
    </row>
    <row r="32" spans="1:21" ht="15.75" customHeight="1" x14ac:dyDescent="0.2">
      <c r="A32" s="14">
        <v>216</v>
      </c>
      <c r="B32" s="1">
        <v>480951955</v>
      </c>
      <c r="C32" s="1">
        <v>1247</v>
      </c>
      <c r="D32" s="1" t="s">
        <v>69</v>
      </c>
      <c r="E32" s="1">
        <v>139</v>
      </c>
      <c r="F32" s="1" t="s">
        <v>67</v>
      </c>
      <c r="G32" s="3">
        <v>25416</v>
      </c>
      <c r="H32" s="1" t="s">
        <v>18</v>
      </c>
      <c r="I32" s="1" t="s">
        <v>19</v>
      </c>
      <c r="J32" s="3">
        <v>36259</v>
      </c>
      <c r="K32" s="1">
        <v>1</v>
      </c>
      <c r="L32" s="1">
        <v>59</v>
      </c>
      <c r="M32" s="1">
        <v>49</v>
      </c>
      <c r="N32" s="1">
        <v>1</v>
      </c>
      <c r="O32" s="1" t="s">
        <v>444</v>
      </c>
      <c r="P32" s="3">
        <v>38199</v>
      </c>
      <c r="Q32" s="16">
        <f>INDEX(Adventureworks.EmployeePay!C:C,MATCH(A32,Adventureworks.EmployeePay!A:A,0))</f>
        <v>26.442299999999999</v>
      </c>
      <c r="R32" t="str">
        <f>VLOOKUP(A32,AdventureWorks.EmployeeDepartme!A:H,8,0)</f>
        <v>Finance</v>
      </c>
      <c r="S32" s="15">
        <f t="shared" si="0"/>
        <v>8186.1829522815669</v>
      </c>
      <c r="T32" s="16">
        <f t="shared" si="1"/>
        <v>18.188256551724109</v>
      </c>
      <c r="U32" s="16">
        <f t="shared" si="2"/>
        <v>14</v>
      </c>
    </row>
    <row r="33" spans="1:21" ht="15.75" customHeight="1" x14ac:dyDescent="0.2">
      <c r="A33" s="14">
        <v>30</v>
      </c>
      <c r="B33" s="1">
        <v>535145551</v>
      </c>
      <c r="C33" s="1">
        <v>1242</v>
      </c>
      <c r="D33" s="1" t="s">
        <v>70</v>
      </c>
      <c r="E33" s="1">
        <v>140</v>
      </c>
      <c r="F33" s="1" t="s">
        <v>71</v>
      </c>
      <c r="G33" s="3">
        <v>24180</v>
      </c>
      <c r="H33" s="1" t="s">
        <v>19</v>
      </c>
      <c r="I33" s="1" t="s">
        <v>25</v>
      </c>
      <c r="J33" s="3">
        <v>36167</v>
      </c>
      <c r="K33" s="1">
        <v>1</v>
      </c>
      <c r="L33" s="1">
        <v>54</v>
      </c>
      <c r="M33" s="1">
        <v>47</v>
      </c>
      <c r="N33" s="1">
        <v>1</v>
      </c>
      <c r="O33" s="1" t="s">
        <v>444</v>
      </c>
      <c r="P33" s="3">
        <v>38199</v>
      </c>
      <c r="Q33" s="16">
        <f>INDEX(Adventureworks.EmployeePay!C:C,MATCH(A33,Adventureworks.EmployeePay!A:A,0))</f>
        <v>27.139399999999998</v>
      </c>
      <c r="R33" t="str">
        <f>VLOOKUP(A33,AdventureWorks.EmployeeDepartme!A:H,8,0)</f>
        <v>Human Resources</v>
      </c>
      <c r="S33" s="15">
        <f t="shared" si="0"/>
        <v>8397.2603638155324</v>
      </c>
      <c r="T33" s="16">
        <f t="shared" si="1"/>
        <v>18.188256551724109</v>
      </c>
      <c r="U33" s="16">
        <f t="shared" si="2"/>
        <v>14</v>
      </c>
    </row>
    <row r="34" spans="1:21" ht="15.75" customHeight="1" x14ac:dyDescent="0.2">
      <c r="A34" s="14">
        <v>47</v>
      </c>
      <c r="B34" s="1">
        <v>332040978</v>
      </c>
      <c r="C34" s="1">
        <v>1237</v>
      </c>
      <c r="D34" s="1" t="s">
        <v>72</v>
      </c>
      <c r="E34" s="1">
        <v>30</v>
      </c>
      <c r="F34" s="1" t="s">
        <v>73</v>
      </c>
      <c r="G34" s="3">
        <v>25068</v>
      </c>
      <c r="H34" s="1" t="s">
        <v>18</v>
      </c>
      <c r="I34" s="1" t="s">
        <v>19</v>
      </c>
      <c r="J34" s="3">
        <v>36174</v>
      </c>
      <c r="K34" s="1">
        <v>0</v>
      </c>
      <c r="L34" s="1">
        <v>49</v>
      </c>
      <c r="M34" s="1">
        <v>44</v>
      </c>
      <c r="N34" s="1">
        <v>1</v>
      </c>
      <c r="O34" s="1" t="s">
        <v>444</v>
      </c>
      <c r="P34" s="3">
        <v>38199</v>
      </c>
      <c r="Q34" s="16">
        <f>INDEX(Adventureworks.EmployeePay!C:C,MATCH(A34,Adventureworks.EmployeePay!A:A,0))</f>
        <v>18.269200000000001</v>
      </c>
      <c r="R34" t="str">
        <f>VLOOKUP(A34,AdventureWorks.EmployeeDepartme!A:H,8,0)</f>
        <v>Human Resources</v>
      </c>
      <c r="S34" s="15">
        <f t="shared" si="0"/>
        <v>0</v>
      </c>
      <c r="T34" s="16">
        <f t="shared" si="1"/>
        <v>18.188256551724109</v>
      </c>
      <c r="U34" s="16">
        <f t="shared" si="2"/>
        <v>14</v>
      </c>
    </row>
    <row r="35" spans="1:21" ht="15.75" customHeight="1" x14ac:dyDescent="0.2">
      <c r="A35" s="14">
        <v>70</v>
      </c>
      <c r="B35" s="1">
        <v>619308550</v>
      </c>
      <c r="C35" s="1">
        <v>1239</v>
      </c>
      <c r="D35" s="1" t="s">
        <v>74</v>
      </c>
      <c r="E35" s="1">
        <v>30</v>
      </c>
      <c r="F35" s="1" t="s">
        <v>75</v>
      </c>
      <c r="G35" s="3">
        <v>27385</v>
      </c>
      <c r="H35" s="1" t="s">
        <v>19</v>
      </c>
      <c r="I35" s="1" t="s">
        <v>25</v>
      </c>
      <c r="J35" s="3">
        <v>36186</v>
      </c>
      <c r="K35" s="1">
        <v>0</v>
      </c>
      <c r="L35" s="1">
        <v>51</v>
      </c>
      <c r="M35" s="1">
        <v>45</v>
      </c>
      <c r="N35" s="1">
        <v>1</v>
      </c>
      <c r="O35" s="1" t="s">
        <v>444</v>
      </c>
      <c r="P35" s="3">
        <v>38199</v>
      </c>
      <c r="Q35" s="16">
        <f>INDEX(Adventureworks.EmployeePay!C:C,MATCH(A35,Adventureworks.EmployeePay!A:A,0))</f>
        <v>16.586500000000001</v>
      </c>
      <c r="R35" t="str">
        <f>VLOOKUP(A35,AdventureWorks.EmployeeDepartme!A:H,8,0)</f>
        <v>Human Resources</v>
      </c>
      <c r="S35" s="15">
        <f t="shared" si="0"/>
        <v>5130.3227223206577</v>
      </c>
      <c r="T35" s="16">
        <f t="shared" si="1"/>
        <v>18.188256551724109</v>
      </c>
      <c r="U35" s="16">
        <f t="shared" si="2"/>
        <v>14</v>
      </c>
    </row>
    <row r="36" spans="1:21" ht="15.75" customHeight="1" x14ac:dyDescent="0.2">
      <c r="A36" s="14">
        <v>82</v>
      </c>
      <c r="B36" s="1">
        <v>264306399</v>
      </c>
      <c r="C36" s="1">
        <v>1238</v>
      </c>
      <c r="D36" s="1" t="s">
        <v>76</v>
      </c>
      <c r="E36" s="1">
        <v>30</v>
      </c>
      <c r="F36" s="1" t="s">
        <v>73</v>
      </c>
      <c r="G36" s="3">
        <v>27274</v>
      </c>
      <c r="H36" s="1" t="s">
        <v>18</v>
      </c>
      <c r="I36" s="1" t="s">
        <v>19</v>
      </c>
      <c r="J36" s="3">
        <v>36193</v>
      </c>
      <c r="K36" s="1">
        <v>0</v>
      </c>
      <c r="L36" s="1">
        <v>50</v>
      </c>
      <c r="M36" s="1">
        <v>45</v>
      </c>
      <c r="N36" s="1">
        <v>1</v>
      </c>
      <c r="O36" s="1" t="s">
        <v>444</v>
      </c>
      <c r="P36" s="3">
        <v>38199</v>
      </c>
      <c r="Q36" s="16">
        <f>INDEX(Adventureworks.EmployeePay!C:C,MATCH(A36,Adventureworks.EmployeePay!A:A,0))</f>
        <v>18.269200000000001</v>
      </c>
      <c r="R36" t="str">
        <f>VLOOKUP(A36,AdventureWorks.EmployeeDepartme!A:H,8,0)</f>
        <v>Human Resources</v>
      </c>
      <c r="S36" s="15">
        <f t="shared" si="0"/>
        <v>0</v>
      </c>
      <c r="T36" s="16">
        <f t="shared" si="1"/>
        <v>18.188256551724109</v>
      </c>
      <c r="U36" s="16">
        <f t="shared" si="2"/>
        <v>14</v>
      </c>
    </row>
    <row r="37" spans="1:21" ht="15.75" customHeight="1" x14ac:dyDescent="0.2">
      <c r="A37" s="14">
        <v>154</v>
      </c>
      <c r="B37" s="1">
        <v>416679555</v>
      </c>
      <c r="C37" s="1">
        <v>1240</v>
      </c>
      <c r="D37" s="1" t="s">
        <v>77</v>
      </c>
      <c r="E37" s="1">
        <v>30</v>
      </c>
      <c r="F37" s="1" t="s">
        <v>78</v>
      </c>
      <c r="G37" s="3">
        <v>24611</v>
      </c>
      <c r="H37" s="1" t="s">
        <v>18</v>
      </c>
      <c r="I37" s="1" t="s">
        <v>19</v>
      </c>
      <c r="J37" s="3">
        <v>36229</v>
      </c>
      <c r="K37" s="1">
        <v>0</v>
      </c>
      <c r="L37" s="1">
        <v>52</v>
      </c>
      <c r="M37" s="1">
        <v>46</v>
      </c>
      <c r="N37" s="1">
        <v>1</v>
      </c>
      <c r="O37" s="1" t="s">
        <v>444</v>
      </c>
      <c r="P37" s="3">
        <v>38199</v>
      </c>
      <c r="Q37" s="16">
        <f>INDEX(Adventureworks.EmployeePay!C:C,MATCH(A37,Adventureworks.EmployeePay!A:A,0))</f>
        <v>13.942299999999999</v>
      </c>
      <c r="R37" t="str">
        <f>VLOOKUP(A37,AdventureWorks.EmployeeDepartme!A:H,8,0)</f>
        <v>Human Resources</v>
      </c>
      <c r="S37" s="15">
        <f t="shared" si="0"/>
        <v>4312.9413161037428</v>
      </c>
      <c r="T37" s="16">
        <f t="shared" si="1"/>
        <v>18.188256551724109</v>
      </c>
      <c r="U37" s="16">
        <f t="shared" si="2"/>
        <v>14</v>
      </c>
    </row>
    <row r="38" spans="1:21" ht="15.75" customHeight="1" x14ac:dyDescent="0.2">
      <c r="A38" s="14">
        <v>191</v>
      </c>
      <c r="B38" s="1">
        <v>476980013</v>
      </c>
      <c r="C38" s="1">
        <v>1241</v>
      </c>
      <c r="D38" s="1" t="s">
        <v>79</v>
      </c>
      <c r="E38" s="1">
        <v>30</v>
      </c>
      <c r="F38" s="1" t="s">
        <v>78</v>
      </c>
      <c r="G38" s="3">
        <v>24245</v>
      </c>
      <c r="H38" s="1" t="s">
        <v>18</v>
      </c>
      <c r="I38" s="1" t="s">
        <v>19</v>
      </c>
      <c r="J38" s="3">
        <v>36248</v>
      </c>
      <c r="K38" s="1">
        <v>0</v>
      </c>
      <c r="L38" s="1">
        <v>53</v>
      </c>
      <c r="M38" s="1">
        <v>46</v>
      </c>
      <c r="N38" s="1">
        <v>1</v>
      </c>
      <c r="O38" s="1" t="s">
        <v>444</v>
      </c>
      <c r="P38" s="3">
        <v>38199</v>
      </c>
      <c r="Q38" s="16">
        <f>INDEX(Adventureworks.EmployeePay!C:C,MATCH(A38,Adventureworks.EmployeePay!A:A,0))</f>
        <v>13.942299999999999</v>
      </c>
      <c r="R38" t="str">
        <f>VLOOKUP(A38,AdventureWorks.EmployeeDepartme!A:H,8,0)</f>
        <v>Human Resources</v>
      </c>
      <c r="S38" s="15">
        <f t="shared" si="0"/>
        <v>4313.4294309189745</v>
      </c>
      <c r="T38" s="16">
        <f t="shared" si="1"/>
        <v>18.188256551724109</v>
      </c>
      <c r="U38" s="16">
        <f t="shared" si="2"/>
        <v>14</v>
      </c>
    </row>
    <row r="39" spans="1:21" ht="15.75" customHeight="1" x14ac:dyDescent="0.2">
      <c r="A39" s="14">
        <v>28</v>
      </c>
      <c r="B39" s="1">
        <v>749389530</v>
      </c>
      <c r="C39" s="1">
        <v>1258</v>
      </c>
      <c r="D39" s="1" t="s">
        <v>80</v>
      </c>
      <c r="E39" s="1">
        <v>150</v>
      </c>
      <c r="F39" s="1" t="s">
        <v>81</v>
      </c>
      <c r="G39" s="3">
        <v>24590</v>
      </c>
      <c r="H39" s="1" t="s">
        <v>18</v>
      </c>
      <c r="I39" s="1" t="s">
        <v>19</v>
      </c>
      <c r="J39" s="3">
        <v>36165</v>
      </c>
      <c r="K39" s="1">
        <v>0</v>
      </c>
      <c r="L39" s="1">
        <v>70</v>
      </c>
      <c r="M39" s="1">
        <v>55</v>
      </c>
      <c r="N39" s="1">
        <v>1</v>
      </c>
      <c r="O39" s="1" t="s">
        <v>444</v>
      </c>
      <c r="P39" s="3">
        <v>38199</v>
      </c>
      <c r="Q39" s="16">
        <f>INDEX(Adventureworks.EmployeePay!C:C,MATCH(A39,Adventureworks.EmployeePay!A:A,0))</f>
        <v>32.451900000000002</v>
      </c>
      <c r="R39" t="str">
        <f>VLOOKUP(A39,AdventureWorks.EmployeeDepartme!A:H,8,0)</f>
        <v>Information Services</v>
      </c>
      <c r="S39" s="15">
        <f t="shared" si="0"/>
        <v>10059.052619721328</v>
      </c>
      <c r="T39" s="16">
        <f t="shared" si="1"/>
        <v>18.188256551724109</v>
      </c>
      <c r="U39" s="16">
        <f t="shared" si="2"/>
        <v>14</v>
      </c>
    </row>
    <row r="40" spans="1:21" ht="15.75" customHeight="1" x14ac:dyDescent="0.2">
      <c r="A40" s="14">
        <v>42</v>
      </c>
      <c r="B40" s="1">
        <v>441044382</v>
      </c>
      <c r="C40" s="1">
        <v>1253</v>
      </c>
      <c r="D40" s="1" t="s">
        <v>82</v>
      </c>
      <c r="E40" s="1">
        <v>109</v>
      </c>
      <c r="F40" s="1" t="s">
        <v>83</v>
      </c>
      <c r="G40" s="3">
        <v>24120</v>
      </c>
      <c r="H40" s="1" t="s">
        <v>18</v>
      </c>
      <c r="I40" s="1" t="s">
        <v>25</v>
      </c>
      <c r="J40" s="3">
        <v>36172</v>
      </c>
      <c r="K40" s="1">
        <v>1</v>
      </c>
      <c r="L40" s="1">
        <v>65</v>
      </c>
      <c r="M40" s="1">
        <v>52</v>
      </c>
      <c r="N40" s="1">
        <v>1</v>
      </c>
      <c r="O40" s="1" t="s">
        <v>444</v>
      </c>
      <c r="P40" s="3">
        <v>38199</v>
      </c>
      <c r="Q40" s="16">
        <f>INDEX(Adventureworks.EmployeePay!C:C,MATCH(A40,Adventureworks.EmployeePay!A:A,0))</f>
        <v>50.480800000000002</v>
      </c>
      <c r="R40" t="str">
        <f>VLOOKUP(A40,AdventureWorks.EmployeeDepartme!A:H,8,0)</f>
        <v>Information Services</v>
      </c>
      <c r="S40" s="15">
        <f t="shared" si="0"/>
        <v>15638.704842464147</v>
      </c>
      <c r="T40" s="16">
        <f t="shared" si="1"/>
        <v>18.188256551724109</v>
      </c>
      <c r="U40" s="16">
        <f t="shared" si="2"/>
        <v>14</v>
      </c>
    </row>
    <row r="41" spans="1:21" ht="15.75" customHeight="1" x14ac:dyDescent="0.2">
      <c r="A41" s="14">
        <v>66</v>
      </c>
      <c r="B41" s="1">
        <v>525932996</v>
      </c>
      <c r="C41" s="1">
        <v>1259</v>
      </c>
      <c r="D41" s="1" t="s">
        <v>84</v>
      </c>
      <c r="E41" s="1">
        <v>42</v>
      </c>
      <c r="F41" s="1" t="s">
        <v>85</v>
      </c>
      <c r="G41" s="3">
        <v>27456</v>
      </c>
      <c r="H41" s="1" t="s">
        <v>19</v>
      </c>
      <c r="I41" s="1" t="s">
        <v>25</v>
      </c>
      <c r="J41" s="3">
        <v>36184</v>
      </c>
      <c r="K41" s="1">
        <v>1</v>
      </c>
      <c r="L41" s="1">
        <v>71</v>
      </c>
      <c r="M41" s="1">
        <v>55</v>
      </c>
      <c r="N41" s="1">
        <v>1</v>
      </c>
      <c r="O41" s="1" t="s">
        <v>444</v>
      </c>
      <c r="P41" s="3">
        <v>38199</v>
      </c>
      <c r="Q41" s="16">
        <f>INDEX(Adventureworks.EmployeePay!C:C,MATCH(A41,Adventureworks.EmployeePay!A:A,0))</f>
        <v>27.4038</v>
      </c>
      <c r="R41" t="str">
        <f>VLOOKUP(A41,AdventureWorks.EmployeeDepartme!A:H,8,0)</f>
        <v>Information Services</v>
      </c>
      <c r="S41" s="15">
        <f t="shared" si="0"/>
        <v>8495.2485102729861</v>
      </c>
      <c r="T41" s="16">
        <f t="shared" si="1"/>
        <v>18.188256551724109</v>
      </c>
      <c r="U41" s="16">
        <f t="shared" si="2"/>
        <v>14</v>
      </c>
    </row>
    <row r="42" spans="1:21" ht="15.75" customHeight="1" x14ac:dyDescent="0.2">
      <c r="A42" s="14">
        <v>102</v>
      </c>
      <c r="B42" s="1">
        <v>671089628</v>
      </c>
      <c r="C42" s="1">
        <v>1260</v>
      </c>
      <c r="D42" s="1" t="s">
        <v>86</v>
      </c>
      <c r="E42" s="1">
        <v>42</v>
      </c>
      <c r="F42" s="1" t="s">
        <v>85</v>
      </c>
      <c r="G42" s="3">
        <v>26142</v>
      </c>
      <c r="H42" s="1" t="s">
        <v>19</v>
      </c>
      <c r="I42" s="1" t="s">
        <v>19</v>
      </c>
      <c r="J42" s="3">
        <v>36203</v>
      </c>
      <c r="K42" s="1">
        <v>1</v>
      </c>
      <c r="L42" s="1">
        <v>72</v>
      </c>
      <c r="M42" s="1">
        <v>56</v>
      </c>
      <c r="N42" s="1">
        <v>1</v>
      </c>
      <c r="O42" s="1" t="s">
        <v>444</v>
      </c>
      <c r="P42" s="3">
        <v>38199</v>
      </c>
      <c r="Q42" s="16">
        <f>INDEX(Adventureworks.EmployeePay!C:C,MATCH(A42,Adventureworks.EmployeePay!A:A,0))</f>
        <v>27.4038</v>
      </c>
      <c r="R42" t="str">
        <f>VLOOKUP(A42,AdventureWorks.EmployeeDepartme!A:H,8,0)</f>
        <v>Information Services</v>
      </c>
      <c r="S42" s="15">
        <f t="shared" si="0"/>
        <v>8496.1934344292677</v>
      </c>
      <c r="T42" s="16">
        <f t="shared" si="1"/>
        <v>18.188256551724109</v>
      </c>
      <c r="U42" s="16">
        <f t="shared" si="2"/>
        <v>14</v>
      </c>
    </row>
    <row r="43" spans="1:21" ht="15.75" customHeight="1" x14ac:dyDescent="0.2">
      <c r="A43" s="14">
        <v>117</v>
      </c>
      <c r="B43" s="1">
        <v>643805155</v>
      </c>
      <c r="C43" s="1">
        <v>1255</v>
      </c>
      <c r="D43" s="1" t="s">
        <v>87</v>
      </c>
      <c r="E43" s="1">
        <v>42</v>
      </c>
      <c r="F43" s="1" t="s">
        <v>88</v>
      </c>
      <c r="G43" s="3">
        <v>23910</v>
      </c>
      <c r="H43" s="1" t="s">
        <v>18</v>
      </c>
      <c r="I43" s="1" t="s">
        <v>19</v>
      </c>
      <c r="J43" s="3">
        <v>36209</v>
      </c>
      <c r="K43" s="1">
        <v>1</v>
      </c>
      <c r="L43" s="1">
        <v>67</v>
      </c>
      <c r="M43" s="1">
        <v>53</v>
      </c>
      <c r="N43" s="1">
        <v>1</v>
      </c>
      <c r="O43" s="1" t="s">
        <v>444</v>
      </c>
      <c r="P43" s="3">
        <v>38199</v>
      </c>
      <c r="Q43" s="16">
        <f>INDEX(Adventureworks.EmployeePay!C:C,MATCH(A43,Adventureworks.EmployeePay!A:A,0))</f>
        <v>38.461500000000001</v>
      </c>
      <c r="R43" t="str">
        <f>VLOOKUP(A43,AdventureWorks.EmployeeDepartme!A:H,8,0)</f>
        <v>Information Services</v>
      </c>
      <c r="S43" s="15">
        <f t="shared" si="0"/>
        <v>11917.848566051274</v>
      </c>
      <c r="T43" s="16">
        <f t="shared" si="1"/>
        <v>18.188256551724109</v>
      </c>
      <c r="U43" s="16">
        <f t="shared" si="2"/>
        <v>14</v>
      </c>
    </row>
    <row r="44" spans="1:21" ht="15.75" customHeight="1" x14ac:dyDescent="0.2">
      <c r="A44" s="14">
        <v>128</v>
      </c>
      <c r="B44" s="1">
        <v>929666391</v>
      </c>
      <c r="C44" s="1">
        <v>1254</v>
      </c>
      <c r="D44" s="1" t="s">
        <v>89</v>
      </c>
      <c r="E44" s="1">
        <v>42</v>
      </c>
      <c r="F44" s="1" t="s">
        <v>88</v>
      </c>
      <c r="G44" s="3">
        <v>24144</v>
      </c>
      <c r="H44" s="1" t="s">
        <v>19</v>
      </c>
      <c r="I44" s="1" t="s">
        <v>19</v>
      </c>
      <c r="J44" s="3">
        <v>36214</v>
      </c>
      <c r="K44" s="1">
        <v>1</v>
      </c>
      <c r="L44" s="1">
        <v>66</v>
      </c>
      <c r="M44" s="1">
        <v>53</v>
      </c>
      <c r="N44" s="1">
        <v>1</v>
      </c>
      <c r="O44" s="1" t="s">
        <v>444</v>
      </c>
      <c r="P44" s="3">
        <v>38199</v>
      </c>
      <c r="Q44" s="16">
        <f>INDEX(Adventureworks.EmployeePay!C:C,MATCH(A44,Adventureworks.EmployeePay!A:A,0))</f>
        <v>38.461500000000001</v>
      </c>
      <c r="R44" t="str">
        <f>VLOOKUP(A44,AdventureWorks.EmployeeDepartme!A:H,8,0)</f>
        <v>Information Services</v>
      </c>
      <c r="S44" s="15">
        <f t="shared" si="0"/>
        <v>11916.517069989082</v>
      </c>
      <c r="T44" s="16">
        <f t="shared" si="1"/>
        <v>18.188256551724109</v>
      </c>
      <c r="U44" s="16">
        <f t="shared" si="2"/>
        <v>14</v>
      </c>
    </row>
    <row r="45" spans="1:21" ht="15.75" customHeight="1" x14ac:dyDescent="0.2">
      <c r="A45" s="14">
        <v>149</v>
      </c>
      <c r="B45" s="1">
        <v>314747499</v>
      </c>
      <c r="C45" s="1">
        <v>1261</v>
      </c>
      <c r="D45" s="1" t="s">
        <v>90</v>
      </c>
      <c r="E45" s="1">
        <v>42</v>
      </c>
      <c r="F45" s="1" t="s">
        <v>85</v>
      </c>
      <c r="G45" s="3">
        <v>28594</v>
      </c>
      <c r="H45" s="1" t="s">
        <v>18</v>
      </c>
      <c r="I45" s="1" t="s">
        <v>19</v>
      </c>
      <c r="J45" s="3">
        <v>36226</v>
      </c>
      <c r="K45" s="1">
        <v>1</v>
      </c>
      <c r="L45" s="1">
        <v>73</v>
      </c>
      <c r="M45" s="1">
        <v>56</v>
      </c>
      <c r="N45" s="1">
        <v>1</v>
      </c>
      <c r="O45" s="1" t="s">
        <v>444</v>
      </c>
      <c r="P45" s="3">
        <v>38199</v>
      </c>
      <c r="Q45" s="16">
        <f>INDEX(Adventureworks.EmployeePay!C:C,MATCH(A45,Adventureworks.EmployeePay!A:A,0))</f>
        <v>27.4038</v>
      </c>
      <c r="R45" t="str">
        <f>VLOOKUP(A45,AdventureWorks.EmployeeDepartme!A:H,8,0)</f>
        <v>Information Services</v>
      </c>
      <c r="S45" s="15">
        <f t="shared" si="0"/>
        <v>8497.1376089431415</v>
      </c>
      <c r="T45" s="16">
        <f t="shared" si="1"/>
        <v>18.188256551724109</v>
      </c>
      <c r="U45" s="16">
        <f t="shared" si="2"/>
        <v>14</v>
      </c>
    </row>
    <row r="46" spans="1:21" ht="15.75" customHeight="1" x14ac:dyDescent="0.2">
      <c r="A46" s="14">
        <v>150</v>
      </c>
      <c r="B46" s="1">
        <v>858323870</v>
      </c>
      <c r="C46" s="1">
        <v>1256</v>
      </c>
      <c r="D46" s="1" t="s">
        <v>91</v>
      </c>
      <c r="E46" s="1">
        <v>42</v>
      </c>
      <c r="F46" s="1" t="s">
        <v>92</v>
      </c>
      <c r="G46" s="3">
        <v>27145</v>
      </c>
      <c r="H46" s="1" t="s">
        <v>18</v>
      </c>
      <c r="I46" s="1" t="s">
        <v>25</v>
      </c>
      <c r="J46" s="3">
        <v>36227</v>
      </c>
      <c r="K46" s="1">
        <v>1</v>
      </c>
      <c r="L46" s="1">
        <v>68</v>
      </c>
      <c r="M46" s="1">
        <v>54</v>
      </c>
      <c r="N46" s="1">
        <v>1</v>
      </c>
      <c r="O46" s="1" t="s">
        <v>444</v>
      </c>
      <c r="P46" s="3">
        <v>38199</v>
      </c>
      <c r="Q46" s="16">
        <f>INDEX(Adventureworks.EmployeePay!C:C,MATCH(A46,Adventureworks.EmployeePay!A:A,0))</f>
        <v>39.663499999999999</v>
      </c>
      <c r="R46" t="str">
        <f>VLOOKUP(A46,AdventureWorks.EmployeeDepartme!A:H,8,0)</f>
        <v>Information Services</v>
      </c>
      <c r="S46" s="15">
        <f t="shared" si="0"/>
        <v>12291.677556238859</v>
      </c>
      <c r="T46" s="16">
        <f t="shared" si="1"/>
        <v>18.188256551724109</v>
      </c>
      <c r="U46" s="16">
        <f t="shared" si="2"/>
        <v>14</v>
      </c>
    </row>
    <row r="47" spans="1:21" ht="15.75" customHeight="1" x14ac:dyDescent="0.2">
      <c r="A47" s="14">
        <v>176</v>
      </c>
      <c r="B47" s="1">
        <v>58317344</v>
      </c>
      <c r="C47" s="1">
        <v>1262</v>
      </c>
      <c r="D47" s="1" t="s">
        <v>93</v>
      </c>
      <c r="E47" s="1">
        <v>42</v>
      </c>
      <c r="F47" s="1" t="s">
        <v>85</v>
      </c>
      <c r="G47" s="3">
        <v>25008</v>
      </c>
      <c r="H47" s="1" t="s">
        <v>18</v>
      </c>
      <c r="I47" s="1" t="s">
        <v>25</v>
      </c>
      <c r="J47" s="3">
        <v>36239</v>
      </c>
      <c r="K47" s="1">
        <v>1</v>
      </c>
      <c r="L47" s="1">
        <v>74</v>
      </c>
      <c r="M47" s="1">
        <v>57</v>
      </c>
      <c r="N47" s="1">
        <v>1</v>
      </c>
      <c r="O47" s="1" t="s">
        <v>444</v>
      </c>
      <c r="P47" s="3">
        <v>38199</v>
      </c>
      <c r="Q47" s="16">
        <f>INDEX(Adventureworks.EmployeePay!C:C,MATCH(A47,Adventureworks.EmployeePay!A:A,0))</f>
        <v>27.4038</v>
      </c>
      <c r="R47" t="str">
        <f>VLOOKUP(A47,AdventureWorks.EmployeeDepartme!A:H,8,0)</f>
        <v>Information Services</v>
      </c>
      <c r="S47" s="15">
        <f t="shared" si="0"/>
        <v>8498.0810350031024</v>
      </c>
      <c r="T47" s="16">
        <f t="shared" si="1"/>
        <v>18.188256551724109</v>
      </c>
      <c r="U47" s="16">
        <f t="shared" si="2"/>
        <v>14</v>
      </c>
    </row>
    <row r="48" spans="1:21" ht="15.75" customHeight="1" x14ac:dyDescent="0.2">
      <c r="A48" s="14">
        <v>188</v>
      </c>
      <c r="B48" s="1">
        <v>672243793</v>
      </c>
      <c r="C48" s="1">
        <v>1257</v>
      </c>
      <c r="D48" s="1" t="s">
        <v>94</v>
      </c>
      <c r="E48" s="1">
        <v>150</v>
      </c>
      <c r="F48" s="1" t="s">
        <v>81</v>
      </c>
      <c r="G48" s="3">
        <v>25748</v>
      </c>
      <c r="H48" s="1" t="s">
        <v>18</v>
      </c>
      <c r="I48" s="1" t="s">
        <v>19</v>
      </c>
      <c r="J48" s="3">
        <v>36246</v>
      </c>
      <c r="K48" s="1">
        <v>0</v>
      </c>
      <c r="L48" s="1">
        <v>69</v>
      </c>
      <c r="M48" s="1">
        <v>54</v>
      </c>
      <c r="N48" s="1">
        <v>1</v>
      </c>
      <c r="O48" s="1" t="s">
        <v>444</v>
      </c>
      <c r="P48" s="3">
        <v>38199</v>
      </c>
      <c r="Q48" s="16">
        <f>INDEX(Adventureworks.EmployeePay!C:C,MATCH(A48,Adventureworks.EmployeePay!A:A,0))</f>
        <v>32.451900000000002</v>
      </c>
      <c r="R48" t="str">
        <f>VLOOKUP(A48,AdventureWorks.EmployeeDepartme!A:H,8,0)</f>
        <v>Information Services</v>
      </c>
      <c r="S48" s="15">
        <f t="shared" si="0"/>
        <v>10057.931849793695</v>
      </c>
      <c r="T48" s="16">
        <f t="shared" si="1"/>
        <v>18.188256551724109</v>
      </c>
      <c r="U48" s="16">
        <f t="shared" si="2"/>
        <v>14</v>
      </c>
    </row>
    <row r="49" spans="1:21" ht="15.75" customHeight="1" x14ac:dyDescent="0.2">
      <c r="A49" s="14">
        <v>2</v>
      </c>
      <c r="B49" s="1">
        <v>253022876</v>
      </c>
      <c r="C49" s="1">
        <v>1030</v>
      </c>
      <c r="D49" s="1" t="s">
        <v>95</v>
      </c>
      <c r="E49" s="1">
        <v>6</v>
      </c>
      <c r="F49" s="1" t="s">
        <v>96</v>
      </c>
      <c r="G49" s="3">
        <v>28279</v>
      </c>
      <c r="H49" s="1" t="s">
        <v>18</v>
      </c>
      <c r="I49" s="1" t="s">
        <v>19</v>
      </c>
      <c r="J49" s="3">
        <v>35487</v>
      </c>
      <c r="K49" s="1">
        <v>0</v>
      </c>
      <c r="L49" s="1">
        <v>42</v>
      </c>
      <c r="M49" s="1">
        <v>41</v>
      </c>
      <c r="N49" s="1">
        <v>1</v>
      </c>
      <c r="O49" s="1" t="s">
        <v>444</v>
      </c>
      <c r="P49" s="3">
        <v>38199</v>
      </c>
      <c r="Q49" s="16">
        <f>INDEX(Adventureworks.EmployeePay!C:C,MATCH(A49,Adventureworks.EmployeePay!A:A,0))</f>
        <v>13.461499999999999</v>
      </c>
      <c r="R49" t="str">
        <f>VLOOKUP(A49,AdventureWorks.EmployeeDepartme!A:H,8,0)</f>
        <v>Marketing</v>
      </c>
      <c r="S49" s="15">
        <f t="shared" si="0"/>
        <v>0</v>
      </c>
      <c r="T49" s="16">
        <f t="shared" si="1"/>
        <v>18.188256551724109</v>
      </c>
      <c r="U49" s="16">
        <f t="shared" si="2"/>
        <v>14</v>
      </c>
    </row>
    <row r="50" spans="1:21" ht="15.75" customHeight="1" x14ac:dyDescent="0.2">
      <c r="A50" s="14">
        <v>6</v>
      </c>
      <c r="B50" s="1">
        <v>24756624</v>
      </c>
      <c r="C50" s="1">
        <v>1028</v>
      </c>
      <c r="D50" s="1" t="s">
        <v>97</v>
      </c>
      <c r="E50" s="1">
        <v>109</v>
      </c>
      <c r="F50" s="1" t="s">
        <v>98</v>
      </c>
      <c r="G50" s="3">
        <v>23851</v>
      </c>
      <c r="H50" s="1" t="s">
        <v>18</v>
      </c>
      <c r="I50" s="1" t="s">
        <v>19</v>
      </c>
      <c r="J50" s="3">
        <v>35815</v>
      </c>
      <c r="K50" s="1">
        <v>1</v>
      </c>
      <c r="L50" s="1">
        <v>40</v>
      </c>
      <c r="M50" s="1">
        <v>40</v>
      </c>
      <c r="N50" s="1">
        <v>1</v>
      </c>
      <c r="O50" s="1" t="s">
        <v>444</v>
      </c>
      <c r="P50" s="3">
        <v>38199</v>
      </c>
      <c r="Q50" s="16">
        <f>INDEX(Adventureworks.EmployeePay!C:C,MATCH(A50,Adventureworks.EmployeePay!A:A,0))</f>
        <v>37.5</v>
      </c>
      <c r="R50" t="str">
        <f>VLOOKUP(A50,AdventureWorks.EmployeeDepartme!A:H,8,0)</f>
        <v>Marketing</v>
      </c>
      <c r="S50" s="15">
        <f t="shared" si="0"/>
        <v>11294.974179972214</v>
      </c>
      <c r="T50" s="16">
        <f t="shared" si="1"/>
        <v>18.188256551724109</v>
      </c>
      <c r="U50" s="16">
        <f t="shared" si="2"/>
        <v>14</v>
      </c>
    </row>
    <row r="51" spans="1:21" ht="15.75" customHeight="1" x14ac:dyDescent="0.2">
      <c r="A51" s="14">
        <v>46</v>
      </c>
      <c r="B51" s="1">
        <v>95958330</v>
      </c>
      <c r="C51" s="1">
        <v>1033</v>
      </c>
      <c r="D51" s="1" t="s">
        <v>99</v>
      </c>
      <c r="E51" s="1">
        <v>6</v>
      </c>
      <c r="F51" s="1" t="s">
        <v>100</v>
      </c>
      <c r="G51" s="3">
        <v>28297</v>
      </c>
      <c r="H51" s="1" t="s">
        <v>18</v>
      </c>
      <c r="I51" s="1" t="s">
        <v>19</v>
      </c>
      <c r="J51" s="3">
        <v>36173</v>
      </c>
      <c r="K51" s="1">
        <v>0</v>
      </c>
      <c r="L51" s="1">
        <v>45</v>
      </c>
      <c r="M51" s="1">
        <v>42</v>
      </c>
      <c r="N51" s="1">
        <v>1</v>
      </c>
      <c r="O51" s="1" t="s">
        <v>444</v>
      </c>
      <c r="P51" s="3">
        <v>38199</v>
      </c>
      <c r="Q51" s="16">
        <f>INDEX(Adventureworks.EmployeePay!C:C,MATCH(A51,Adventureworks.EmployeePay!A:A,0))</f>
        <v>14.4231</v>
      </c>
      <c r="R51" t="str">
        <f>VLOOKUP(A51,AdventureWorks.EmployeeDepartme!A:H,8,0)</f>
        <v>Marketing</v>
      </c>
      <c r="S51" s="15">
        <f t="shared" si="0"/>
        <v>0</v>
      </c>
      <c r="T51" s="16">
        <f t="shared" si="1"/>
        <v>18.188256551724109</v>
      </c>
      <c r="U51" s="16">
        <f t="shared" si="2"/>
        <v>14</v>
      </c>
    </row>
    <row r="52" spans="1:21" ht="15.75" customHeight="1" x14ac:dyDescent="0.2">
      <c r="A52" s="14">
        <v>106</v>
      </c>
      <c r="B52" s="1">
        <v>767955365</v>
      </c>
      <c r="C52" s="1">
        <v>1034</v>
      </c>
      <c r="D52" s="1" t="s">
        <v>101</v>
      </c>
      <c r="E52" s="1">
        <v>6</v>
      </c>
      <c r="F52" s="1" t="s">
        <v>100</v>
      </c>
      <c r="G52" s="3">
        <v>19281</v>
      </c>
      <c r="H52" s="1" t="s">
        <v>19</v>
      </c>
      <c r="I52" s="1" t="s">
        <v>25</v>
      </c>
      <c r="J52" s="3">
        <v>36204</v>
      </c>
      <c r="K52" s="1">
        <v>0</v>
      </c>
      <c r="L52" s="1">
        <v>46</v>
      </c>
      <c r="M52" s="1">
        <v>43</v>
      </c>
      <c r="N52" s="1">
        <v>1</v>
      </c>
      <c r="O52" s="1" t="s">
        <v>444</v>
      </c>
      <c r="P52" s="3">
        <v>38199</v>
      </c>
      <c r="Q52" s="16">
        <f>INDEX(Adventureworks.EmployeePay!C:C,MATCH(A52,Adventureworks.EmployeePay!A:A,0))</f>
        <v>14.4231</v>
      </c>
      <c r="R52" t="str">
        <f>VLOOKUP(A52,AdventureWorks.EmployeeDepartme!A:H,8,0)</f>
        <v>Marketing</v>
      </c>
      <c r="S52" s="15">
        <f t="shared" si="0"/>
        <v>0</v>
      </c>
      <c r="T52" s="16">
        <f t="shared" si="1"/>
        <v>18.188256551724109</v>
      </c>
      <c r="U52" s="16">
        <f t="shared" si="2"/>
        <v>14</v>
      </c>
    </row>
    <row r="53" spans="1:21" ht="15.75" customHeight="1" x14ac:dyDescent="0.2">
      <c r="A53" s="14">
        <v>119</v>
      </c>
      <c r="B53" s="1">
        <v>72636981</v>
      </c>
      <c r="C53" s="1">
        <v>1035</v>
      </c>
      <c r="D53" s="1" t="s">
        <v>102</v>
      </c>
      <c r="E53" s="1">
        <v>6</v>
      </c>
      <c r="F53" s="1" t="s">
        <v>100</v>
      </c>
      <c r="G53" s="3">
        <v>25403</v>
      </c>
      <c r="H53" s="1" t="s">
        <v>19</v>
      </c>
      <c r="I53" s="1" t="s">
        <v>25</v>
      </c>
      <c r="J53" s="3">
        <v>36210</v>
      </c>
      <c r="K53" s="1">
        <v>0</v>
      </c>
      <c r="L53" s="1">
        <v>47</v>
      </c>
      <c r="M53" s="1">
        <v>43</v>
      </c>
      <c r="N53" s="1">
        <v>1</v>
      </c>
      <c r="O53" s="1" t="s">
        <v>444</v>
      </c>
      <c r="P53" s="3">
        <v>38199</v>
      </c>
      <c r="Q53" s="16">
        <f>INDEX(Adventureworks.EmployeePay!C:C,MATCH(A53,Adventureworks.EmployeePay!A:A,0))</f>
        <v>14.4231</v>
      </c>
      <c r="R53" t="str">
        <f>VLOOKUP(A53,AdventureWorks.EmployeeDepartme!A:H,8,0)</f>
        <v>Marketing</v>
      </c>
      <c r="S53" s="15">
        <f t="shared" si="0"/>
        <v>0</v>
      </c>
      <c r="T53" s="16">
        <f t="shared" si="1"/>
        <v>18.188256551724109</v>
      </c>
      <c r="U53" s="16">
        <f t="shared" si="2"/>
        <v>14</v>
      </c>
    </row>
    <row r="54" spans="1:21" ht="15.75" customHeight="1" x14ac:dyDescent="0.2">
      <c r="A54" s="14">
        <v>203</v>
      </c>
      <c r="B54" s="1">
        <v>243322160</v>
      </c>
      <c r="C54" s="1">
        <v>1032</v>
      </c>
      <c r="D54" s="1" t="s">
        <v>103</v>
      </c>
      <c r="E54" s="1">
        <v>6</v>
      </c>
      <c r="F54" s="1" t="s">
        <v>100</v>
      </c>
      <c r="G54" s="3">
        <v>27826</v>
      </c>
      <c r="H54" s="1" t="s">
        <v>19</v>
      </c>
      <c r="I54" s="1" t="s">
        <v>19</v>
      </c>
      <c r="J54" s="3">
        <v>36253</v>
      </c>
      <c r="K54" s="1">
        <v>0</v>
      </c>
      <c r="L54" s="1">
        <v>44</v>
      </c>
      <c r="M54" s="1">
        <v>42</v>
      </c>
      <c r="N54" s="1">
        <v>1</v>
      </c>
      <c r="O54" s="1" t="s">
        <v>444</v>
      </c>
      <c r="P54" s="3">
        <v>38199</v>
      </c>
      <c r="Q54" s="16">
        <f>INDEX(Adventureworks.EmployeePay!C:C,MATCH(A54,Adventureworks.EmployeePay!A:A,0))</f>
        <v>14.4231</v>
      </c>
      <c r="R54" t="str">
        <f>VLOOKUP(A54,AdventureWorks.EmployeeDepartme!A:H,8,0)</f>
        <v>Marketing</v>
      </c>
      <c r="S54" s="15">
        <f t="shared" si="0"/>
        <v>0</v>
      </c>
      <c r="T54" s="16">
        <f t="shared" si="1"/>
        <v>18.188256551724109</v>
      </c>
      <c r="U54" s="16">
        <f t="shared" si="2"/>
        <v>14</v>
      </c>
    </row>
    <row r="55" spans="1:21" ht="15.75" customHeight="1" x14ac:dyDescent="0.2">
      <c r="A55" s="14">
        <v>269</v>
      </c>
      <c r="B55" s="1">
        <v>323403273</v>
      </c>
      <c r="C55" s="1">
        <v>1029</v>
      </c>
      <c r="D55" s="1" t="s">
        <v>104</v>
      </c>
      <c r="E55" s="1">
        <v>6</v>
      </c>
      <c r="F55" s="1" t="s">
        <v>96</v>
      </c>
      <c r="G55" s="3">
        <v>23849</v>
      </c>
      <c r="H55" s="1" t="s">
        <v>19</v>
      </c>
      <c r="I55" s="1" t="s">
        <v>25</v>
      </c>
      <c r="J55" s="3">
        <v>36929</v>
      </c>
      <c r="K55" s="1">
        <v>0</v>
      </c>
      <c r="L55" s="1">
        <v>41</v>
      </c>
      <c r="M55" s="1">
        <v>40</v>
      </c>
      <c r="N55" s="1">
        <v>1</v>
      </c>
      <c r="O55" s="1" t="s">
        <v>444</v>
      </c>
      <c r="P55" s="3">
        <v>38199</v>
      </c>
      <c r="Q55" s="16">
        <f>INDEX(Adventureworks.EmployeePay!C:C,MATCH(A55,Adventureworks.EmployeePay!A:A,0))</f>
        <v>13.461499999999999</v>
      </c>
      <c r="R55" t="str">
        <f>VLOOKUP(A55,AdventureWorks.EmployeeDepartme!A:H,8,0)</f>
        <v>Marketing</v>
      </c>
      <c r="S55" s="15">
        <f t="shared" si="0"/>
        <v>0</v>
      </c>
      <c r="T55" s="16">
        <f t="shared" si="1"/>
        <v>18.188256551724109</v>
      </c>
      <c r="U55" s="16">
        <f t="shared" si="2"/>
        <v>14</v>
      </c>
    </row>
    <row r="56" spans="1:21" ht="15.75" customHeight="1" x14ac:dyDescent="0.2">
      <c r="A56" s="14">
        <v>271</v>
      </c>
      <c r="B56" s="1">
        <v>222969461</v>
      </c>
      <c r="C56" s="1">
        <v>1036</v>
      </c>
      <c r="D56" s="1" t="s">
        <v>105</v>
      </c>
      <c r="E56" s="1">
        <v>6</v>
      </c>
      <c r="F56" s="1" t="s">
        <v>100</v>
      </c>
      <c r="G56" s="3">
        <v>24934</v>
      </c>
      <c r="H56" s="1" t="s">
        <v>18</v>
      </c>
      <c r="I56" s="1" t="s">
        <v>19</v>
      </c>
      <c r="J56" s="3">
        <v>36960</v>
      </c>
      <c r="K56" s="1">
        <v>0</v>
      </c>
      <c r="L56" s="1">
        <v>48</v>
      </c>
      <c r="M56" s="1">
        <v>44</v>
      </c>
      <c r="N56" s="1">
        <v>1</v>
      </c>
      <c r="O56" s="1" t="s">
        <v>444</v>
      </c>
      <c r="P56" s="3">
        <v>38199</v>
      </c>
      <c r="Q56" s="16">
        <f>INDEX(Adventureworks.EmployeePay!C:C,MATCH(A56,Adventureworks.EmployeePay!A:A,0))</f>
        <v>14.4231</v>
      </c>
      <c r="R56" t="str">
        <f>VLOOKUP(A56,AdventureWorks.EmployeeDepartme!A:H,8,0)</f>
        <v>Marketing</v>
      </c>
      <c r="S56" s="15">
        <f t="shared" si="0"/>
        <v>0</v>
      </c>
      <c r="T56" s="16">
        <f t="shared" si="1"/>
        <v>18.188256551724109</v>
      </c>
      <c r="U56" s="16">
        <f t="shared" si="2"/>
        <v>14</v>
      </c>
    </row>
    <row r="57" spans="1:21" ht="15.75" customHeight="1" x14ac:dyDescent="0.2">
      <c r="A57" s="14">
        <v>272</v>
      </c>
      <c r="B57" s="1">
        <v>52541318</v>
      </c>
      <c r="C57" s="1">
        <v>1031</v>
      </c>
      <c r="D57" s="1" t="s">
        <v>106</v>
      </c>
      <c r="E57" s="1">
        <v>6</v>
      </c>
      <c r="F57" s="1" t="s">
        <v>96</v>
      </c>
      <c r="G57" s="3">
        <v>24898</v>
      </c>
      <c r="H57" s="1" t="s">
        <v>18</v>
      </c>
      <c r="I57" s="1" t="s">
        <v>25</v>
      </c>
      <c r="J57" s="3">
        <v>36967</v>
      </c>
      <c r="K57" s="1">
        <v>0</v>
      </c>
      <c r="L57" s="1">
        <v>43</v>
      </c>
      <c r="M57" s="1">
        <v>41</v>
      </c>
      <c r="N57" s="1">
        <v>1</v>
      </c>
      <c r="O57" s="1" t="s">
        <v>444</v>
      </c>
      <c r="P57" s="3">
        <v>38199</v>
      </c>
      <c r="Q57" s="16">
        <f>INDEX(Adventureworks.EmployeePay!C:C,MATCH(A57,Adventureworks.EmployeePay!A:A,0))</f>
        <v>13.461499999999999</v>
      </c>
      <c r="R57" t="str">
        <f>VLOOKUP(A57,AdventureWorks.EmployeeDepartme!A:H,8,0)</f>
        <v>Marketing</v>
      </c>
      <c r="S57" s="15">
        <f t="shared" si="0"/>
        <v>0</v>
      </c>
      <c r="T57" s="16">
        <f t="shared" si="1"/>
        <v>18.188256551724109</v>
      </c>
      <c r="U57" s="16">
        <f t="shared" si="2"/>
        <v>14</v>
      </c>
    </row>
    <row r="58" spans="1:21" ht="15.75" customHeight="1" x14ac:dyDescent="0.2">
      <c r="A58" s="14">
        <v>274</v>
      </c>
      <c r="B58" s="1">
        <v>895209680</v>
      </c>
      <c r="C58" s="1">
        <v>1037</v>
      </c>
      <c r="D58" s="1" t="s">
        <v>107</v>
      </c>
      <c r="E58" s="1">
        <v>71</v>
      </c>
      <c r="F58" s="1" t="s">
        <v>108</v>
      </c>
      <c r="G58" s="3">
        <v>24910</v>
      </c>
      <c r="H58" s="1" t="s">
        <v>18</v>
      </c>
      <c r="I58" s="1" t="s">
        <v>25</v>
      </c>
      <c r="J58" s="3">
        <v>36978</v>
      </c>
      <c r="K58" s="1">
        <v>1</v>
      </c>
      <c r="L58" s="1">
        <v>49</v>
      </c>
      <c r="M58" s="1">
        <v>44</v>
      </c>
      <c r="N58" s="1">
        <v>1</v>
      </c>
      <c r="O58" s="1" t="s">
        <v>444</v>
      </c>
      <c r="P58" s="3">
        <v>38199</v>
      </c>
      <c r="Q58" s="16">
        <f>INDEX(Adventureworks.EmployeePay!C:C,MATCH(A58,Adventureworks.EmployeePay!A:A,0))</f>
        <v>30</v>
      </c>
      <c r="R58" t="str">
        <f>VLOOKUP(A58,AdventureWorks.EmployeeDepartme!A:H,8,0)</f>
        <v>Marketing</v>
      </c>
      <c r="S58" s="15">
        <f t="shared" si="0"/>
        <v>9047.3362691671227</v>
      </c>
      <c r="T58" s="16">
        <f t="shared" si="1"/>
        <v>18.188256551724109</v>
      </c>
      <c r="U58" s="16">
        <f t="shared" si="2"/>
        <v>14</v>
      </c>
    </row>
    <row r="59" spans="1:21" ht="15.75" customHeight="1" x14ac:dyDescent="0.2">
      <c r="A59" s="14">
        <v>1</v>
      </c>
      <c r="B59" s="1">
        <v>14417807</v>
      </c>
      <c r="C59" s="1">
        <v>1209</v>
      </c>
      <c r="D59" s="1" t="s">
        <v>109</v>
      </c>
      <c r="E59" s="1">
        <v>16</v>
      </c>
      <c r="F59" s="1" t="s">
        <v>110</v>
      </c>
      <c r="G59" s="3">
        <v>26434</v>
      </c>
      <c r="H59" s="1" t="s">
        <v>19</v>
      </c>
      <c r="I59" s="1" t="s">
        <v>19</v>
      </c>
      <c r="J59" s="3">
        <v>35277</v>
      </c>
      <c r="K59" s="1">
        <v>0</v>
      </c>
      <c r="L59" s="1">
        <v>21</v>
      </c>
      <c r="M59" s="1">
        <v>30</v>
      </c>
      <c r="N59" s="1">
        <v>1</v>
      </c>
      <c r="O59" s="1" t="s">
        <v>444</v>
      </c>
      <c r="P59" s="3">
        <v>38199</v>
      </c>
      <c r="Q59" s="16">
        <f>INDEX(Adventureworks.EmployeePay!C:C,MATCH(A59,Adventureworks.EmployeePay!A:A,0))</f>
        <v>12.45</v>
      </c>
      <c r="R59" t="str">
        <f>VLOOKUP(A59,AdventureWorks.EmployeeDepartme!A:H,8,0)</f>
        <v>Production</v>
      </c>
      <c r="S59" s="15">
        <f t="shared" si="0"/>
        <v>0</v>
      </c>
      <c r="T59" s="16">
        <f t="shared" si="1"/>
        <v>18.188256551724109</v>
      </c>
      <c r="U59" s="16">
        <f t="shared" si="2"/>
        <v>14</v>
      </c>
    </row>
    <row r="60" spans="1:21" ht="15.75" customHeight="1" x14ac:dyDescent="0.2">
      <c r="A60" s="14">
        <v>7</v>
      </c>
      <c r="B60" s="1">
        <v>309738752</v>
      </c>
      <c r="C60" s="1">
        <v>1070</v>
      </c>
      <c r="D60" s="1" t="s">
        <v>111</v>
      </c>
      <c r="E60" s="1">
        <v>21</v>
      </c>
      <c r="F60" s="1" t="s">
        <v>112</v>
      </c>
      <c r="G60" s="3">
        <v>16849</v>
      </c>
      <c r="H60" s="1" t="s">
        <v>18</v>
      </c>
      <c r="I60" s="1" t="s">
        <v>25</v>
      </c>
      <c r="J60" s="3">
        <v>35821</v>
      </c>
      <c r="K60" s="1">
        <v>0</v>
      </c>
      <c r="L60" s="1">
        <v>82</v>
      </c>
      <c r="M60" s="1">
        <v>61</v>
      </c>
      <c r="N60" s="1">
        <v>1</v>
      </c>
      <c r="O60" s="1" t="s">
        <v>444</v>
      </c>
      <c r="P60" s="3">
        <v>38199</v>
      </c>
      <c r="Q60" s="16">
        <f>INDEX(Adventureworks.EmployeePay!C:C,MATCH(A60,Adventureworks.EmployeePay!A:A,0))</f>
        <v>25</v>
      </c>
      <c r="R60" t="str">
        <f>VLOOKUP(A60,AdventureWorks.EmployeeDepartme!A:H,8,0)</f>
        <v>Production</v>
      </c>
      <c r="S60" s="15">
        <f t="shared" si="0"/>
        <v>7573.4594442130247</v>
      </c>
      <c r="T60" s="16">
        <f t="shared" si="1"/>
        <v>18.188256551724109</v>
      </c>
      <c r="U60" s="16">
        <f t="shared" si="2"/>
        <v>14</v>
      </c>
    </row>
    <row r="61" spans="1:21" ht="15.75" customHeight="1" x14ac:dyDescent="0.2">
      <c r="A61" s="14">
        <v>8</v>
      </c>
      <c r="B61" s="1">
        <v>690627818</v>
      </c>
      <c r="C61" s="1">
        <v>1071</v>
      </c>
      <c r="D61" s="1" t="s">
        <v>113</v>
      </c>
      <c r="E61" s="1">
        <v>185</v>
      </c>
      <c r="F61" s="1" t="s">
        <v>114</v>
      </c>
      <c r="G61" s="3">
        <v>16989</v>
      </c>
      <c r="H61" s="1" t="s">
        <v>19</v>
      </c>
      <c r="I61" s="1" t="s">
        <v>25</v>
      </c>
      <c r="J61" s="3">
        <v>35832</v>
      </c>
      <c r="K61" s="1">
        <v>0</v>
      </c>
      <c r="L61" s="1">
        <v>83</v>
      </c>
      <c r="M61" s="1">
        <v>61</v>
      </c>
      <c r="N61" s="1">
        <v>1</v>
      </c>
      <c r="O61" s="1" t="s">
        <v>444</v>
      </c>
      <c r="P61" s="3">
        <v>38199</v>
      </c>
      <c r="Q61" s="16">
        <f>INDEX(Adventureworks.EmployeePay!C:C,MATCH(A61,Adventureworks.EmployeePay!A:A,0))</f>
        <v>13.45</v>
      </c>
      <c r="R61" t="str">
        <f>VLOOKUP(A61,AdventureWorks.EmployeeDepartme!A:H,8,0)</f>
        <v>Production</v>
      </c>
      <c r="S61" s="15">
        <f t="shared" si="0"/>
        <v>4075.0668382688459</v>
      </c>
      <c r="T61" s="16">
        <f t="shared" si="1"/>
        <v>18.188256551724109</v>
      </c>
      <c r="U61" s="16">
        <f t="shared" si="2"/>
        <v>14</v>
      </c>
    </row>
    <row r="62" spans="1:21" ht="15.75" customHeight="1" x14ac:dyDescent="0.2">
      <c r="A62" s="14">
        <v>10</v>
      </c>
      <c r="B62" s="1">
        <v>912265825</v>
      </c>
      <c r="C62" s="1">
        <v>1076</v>
      </c>
      <c r="D62" s="1" t="s">
        <v>115</v>
      </c>
      <c r="E62" s="1">
        <v>185</v>
      </c>
      <c r="F62" s="1" t="s">
        <v>114</v>
      </c>
      <c r="G62" s="3">
        <v>16919</v>
      </c>
      <c r="H62" s="1" t="s">
        <v>18</v>
      </c>
      <c r="I62" s="1" t="s">
        <v>19</v>
      </c>
      <c r="J62" s="3">
        <v>35833</v>
      </c>
      <c r="K62" s="1">
        <v>0</v>
      </c>
      <c r="L62" s="1">
        <v>88</v>
      </c>
      <c r="M62" s="1">
        <v>64</v>
      </c>
      <c r="N62" s="1">
        <v>1</v>
      </c>
      <c r="O62" s="1" t="s">
        <v>444</v>
      </c>
      <c r="P62" s="3">
        <v>38199</v>
      </c>
      <c r="Q62" s="16">
        <f>INDEX(Adventureworks.EmployeePay!C:C,MATCH(A62,Adventureworks.EmployeePay!A:A,0))</f>
        <v>13.45</v>
      </c>
      <c r="R62" t="str">
        <f>VLOOKUP(A62,AdventureWorks.EmployeeDepartme!A:H,8,0)</f>
        <v>Production</v>
      </c>
      <c r="S62" s="15">
        <f t="shared" si="0"/>
        <v>4077.7875049393479</v>
      </c>
      <c r="T62" s="16">
        <f t="shared" si="1"/>
        <v>18.188256551724109</v>
      </c>
      <c r="U62" s="16">
        <f t="shared" si="2"/>
        <v>14</v>
      </c>
    </row>
    <row r="63" spans="1:21" ht="15.75" customHeight="1" x14ac:dyDescent="0.2">
      <c r="A63" s="14">
        <v>13</v>
      </c>
      <c r="B63" s="1">
        <v>844973625</v>
      </c>
      <c r="C63" s="1">
        <v>1072</v>
      </c>
      <c r="D63" s="1" t="s">
        <v>116</v>
      </c>
      <c r="E63" s="1">
        <v>185</v>
      </c>
      <c r="F63" s="1" t="s">
        <v>114</v>
      </c>
      <c r="G63" s="3">
        <v>17076</v>
      </c>
      <c r="H63" s="1" t="s">
        <v>19</v>
      </c>
      <c r="I63" s="1" t="s">
        <v>19</v>
      </c>
      <c r="J63" s="3">
        <v>35859</v>
      </c>
      <c r="K63" s="1">
        <v>0</v>
      </c>
      <c r="L63" s="1">
        <v>84</v>
      </c>
      <c r="M63" s="1">
        <v>62</v>
      </c>
      <c r="N63" s="1">
        <v>1</v>
      </c>
      <c r="O63" s="1" t="s">
        <v>444</v>
      </c>
      <c r="P63" s="3">
        <v>38199</v>
      </c>
      <c r="Q63" s="16">
        <f>INDEX(Adventureworks.EmployeePay!C:C,MATCH(A63,Adventureworks.EmployeePay!A:A,0))</f>
        <v>13.45</v>
      </c>
      <c r="R63" t="str">
        <f>VLOOKUP(A63,AdventureWorks.EmployeeDepartme!A:H,8,0)</f>
        <v>Production</v>
      </c>
      <c r="S63" s="15">
        <f t="shared" si="0"/>
        <v>4075.6119863048298</v>
      </c>
      <c r="T63" s="16">
        <f t="shared" si="1"/>
        <v>18.188256551724109</v>
      </c>
      <c r="U63" s="16">
        <f t="shared" si="2"/>
        <v>14</v>
      </c>
    </row>
    <row r="64" spans="1:21" ht="15.75" customHeight="1" x14ac:dyDescent="0.2">
      <c r="A64" s="14">
        <v>14</v>
      </c>
      <c r="B64" s="1">
        <v>233069302</v>
      </c>
      <c r="C64" s="1">
        <v>1067</v>
      </c>
      <c r="D64" s="1" t="s">
        <v>117</v>
      </c>
      <c r="E64" s="1">
        <v>21</v>
      </c>
      <c r="F64" s="1" t="s">
        <v>118</v>
      </c>
      <c r="G64" s="3">
        <v>16925</v>
      </c>
      <c r="H64" s="1" t="s">
        <v>19</v>
      </c>
      <c r="I64" s="1" t="s">
        <v>19</v>
      </c>
      <c r="J64" s="3">
        <v>35865</v>
      </c>
      <c r="K64" s="1">
        <v>0</v>
      </c>
      <c r="L64" s="1">
        <v>79</v>
      </c>
      <c r="M64" s="1">
        <v>59</v>
      </c>
      <c r="N64" s="1">
        <v>1</v>
      </c>
      <c r="O64" s="1" t="s">
        <v>444</v>
      </c>
      <c r="P64" s="3">
        <v>38199</v>
      </c>
      <c r="Q64" s="16">
        <f>INDEX(Adventureworks.EmployeePay!C:C,MATCH(A64,Adventureworks.EmployeePay!A:A,0))</f>
        <v>25</v>
      </c>
      <c r="R64" t="str">
        <f>VLOOKUP(A64,AdventureWorks.EmployeeDepartme!A:H,8,0)</f>
        <v>Production</v>
      </c>
      <c r="S64" s="15">
        <f t="shared" si="0"/>
        <v>7570.4110485611736</v>
      </c>
      <c r="T64" s="16">
        <f t="shared" si="1"/>
        <v>18.188256551724109</v>
      </c>
      <c r="U64" s="16">
        <f t="shared" si="2"/>
        <v>14</v>
      </c>
    </row>
    <row r="65" spans="1:21" ht="15.75" customHeight="1" x14ac:dyDescent="0.2">
      <c r="A65" s="14">
        <v>15</v>
      </c>
      <c r="B65" s="1">
        <v>132674823</v>
      </c>
      <c r="C65" s="1">
        <v>1073</v>
      </c>
      <c r="D65" s="1" t="s">
        <v>119</v>
      </c>
      <c r="E65" s="1">
        <v>185</v>
      </c>
      <c r="F65" s="1" t="s">
        <v>114</v>
      </c>
      <c r="G65" s="3">
        <v>17026</v>
      </c>
      <c r="H65" s="1" t="s">
        <v>18</v>
      </c>
      <c r="I65" s="1" t="s">
        <v>19</v>
      </c>
      <c r="J65" s="3">
        <v>35877</v>
      </c>
      <c r="K65" s="1">
        <v>0</v>
      </c>
      <c r="L65" s="1">
        <v>85</v>
      </c>
      <c r="M65" s="1">
        <v>62</v>
      </c>
      <c r="N65" s="1">
        <v>1</v>
      </c>
      <c r="O65" s="1" t="s">
        <v>444</v>
      </c>
      <c r="P65" s="3">
        <v>38199</v>
      </c>
      <c r="Q65" s="16">
        <f>INDEX(Adventureworks.EmployeePay!C:C,MATCH(A65,Adventureworks.EmployeePay!A:A,0))</f>
        <v>13.45</v>
      </c>
      <c r="R65" t="str">
        <f>VLOOKUP(A65,AdventureWorks.EmployeeDepartme!A:H,8,0)</f>
        <v>Production</v>
      </c>
      <c r="S65" s="15">
        <f t="shared" si="0"/>
        <v>4076.1566260442037</v>
      </c>
      <c r="T65" s="16">
        <f t="shared" si="1"/>
        <v>18.188256551724109</v>
      </c>
      <c r="U65" s="16">
        <f t="shared" si="2"/>
        <v>14</v>
      </c>
    </row>
    <row r="66" spans="1:21" ht="15.75" customHeight="1" x14ac:dyDescent="0.2">
      <c r="A66" s="14">
        <v>16</v>
      </c>
      <c r="B66" s="1">
        <v>446466105</v>
      </c>
      <c r="C66" s="1">
        <v>1068</v>
      </c>
      <c r="D66" s="1" t="s">
        <v>120</v>
      </c>
      <c r="E66" s="1">
        <v>21</v>
      </c>
      <c r="F66" s="1" t="s">
        <v>112</v>
      </c>
      <c r="G66" s="3">
        <v>17115</v>
      </c>
      <c r="H66" s="1" t="s">
        <v>18</v>
      </c>
      <c r="I66" s="1" t="s">
        <v>25</v>
      </c>
      <c r="J66" s="3">
        <v>35884</v>
      </c>
      <c r="K66" s="1">
        <v>0</v>
      </c>
      <c r="L66" s="1">
        <v>80</v>
      </c>
      <c r="M66" s="1">
        <v>60</v>
      </c>
      <c r="N66" s="1">
        <v>1</v>
      </c>
      <c r="O66" s="1" t="s">
        <v>444</v>
      </c>
      <c r="P66" s="3">
        <v>38199</v>
      </c>
      <c r="Q66" s="16">
        <f>INDEX(Adventureworks.EmployeePay!C:C,MATCH(A66,Adventureworks.EmployeePay!A:A,0))</f>
        <v>25</v>
      </c>
      <c r="R66" t="str">
        <f>VLOOKUP(A66,AdventureWorks.EmployeeDepartme!A:H,8,0)</f>
        <v>Production</v>
      </c>
      <c r="S66" s="15">
        <f t="shared" si="0"/>
        <v>7571.4281317313435</v>
      </c>
      <c r="T66" s="16">
        <f t="shared" si="1"/>
        <v>18.188256551724109</v>
      </c>
      <c r="U66" s="16">
        <f t="shared" si="2"/>
        <v>14</v>
      </c>
    </row>
    <row r="67" spans="1:21" ht="15.75" customHeight="1" x14ac:dyDescent="0.2">
      <c r="A67" s="14">
        <v>17</v>
      </c>
      <c r="B67" s="1">
        <v>565090917</v>
      </c>
      <c r="C67" s="1">
        <v>1074</v>
      </c>
      <c r="D67" s="1" t="s">
        <v>121</v>
      </c>
      <c r="E67" s="1">
        <v>185</v>
      </c>
      <c r="F67" s="1" t="s">
        <v>114</v>
      </c>
      <c r="G67" s="3">
        <v>16928</v>
      </c>
      <c r="H67" s="1" t="s">
        <v>19</v>
      </c>
      <c r="I67" s="1" t="s">
        <v>25</v>
      </c>
      <c r="J67" s="3">
        <v>35896</v>
      </c>
      <c r="K67" s="1">
        <v>0</v>
      </c>
      <c r="L67" s="1">
        <v>86</v>
      </c>
      <c r="M67" s="1">
        <v>63</v>
      </c>
      <c r="N67" s="1">
        <v>1</v>
      </c>
      <c r="O67" s="1" t="s">
        <v>444</v>
      </c>
      <c r="P67" s="3">
        <v>38199</v>
      </c>
      <c r="Q67" s="16">
        <f>INDEX(Adventureworks.EmployeePay!C:C,MATCH(A67,Adventureworks.EmployeePay!A:A,0))</f>
        <v>13.45</v>
      </c>
      <c r="R67" t="str">
        <f>VLOOKUP(A67,AdventureWorks.EmployeeDepartme!A:H,8,0)</f>
        <v>Production</v>
      </c>
      <c r="S67" s="15">
        <f t="shared" ref="S67:S130" si="3">IF(LOG(IF(E67="","16",E67))*L67&gt;75,Q67*LOG(C67)*100,0)</f>
        <v>4076.7007584339567</v>
      </c>
      <c r="T67" s="16">
        <f t="shared" ref="T67:T130" si="4">AVERAGE($Q$2:$Q$291)</f>
        <v>18.188256551724109</v>
      </c>
      <c r="U67" s="16">
        <f t="shared" ref="U67:U130" si="5">MEDIAN($Q$2:$Q$291)</f>
        <v>14</v>
      </c>
    </row>
    <row r="68" spans="1:21" ht="15.75" customHeight="1" x14ac:dyDescent="0.2">
      <c r="A68" s="14">
        <v>18</v>
      </c>
      <c r="B68" s="1">
        <v>494170342</v>
      </c>
      <c r="C68" s="1">
        <v>1069</v>
      </c>
      <c r="D68" s="1" t="s">
        <v>122</v>
      </c>
      <c r="E68" s="1">
        <v>21</v>
      </c>
      <c r="F68" s="1" t="s">
        <v>112</v>
      </c>
      <c r="G68" s="3">
        <v>17053</v>
      </c>
      <c r="H68" s="1" t="s">
        <v>19</v>
      </c>
      <c r="I68" s="1" t="s">
        <v>19</v>
      </c>
      <c r="J68" s="3">
        <v>35903</v>
      </c>
      <c r="K68" s="1">
        <v>0</v>
      </c>
      <c r="L68" s="1">
        <v>81</v>
      </c>
      <c r="M68" s="1">
        <v>60</v>
      </c>
      <c r="N68" s="1">
        <v>1</v>
      </c>
      <c r="O68" s="1" t="s">
        <v>444</v>
      </c>
      <c r="P68" s="3">
        <v>38199</v>
      </c>
      <c r="Q68" s="16">
        <f>INDEX(Adventureworks.EmployeePay!C:C,MATCH(A68,Adventureworks.EmployeePay!A:A,0))</f>
        <v>25</v>
      </c>
      <c r="R68" t="str">
        <f>VLOOKUP(A68,AdventureWorks.EmployeeDepartme!A:H,8,0)</f>
        <v>Production</v>
      </c>
      <c r="S68" s="15">
        <f t="shared" si="3"/>
        <v>7572.4442630219446</v>
      </c>
      <c r="T68" s="16">
        <f t="shared" si="4"/>
        <v>18.188256551724109</v>
      </c>
      <c r="U68" s="16">
        <f t="shared" si="5"/>
        <v>14</v>
      </c>
    </row>
    <row r="69" spans="1:21" ht="15.75" customHeight="1" x14ac:dyDescent="0.2">
      <c r="A69" s="14">
        <v>19</v>
      </c>
      <c r="B69" s="1">
        <v>9659517</v>
      </c>
      <c r="C69" s="1">
        <v>1075</v>
      </c>
      <c r="D69" s="1" t="s">
        <v>123</v>
      </c>
      <c r="E69" s="1">
        <v>185</v>
      </c>
      <c r="F69" s="1" t="s">
        <v>114</v>
      </c>
      <c r="G69" s="3">
        <v>16922</v>
      </c>
      <c r="H69" s="1" t="s">
        <v>19</v>
      </c>
      <c r="I69" s="1" t="s">
        <v>25</v>
      </c>
      <c r="J69" s="3">
        <v>35914</v>
      </c>
      <c r="K69" s="1">
        <v>0</v>
      </c>
      <c r="L69" s="1">
        <v>87</v>
      </c>
      <c r="M69" s="1">
        <v>63</v>
      </c>
      <c r="N69" s="1">
        <v>1</v>
      </c>
      <c r="O69" s="1" t="s">
        <v>444</v>
      </c>
      <c r="P69" s="3">
        <v>38199</v>
      </c>
      <c r="Q69" s="16">
        <f>INDEX(Adventureworks.EmployeePay!C:C,MATCH(A69,Adventureworks.EmployeePay!A:A,0))</f>
        <v>13.45</v>
      </c>
      <c r="R69" t="str">
        <f>VLOOKUP(A69,AdventureWorks.EmployeeDepartme!A:H,8,0)</f>
        <v>Production</v>
      </c>
      <c r="S69" s="15">
        <f t="shared" si="3"/>
        <v>4077.2443844184345</v>
      </c>
      <c r="T69" s="16">
        <f t="shared" si="4"/>
        <v>18.188256551724109</v>
      </c>
      <c r="U69" s="16">
        <f t="shared" si="5"/>
        <v>14</v>
      </c>
    </row>
    <row r="70" spans="1:21" ht="15.75" customHeight="1" x14ac:dyDescent="0.2">
      <c r="A70" s="14">
        <v>20</v>
      </c>
      <c r="B70" s="1">
        <v>443968955</v>
      </c>
      <c r="C70" s="1">
        <v>1129</v>
      </c>
      <c r="D70" s="1" t="s">
        <v>124</v>
      </c>
      <c r="E70" s="1">
        <v>173</v>
      </c>
      <c r="F70" s="1" t="s">
        <v>125</v>
      </c>
      <c r="G70" s="3">
        <v>24638</v>
      </c>
      <c r="H70" s="1" t="s">
        <v>19</v>
      </c>
      <c r="I70" s="1" t="s">
        <v>19</v>
      </c>
      <c r="J70" s="3">
        <v>36162</v>
      </c>
      <c r="K70" s="1">
        <v>0</v>
      </c>
      <c r="L70" s="1">
        <v>41</v>
      </c>
      <c r="M70" s="1">
        <v>40</v>
      </c>
      <c r="N70" s="1">
        <v>1</v>
      </c>
      <c r="O70" s="1" t="s">
        <v>444</v>
      </c>
      <c r="P70" s="3">
        <v>38199</v>
      </c>
      <c r="Q70" s="16">
        <f>INDEX(Adventureworks.EmployeePay!C:C,MATCH(A70,Adventureworks.EmployeePay!A:A,0))</f>
        <v>9.5</v>
      </c>
      <c r="R70" t="str">
        <f>VLOOKUP(A70,AdventureWorks.EmployeeDepartme!A:H,8,0)</f>
        <v>Production</v>
      </c>
      <c r="S70" s="15">
        <f t="shared" si="3"/>
        <v>2900.0592448287193</v>
      </c>
      <c r="T70" s="16">
        <f t="shared" si="4"/>
        <v>18.188256551724109</v>
      </c>
      <c r="U70" s="16">
        <f t="shared" si="5"/>
        <v>14</v>
      </c>
    </row>
    <row r="71" spans="1:21" ht="15.75" customHeight="1" x14ac:dyDescent="0.2">
      <c r="A71" s="14">
        <v>22</v>
      </c>
      <c r="B71" s="1">
        <v>835460180</v>
      </c>
      <c r="C71" s="1">
        <v>1172</v>
      </c>
      <c r="D71" s="1" t="s">
        <v>126</v>
      </c>
      <c r="E71" s="1">
        <v>197</v>
      </c>
      <c r="F71" s="1" t="s">
        <v>127</v>
      </c>
      <c r="G71" s="3">
        <v>19281</v>
      </c>
      <c r="H71" s="1" t="s">
        <v>18</v>
      </c>
      <c r="I71" s="1" t="s">
        <v>19</v>
      </c>
      <c r="J71" s="3">
        <v>36163</v>
      </c>
      <c r="K71" s="1">
        <v>0</v>
      </c>
      <c r="L71" s="1">
        <v>84</v>
      </c>
      <c r="M71" s="1">
        <v>62</v>
      </c>
      <c r="N71" s="1">
        <v>1</v>
      </c>
      <c r="O71" s="1" t="s">
        <v>444</v>
      </c>
      <c r="P71" s="3">
        <v>38199</v>
      </c>
      <c r="Q71" s="16">
        <f>INDEX(Adventureworks.EmployeePay!C:C,MATCH(A71,Adventureworks.EmployeePay!A:A,0))</f>
        <v>10</v>
      </c>
      <c r="R71" t="str">
        <f>VLOOKUP(A71,AdventureWorks.EmployeeDepartme!A:H,8,0)</f>
        <v>Production</v>
      </c>
      <c r="S71" s="15">
        <f t="shared" si="3"/>
        <v>3068.927611682072</v>
      </c>
      <c r="T71" s="16">
        <f t="shared" si="4"/>
        <v>18.188256551724109</v>
      </c>
      <c r="U71" s="16">
        <f t="shared" si="5"/>
        <v>14</v>
      </c>
    </row>
    <row r="72" spans="1:21" ht="15.75" customHeight="1" x14ac:dyDescent="0.2">
      <c r="A72" s="14">
        <v>23</v>
      </c>
      <c r="B72" s="1">
        <v>687685941</v>
      </c>
      <c r="C72" s="1">
        <v>1173</v>
      </c>
      <c r="D72" s="1" t="s">
        <v>128</v>
      </c>
      <c r="E72" s="1">
        <v>197</v>
      </c>
      <c r="F72" s="1" t="s">
        <v>127</v>
      </c>
      <c r="G72" s="3">
        <v>22238</v>
      </c>
      <c r="H72" s="1" t="s">
        <v>18</v>
      </c>
      <c r="I72" s="1" t="s">
        <v>19</v>
      </c>
      <c r="J72" s="3">
        <v>36163</v>
      </c>
      <c r="K72" s="1">
        <v>0</v>
      </c>
      <c r="L72" s="1">
        <v>85</v>
      </c>
      <c r="M72" s="1">
        <v>62</v>
      </c>
      <c r="N72" s="1">
        <v>1</v>
      </c>
      <c r="O72" s="1" t="s">
        <v>444</v>
      </c>
      <c r="P72" s="3">
        <v>38199</v>
      </c>
      <c r="Q72" s="16">
        <f>INDEX(Adventureworks.EmployeePay!C:C,MATCH(A72,Adventureworks.EmployeePay!A:A,0))</f>
        <v>10</v>
      </c>
      <c r="R72" t="str">
        <f>VLOOKUP(A72,AdventureWorks.EmployeeDepartme!A:H,8,0)</f>
        <v>Production</v>
      </c>
      <c r="S72" s="15">
        <f t="shared" si="3"/>
        <v>3069.2980121155292</v>
      </c>
      <c r="T72" s="16">
        <f t="shared" si="4"/>
        <v>18.188256551724109</v>
      </c>
      <c r="U72" s="16">
        <f t="shared" si="5"/>
        <v>14</v>
      </c>
    </row>
    <row r="73" spans="1:21" ht="15.75" customHeight="1" x14ac:dyDescent="0.2">
      <c r="A73" s="14">
        <v>24</v>
      </c>
      <c r="B73" s="1">
        <v>498138869</v>
      </c>
      <c r="C73" s="1">
        <v>1113</v>
      </c>
      <c r="D73" s="1" t="s">
        <v>129</v>
      </c>
      <c r="E73" s="1">
        <v>184</v>
      </c>
      <c r="F73" s="1" t="s">
        <v>125</v>
      </c>
      <c r="G73" s="3">
        <v>25540</v>
      </c>
      <c r="H73" s="1" t="s">
        <v>18</v>
      </c>
      <c r="I73" s="1" t="s">
        <v>19</v>
      </c>
      <c r="J73" s="3">
        <v>36163</v>
      </c>
      <c r="K73" s="1">
        <v>0</v>
      </c>
      <c r="L73" s="1">
        <v>25</v>
      </c>
      <c r="M73" s="1">
        <v>32</v>
      </c>
      <c r="N73" s="1">
        <v>1</v>
      </c>
      <c r="O73" s="1" t="s">
        <v>444</v>
      </c>
      <c r="P73" s="3">
        <v>38199</v>
      </c>
      <c r="Q73" s="16">
        <f>INDEX(Adventureworks.EmployeePay!C:C,MATCH(A73,Adventureworks.EmployeePay!A:A,0))</f>
        <v>9.5</v>
      </c>
      <c r="R73" t="str">
        <f>VLOOKUP(A73,AdventureWorks.EmployeeDepartme!A:H,8,0)</f>
        <v>Production</v>
      </c>
      <c r="S73" s="15">
        <f t="shared" si="3"/>
        <v>0</v>
      </c>
      <c r="T73" s="16">
        <f t="shared" si="4"/>
        <v>18.188256551724109</v>
      </c>
      <c r="U73" s="16">
        <f t="shared" si="5"/>
        <v>14</v>
      </c>
    </row>
    <row r="74" spans="1:21" ht="15.75" customHeight="1" x14ac:dyDescent="0.2">
      <c r="A74" s="14">
        <v>25</v>
      </c>
      <c r="B74" s="1">
        <v>360868122</v>
      </c>
      <c r="C74" s="1">
        <v>1054</v>
      </c>
      <c r="D74" s="1" t="s">
        <v>130</v>
      </c>
      <c r="E74" s="1">
        <v>21</v>
      </c>
      <c r="F74" s="1" t="s">
        <v>131</v>
      </c>
      <c r="G74" s="3">
        <v>26994</v>
      </c>
      <c r="H74" s="1" t="s">
        <v>18</v>
      </c>
      <c r="I74" s="1" t="s">
        <v>19</v>
      </c>
      <c r="J74" s="3">
        <v>36164</v>
      </c>
      <c r="K74" s="1">
        <v>0</v>
      </c>
      <c r="L74" s="1">
        <v>66</v>
      </c>
      <c r="M74" s="1">
        <v>53</v>
      </c>
      <c r="N74" s="1">
        <v>1</v>
      </c>
      <c r="O74" s="1" t="s">
        <v>444</v>
      </c>
      <c r="P74" s="3">
        <v>38199</v>
      </c>
      <c r="Q74" s="16">
        <f>INDEX(Adventureworks.EmployeePay!C:C,MATCH(A74,Adventureworks.EmployeePay!A:A,0))</f>
        <v>25</v>
      </c>
      <c r="R74" t="str">
        <f>VLOOKUP(A74,AdventureWorks.EmployeeDepartme!A:H,8,0)</f>
        <v>Production</v>
      </c>
      <c r="S74" s="15">
        <f t="shared" si="3"/>
        <v>7557.1015271913193</v>
      </c>
      <c r="T74" s="16">
        <f t="shared" si="4"/>
        <v>18.188256551724109</v>
      </c>
      <c r="U74" s="16">
        <f t="shared" si="5"/>
        <v>14</v>
      </c>
    </row>
    <row r="75" spans="1:21" ht="15.75" customHeight="1" x14ac:dyDescent="0.2">
      <c r="A75" s="14">
        <v>26</v>
      </c>
      <c r="B75" s="1">
        <v>964089218</v>
      </c>
      <c r="C75" s="1">
        <v>1097</v>
      </c>
      <c r="D75" s="1" t="s">
        <v>132</v>
      </c>
      <c r="E75" s="1">
        <v>108</v>
      </c>
      <c r="F75" s="1" t="s">
        <v>133</v>
      </c>
      <c r="G75" s="3">
        <v>26333</v>
      </c>
      <c r="H75" s="1" t="s">
        <v>19</v>
      </c>
      <c r="I75" s="1" t="s">
        <v>19</v>
      </c>
      <c r="J75" s="3">
        <v>36165</v>
      </c>
      <c r="K75" s="1">
        <v>0</v>
      </c>
      <c r="L75" s="1">
        <v>9</v>
      </c>
      <c r="M75" s="1">
        <v>24</v>
      </c>
      <c r="N75" s="1">
        <v>1</v>
      </c>
      <c r="O75" s="1" t="s">
        <v>444</v>
      </c>
      <c r="P75" s="3">
        <v>38199</v>
      </c>
      <c r="Q75" s="16">
        <f>INDEX(Adventureworks.EmployeePay!C:C,MATCH(A75,Adventureworks.EmployeePay!A:A,0))</f>
        <v>14</v>
      </c>
      <c r="R75" t="str">
        <f>VLOOKUP(A75,AdventureWorks.EmployeeDepartme!A:H,8,0)</f>
        <v>Production</v>
      </c>
      <c r="S75" s="15">
        <f t="shared" si="3"/>
        <v>0</v>
      </c>
      <c r="T75" s="16">
        <f t="shared" si="4"/>
        <v>18.188256551724109</v>
      </c>
      <c r="U75" s="16">
        <f t="shared" si="5"/>
        <v>14</v>
      </c>
    </row>
    <row r="76" spans="1:21" ht="15.75" customHeight="1" x14ac:dyDescent="0.2">
      <c r="A76" s="14">
        <v>27</v>
      </c>
      <c r="B76" s="1">
        <v>384162788</v>
      </c>
      <c r="C76" s="1">
        <v>1156</v>
      </c>
      <c r="D76" s="1" t="s">
        <v>134</v>
      </c>
      <c r="E76" s="1">
        <v>87</v>
      </c>
      <c r="F76" s="1" t="s">
        <v>135</v>
      </c>
      <c r="G76" s="3">
        <v>25917</v>
      </c>
      <c r="H76" s="1" t="s">
        <v>18</v>
      </c>
      <c r="I76" s="1" t="s">
        <v>19</v>
      </c>
      <c r="J76" s="3">
        <v>36165</v>
      </c>
      <c r="K76" s="1">
        <v>0</v>
      </c>
      <c r="L76" s="1">
        <v>68</v>
      </c>
      <c r="M76" s="1">
        <v>54</v>
      </c>
      <c r="N76" s="1">
        <v>1</v>
      </c>
      <c r="O76" s="1" t="s">
        <v>444</v>
      </c>
      <c r="P76" s="3">
        <v>38199</v>
      </c>
      <c r="Q76" s="16">
        <f>INDEX(Adventureworks.EmployeePay!C:C,MATCH(A76,Adventureworks.EmployeePay!A:A,0))</f>
        <v>15</v>
      </c>
      <c r="R76" t="str">
        <f>VLOOKUP(A76,AdventureWorks.EmployeeDepartme!A:H,8,0)</f>
        <v>Production</v>
      </c>
      <c r="S76" s="15">
        <f t="shared" si="3"/>
        <v>4594.4367511267656</v>
      </c>
      <c r="T76" s="16">
        <f t="shared" si="4"/>
        <v>18.188256551724109</v>
      </c>
      <c r="U76" s="16">
        <f t="shared" si="5"/>
        <v>14</v>
      </c>
    </row>
    <row r="77" spans="1:21" ht="15.75" customHeight="1" x14ac:dyDescent="0.2">
      <c r="A77" s="14">
        <v>29</v>
      </c>
      <c r="B77" s="1">
        <v>571658797</v>
      </c>
      <c r="C77" s="1">
        <v>1199</v>
      </c>
      <c r="D77" s="1" t="s">
        <v>136</v>
      </c>
      <c r="E77" s="1">
        <v>14</v>
      </c>
      <c r="F77" s="1" t="s">
        <v>137</v>
      </c>
      <c r="G77" s="3">
        <v>27941</v>
      </c>
      <c r="H77" s="1" t="s">
        <v>19</v>
      </c>
      <c r="I77" s="1" t="s">
        <v>19</v>
      </c>
      <c r="J77" s="3">
        <v>36166</v>
      </c>
      <c r="K77" s="1">
        <v>0</v>
      </c>
      <c r="L77" s="1">
        <v>11</v>
      </c>
      <c r="M77" s="1">
        <v>25</v>
      </c>
      <c r="N77" s="1">
        <v>1</v>
      </c>
      <c r="O77" s="1" t="s">
        <v>444</v>
      </c>
      <c r="P77" s="3">
        <v>38199</v>
      </c>
      <c r="Q77" s="16">
        <f>INDEX(Adventureworks.EmployeePay!C:C,MATCH(A77,Adventureworks.EmployeePay!A:A,0))</f>
        <v>11</v>
      </c>
      <c r="R77" t="str">
        <f>VLOOKUP(A77,AdventureWorks.EmployeeDepartme!A:H,8,0)</f>
        <v>Production</v>
      </c>
      <c r="S77" s="15">
        <f t="shared" si="3"/>
        <v>0</v>
      </c>
      <c r="T77" s="16">
        <f t="shared" si="4"/>
        <v>18.188256551724109</v>
      </c>
      <c r="U77" s="16">
        <f t="shared" si="5"/>
        <v>14</v>
      </c>
    </row>
    <row r="78" spans="1:21" ht="15.75" customHeight="1" x14ac:dyDescent="0.2">
      <c r="A78" s="14">
        <v>31</v>
      </c>
      <c r="B78" s="1">
        <v>761597760</v>
      </c>
      <c r="C78" s="1">
        <v>1140</v>
      </c>
      <c r="D78" s="1" t="s">
        <v>138</v>
      </c>
      <c r="E78" s="1">
        <v>210</v>
      </c>
      <c r="F78" s="1" t="s">
        <v>135</v>
      </c>
      <c r="G78" s="3">
        <v>28861</v>
      </c>
      <c r="H78" s="1" t="s">
        <v>18</v>
      </c>
      <c r="I78" s="1" t="s">
        <v>19</v>
      </c>
      <c r="J78" s="3">
        <v>36167</v>
      </c>
      <c r="K78" s="1">
        <v>0</v>
      </c>
      <c r="L78" s="1">
        <v>52</v>
      </c>
      <c r="M78" s="1">
        <v>46</v>
      </c>
      <c r="N78" s="1">
        <v>1</v>
      </c>
      <c r="O78" s="1" t="s">
        <v>444</v>
      </c>
      <c r="P78" s="3">
        <v>38199</v>
      </c>
      <c r="Q78" s="16">
        <f>INDEX(Adventureworks.EmployeePay!C:C,MATCH(A78,Adventureworks.EmployeePay!A:A,0))</f>
        <v>15</v>
      </c>
      <c r="R78" t="str">
        <f>VLOOKUP(A78,AdventureWorks.EmployeeDepartme!A:H,8,0)</f>
        <v>Production</v>
      </c>
      <c r="S78" s="15">
        <f t="shared" si="3"/>
        <v>4585.3572770047094</v>
      </c>
      <c r="T78" s="16">
        <f t="shared" si="4"/>
        <v>18.188256551724109</v>
      </c>
      <c r="U78" s="16">
        <f t="shared" si="5"/>
        <v>14</v>
      </c>
    </row>
    <row r="79" spans="1:21" ht="15.75" customHeight="1" x14ac:dyDescent="0.2">
      <c r="A79" s="14">
        <v>32</v>
      </c>
      <c r="B79" s="1">
        <v>271438431</v>
      </c>
      <c r="C79" s="1">
        <v>1122</v>
      </c>
      <c r="D79" s="1" t="s">
        <v>139</v>
      </c>
      <c r="E79" s="1">
        <v>184</v>
      </c>
      <c r="F79" s="1" t="s">
        <v>125</v>
      </c>
      <c r="G79" s="3">
        <v>27298</v>
      </c>
      <c r="H79" s="1" t="s">
        <v>18</v>
      </c>
      <c r="I79" s="1" t="s">
        <v>19</v>
      </c>
      <c r="J79" s="3">
        <v>36168</v>
      </c>
      <c r="K79" s="1">
        <v>0</v>
      </c>
      <c r="L79" s="1">
        <v>34</v>
      </c>
      <c r="M79" s="1">
        <v>37</v>
      </c>
      <c r="N79" s="1">
        <v>1</v>
      </c>
      <c r="O79" s="1" t="s">
        <v>444</v>
      </c>
      <c r="P79" s="3">
        <v>38199</v>
      </c>
      <c r="Q79" s="16">
        <f>INDEX(Adventureworks.EmployeePay!C:C,MATCH(A79,Adventureworks.EmployeePay!A:A,0))</f>
        <v>9.5</v>
      </c>
      <c r="R79" t="str">
        <f>VLOOKUP(A79,AdventureWorks.EmployeeDepartme!A:H,8,0)</f>
        <v>Production</v>
      </c>
      <c r="S79" s="15">
        <f t="shared" si="3"/>
        <v>2897.4932140741353</v>
      </c>
      <c r="T79" s="16">
        <f t="shared" si="4"/>
        <v>18.188256551724109</v>
      </c>
      <c r="U79" s="16">
        <f t="shared" si="5"/>
        <v>14</v>
      </c>
    </row>
    <row r="80" spans="1:21" ht="15.75" customHeight="1" x14ac:dyDescent="0.2">
      <c r="A80" s="14">
        <v>33</v>
      </c>
      <c r="B80" s="1">
        <v>160739235</v>
      </c>
      <c r="C80" s="1">
        <v>1124</v>
      </c>
      <c r="D80" s="1" t="s">
        <v>140</v>
      </c>
      <c r="E80" s="1">
        <v>135</v>
      </c>
      <c r="F80" s="1" t="s">
        <v>125</v>
      </c>
      <c r="G80" s="3">
        <v>26903</v>
      </c>
      <c r="H80" s="1" t="s">
        <v>18</v>
      </c>
      <c r="I80" s="1" t="s">
        <v>19</v>
      </c>
      <c r="J80" s="3">
        <v>36168</v>
      </c>
      <c r="K80" s="1">
        <v>0</v>
      </c>
      <c r="L80" s="1">
        <v>36</v>
      </c>
      <c r="M80" s="1">
        <v>38</v>
      </c>
      <c r="N80" s="1">
        <v>1</v>
      </c>
      <c r="O80" s="1" t="s">
        <v>444</v>
      </c>
      <c r="P80" s="3">
        <v>38199</v>
      </c>
      <c r="Q80" s="16">
        <f>INDEX(Adventureworks.EmployeePay!C:C,MATCH(A80,Adventureworks.EmployeePay!A:A,0))</f>
        <v>9.5</v>
      </c>
      <c r="R80" t="str">
        <f>VLOOKUP(A80,AdventureWorks.EmployeeDepartme!A:H,8,0)</f>
        <v>Production</v>
      </c>
      <c r="S80" s="15">
        <f t="shared" si="3"/>
        <v>2898.2279956713901</v>
      </c>
      <c r="T80" s="16">
        <f t="shared" si="4"/>
        <v>18.188256551724109</v>
      </c>
      <c r="U80" s="16">
        <f t="shared" si="5"/>
        <v>14</v>
      </c>
    </row>
    <row r="81" spans="1:21" ht="15.75" customHeight="1" x14ac:dyDescent="0.2">
      <c r="A81" s="14">
        <v>36</v>
      </c>
      <c r="B81" s="1">
        <v>113695504</v>
      </c>
      <c r="C81" s="1">
        <v>1183</v>
      </c>
      <c r="D81" s="1" t="s">
        <v>141</v>
      </c>
      <c r="E81" s="1">
        <v>38</v>
      </c>
      <c r="F81" s="1" t="s">
        <v>137</v>
      </c>
      <c r="G81" s="3">
        <v>24895</v>
      </c>
      <c r="H81" s="1" t="s">
        <v>19</v>
      </c>
      <c r="I81" s="1" t="s">
        <v>25</v>
      </c>
      <c r="J81" s="3">
        <v>36168</v>
      </c>
      <c r="K81" s="1">
        <v>0</v>
      </c>
      <c r="L81" s="1">
        <v>95</v>
      </c>
      <c r="M81" s="1">
        <v>67</v>
      </c>
      <c r="N81" s="1">
        <v>1</v>
      </c>
      <c r="O81" s="1" t="s">
        <v>444</v>
      </c>
      <c r="P81" s="3">
        <v>38199</v>
      </c>
      <c r="Q81" s="16">
        <f>INDEX(Adventureworks.EmployeePay!C:C,MATCH(A81,Adventureworks.EmployeePay!A:A,0))</f>
        <v>11</v>
      </c>
      <c r="R81" t="str">
        <f>VLOOKUP(A81,AdventureWorks.EmployeeDepartme!A:H,8,0)</f>
        <v>Production</v>
      </c>
      <c r="S81" s="15">
        <f t="shared" si="3"/>
        <v>3380.2832190907234</v>
      </c>
      <c r="T81" s="16">
        <f t="shared" si="4"/>
        <v>18.188256551724109</v>
      </c>
      <c r="U81" s="16">
        <f t="shared" si="5"/>
        <v>14</v>
      </c>
    </row>
    <row r="82" spans="1:21" ht="15.75" customHeight="1" x14ac:dyDescent="0.2">
      <c r="A82" s="14">
        <v>37</v>
      </c>
      <c r="B82" s="1">
        <v>276751903</v>
      </c>
      <c r="C82" s="1">
        <v>1226</v>
      </c>
      <c r="D82" s="1" t="s">
        <v>142</v>
      </c>
      <c r="E82" s="1">
        <v>7</v>
      </c>
      <c r="F82" s="1" t="s">
        <v>110</v>
      </c>
      <c r="G82" s="3">
        <v>29389</v>
      </c>
      <c r="H82" s="1" t="s">
        <v>18</v>
      </c>
      <c r="I82" s="1" t="s">
        <v>19</v>
      </c>
      <c r="J82" s="3">
        <v>36169</v>
      </c>
      <c r="K82" s="1">
        <v>0</v>
      </c>
      <c r="L82" s="1">
        <v>38</v>
      </c>
      <c r="M82" s="1">
        <v>39</v>
      </c>
      <c r="N82" s="1">
        <v>1</v>
      </c>
      <c r="O82" s="1" t="s">
        <v>444</v>
      </c>
      <c r="P82" s="3">
        <v>38199</v>
      </c>
      <c r="Q82" s="16">
        <f>INDEX(Adventureworks.EmployeePay!C:C,MATCH(A82,Adventureworks.EmployeePay!A:A,0))</f>
        <v>12.45</v>
      </c>
      <c r="R82" t="str">
        <f>VLOOKUP(A82,AdventureWorks.EmployeeDepartme!A:H,8,0)</f>
        <v>Production</v>
      </c>
      <c r="S82" s="15">
        <f t="shared" si="3"/>
        <v>0</v>
      </c>
      <c r="T82" s="16">
        <f t="shared" si="4"/>
        <v>18.188256551724109</v>
      </c>
      <c r="U82" s="16">
        <f t="shared" si="5"/>
        <v>14</v>
      </c>
    </row>
    <row r="83" spans="1:21" ht="15.75" customHeight="1" x14ac:dyDescent="0.2">
      <c r="A83" s="14">
        <v>38</v>
      </c>
      <c r="B83" s="1">
        <v>630184120</v>
      </c>
      <c r="C83" s="1">
        <v>1065</v>
      </c>
      <c r="D83" s="1" t="s">
        <v>143</v>
      </c>
      <c r="E83" s="1">
        <v>21</v>
      </c>
      <c r="F83" s="1" t="s">
        <v>118</v>
      </c>
      <c r="G83" s="3">
        <v>28923</v>
      </c>
      <c r="H83" s="1" t="s">
        <v>18</v>
      </c>
      <c r="I83" s="1" t="s">
        <v>19</v>
      </c>
      <c r="J83" s="3">
        <v>36169</v>
      </c>
      <c r="K83" s="1">
        <v>0</v>
      </c>
      <c r="L83" s="1">
        <v>77</v>
      </c>
      <c r="M83" s="1">
        <v>58</v>
      </c>
      <c r="N83" s="1">
        <v>1</v>
      </c>
      <c r="O83" s="1" t="s">
        <v>444</v>
      </c>
      <c r="P83" s="3">
        <v>38199</v>
      </c>
      <c r="Q83" s="16">
        <f>INDEX(Adventureworks.EmployeePay!C:C,MATCH(A83,Adventureworks.EmployeePay!A:A,0))</f>
        <v>25</v>
      </c>
      <c r="R83" t="str">
        <f>VLOOKUP(A83,AdventureWorks.EmployeeDepartme!A:H,8,0)</f>
        <v>Production</v>
      </c>
      <c r="S83" s="15">
        <f t="shared" si="3"/>
        <v>7568.3740194368911</v>
      </c>
      <c r="T83" s="16">
        <f t="shared" si="4"/>
        <v>18.188256551724109</v>
      </c>
      <c r="U83" s="16">
        <f t="shared" si="5"/>
        <v>14</v>
      </c>
    </row>
    <row r="84" spans="1:21" ht="15.75" customHeight="1" x14ac:dyDescent="0.2">
      <c r="A84" s="14">
        <v>39</v>
      </c>
      <c r="B84" s="1">
        <v>545337468</v>
      </c>
      <c r="C84" s="1">
        <v>1108</v>
      </c>
      <c r="D84" s="1" t="s">
        <v>144</v>
      </c>
      <c r="E84" s="1">
        <v>182</v>
      </c>
      <c r="F84" s="1" t="s">
        <v>133</v>
      </c>
      <c r="G84" s="3">
        <v>27382</v>
      </c>
      <c r="H84" s="1" t="s">
        <v>18</v>
      </c>
      <c r="I84" s="1" t="s">
        <v>19</v>
      </c>
      <c r="J84" s="3">
        <v>36170</v>
      </c>
      <c r="K84" s="1">
        <v>0</v>
      </c>
      <c r="L84" s="1">
        <v>20</v>
      </c>
      <c r="M84" s="1">
        <v>30</v>
      </c>
      <c r="N84" s="1">
        <v>1</v>
      </c>
      <c r="O84" s="1" t="s">
        <v>444</v>
      </c>
      <c r="P84" s="3">
        <v>38199</v>
      </c>
      <c r="Q84" s="16">
        <f>INDEX(Adventureworks.EmployeePay!C:C,MATCH(A84,Adventureworks.EmployeePay!A:A,0))</f>
        <v>14</v>
      </c>
      <c r="R84" t="str">
        <f>VLOOKUP(A84,AdventureWorks.EmployeeDepartme!A:H,8,0)</f>
        <v>Production</v>
      </c>
      <c r="S84" s="15">
        <f t="shared" si="3"/>
        <v>0</v>
      </c>
      <c r="T84" s="16">
        <f t="shared" si="4"/>
        <v>18.188256551724109</v>
      </c>
      <c r="U84" s="16">
        <f t="shared" si="5"/>
        <v>14</v>
      </c>
    </row>
    <row r="85" spans="1:21" ht="15.75" customHeight="1" x14ac:dyDescent="0.2">
      <c r="A85" s="14">
        <v>40</v>
      </c>
      <c r="B85" s="1">
        <v>713403643</v>
      </c>
      <c r="C85" s="1">
        <v>1167</v>
      </c>
      <c r="D85" s="1" t="s">
        <v>145</v>
      </c>
      <c r="E85" s="1">
        <v>159</v>
      </c>
      <c r="F85" s="1" t="s">
        <v>127</v>
      </c>
      <c r="G85" s="3">
        <v>28992</v>
      </c>
      <c r="H85" s="1" t="s">
        <v>19</v>
      </c>
      <c r="I85" s="1" t="s">
        <v>25</v>
      </c>
      <c r="J85" s="3">
        <v>36170</v>
      </c>
      <c r="K85" s="1">
        <v>0</v>
      </c>
      <c r="L85" s="1">
        <v>79</v>
      </c>
      <c r="M85" s="1">
        <v>59</v>
      </c>
      <c r="N85" s="1">
        <v>1</v>
      </c>
      <c r="O85" s="1" t="s">
        <v>444</v>
      </c>
      <c r="P85" s="3">
        <v>38199</v>
      </c>
      <c r="Q85" s="16">
        <f>INDEX(Adventureworks.EmployeePay!C:C,MATCH(A85,Adventureworks.EmployeePay!A:A,0))</f>
        <v>10</v>
      </c>
      <c r="R85" t="str">
        <f>VLOOKUP(A85,AdventureWorks.EmployeeDepartme!A:H,8,0)</f>
        <v>Production</v>
      </c>
      <c r="S85" s="15">
        <f t="shared" si="3"/>
        <v>3067.0708560453704</v>
      </c>
      <c r="T85" s="16">
        <f t="shared" si="4"/>
        <v>18.188256551724109</v>
      </c>
      <c r="U85" s="16">
        <f t="shared" si="5"/>
        <v>14</v>
      </c>
    </row>
    <row r="86" spans="1:21" ht="15.75" customHeight="1" x14ac:dyDescent="0.2">
      <c r="A86" s="14">
        <v>43</v>
      </c>
      <c r="B86" s="1">
        <v>718299860</v>
      </c>
      <c r="C86" s="1">
        <v>1194</v>
      </c>
      <c r="D86" s="1" t="s">
        <v>146</v>
      </c>
      <c r="E86" s="1">
        <v>74</v>
      </c>
      <c r="F86" s="1" t="s">
        <v>137</v>
      </c>
      <c r="G86" s="3">
        <v>23007</v>
      </c>
      <c r="H86" s="1" t="s">
        <v>19</v>
      </c>
      <c r="I86" s="1" t="s">
        <v>19</v>
      </c>
      <c r="J86" s="3">
        <v>36173</v>
      </c>
      <c r="K86" s="1">
        <v>0</v>
      </c>
      <c r="L86" s="1">
        <v>6</v>
      </c>
      <c r="M86" s="1">
        <v>23</v>
      </c>
      <c r="N86" s="1">
        <v>1</v>
      </c>
      <c r="O86" s="1" t="s">
        <v>444</v>
      </c>
      <c r="P86" s="3">
        <v>38199</v>
      </c>
      <c r="Q86" s="16">
        <f>INDEX(Adventureworks.EmployeePay!C:C,MATCH(A86,Adventureworks.EmployeePay!A:A,0))</f>
        <v>11</v>
      </c>
      <c r="R86" t="str">
        <f>VLOOKUP(A86,AdventureWorks.EmployeeDepartme!A:H,8,0)</f>
        <v>Production</v>
      </c>
      <c r="S86" s="15">
        <f t="shared" si="3"/>
        <v>0</v>
      </c>
      <c r="T86" s="16">
        <f t="shared" si="4"/>
        <v>18.188256551724109</v>
      </c>
      <c r="U86" s="16">
        <f t="shared" si="5"/>
        <v>14</v>
      </c>
    </row>
    <row r="87" spans="1:21" ht="15.75" customHeight="1" x14ac:dyDescent="0.2">
      <c r="A87" s="14">
        <v>45</v>
      </c>
      <c r="B87" s="1">
        <v>295971920</v>
      </c>
      <c r="C87" s="1">
        <v>1135</v>
      </c>
      <c r="D87" s="1" t="s">
        <v>147</v>
      </c>
      <c r="E87" s="1">
        <v>210</v>
      </c>
      <c r="F87" s="1" t="s">
        <v>135</v>
      </c>
      <c r="G87" s="3">
        <v>29063</v>
      </c>
      <c r="H87" s="1" t="s">
        <v>18</v>
      </c>
      <c r="I87" s="1" t="s">
        <v>19</v>
      </c>
      <c r="J87" s="3">
        <v>36173</v>
      </c>
      <c r="K87" s="1">
        <v>0</v>
      </c>
      <c r="L87" s="1">
        <v>47</v>
      </c>
      <c r="M87" s="1">
        <v>43</v>
      </c>
      <c r="N87" s="1">
        <v>1</v>
      </c>
      <c r="O87" s="1" t="s">
        <v>444</v>
      </c>
      <c r="P87" s="3">
        <v>38199</v>
      </c>
      <c r="Q87" s="16">
        <f>INDEX(Adventureworks.EmployeePay!C:C,MATCH(A87,Adventureworks.EmployeePay!A:A,0))</f>
        <v>15</v>
      </c>
      <c r="R87" t="str">
        <f>VLOOKUP(A87,AdventureWorks.EmployeeDepartme!A:H,8,0)</f>
        <v>Production</v>
      </c>
      <c r="S87" s="15">
        <f t="shared" si="3"/>
        <v>4582.4937922937124</v>
      </c>
      <c r="T87" s="16">
        <f t="shared" si="4"/>
        <v>18.188256551724109</v>
      </c>
      <c r="U87" s="16">
        <f t="shared" si="5"/>
        <v>14</v>
      </c>
    </row>
    <row r="88" spans="1:21" ht="15.75" customHeight="1" x14ac:dyDescent="0.2">
      <c r="A88" s="14">
        <v>48</v>
      </c>
      <c r="B88" s="1">
        <v>857651804</v>
      </c>
      <c r="C88" s="1">
        <v>1178</v>
      </c>
      <c r="D88" s="1" t="s">
        <v>148</v>
      </c>
      <c r="E88" s="1">
        <v>38</v>
      </c>
      <c r="F88" s="1" t="s">
        <v>137</v>
      </c>
      <c r="G88" s="3">
        <v>25421</v>
      </c>
      <c r="H88" s="1" t="s">
        <v>18</v>
      </c>
      <c r="I88" s="1" t="s">
        <v>19</v>
      </c>
      <c r="J88" s="3">
        <v>36175</v>
      </c>
      <c r="K88" s="1">
        <v>0</v>
      </c>
      <c r="L88" s="1">
        <v>90</v>
      </c>
      <c r="M88" s="1">
        <v>65</v>
      </c>
      <c r="N88" s="1">
        <v>1</v>
      </c>
      <c r="O88" s="1" t="s">
        <v>444</v>
      </c>
      <c r="P88" s="3">
        <v>38199</v>
      </c>
      <c r="Q88" s="16">
        <f>INDEX(Adventureworks.EmployeePay!C:C,MATCH(A88,Adventureworks.EmployeePay!A:A,0))</f>
        <v>11</v>
      </c>
      <c r="R88" t="str">
        <f>VLOOKUP(A88,AdventureWorks.EmployeeDepartme!A:H,8,0)</f>
        <v>Production</v>
      </c>
      <c r="S88" s="15">
        <f t="shared" si="3"/>
        <v>3378.2598194961915</v>
      </c>
      <c r="T88" s="16">
        <f t="shared" si="4"/>
        <v>18.188256551724109</v>
      </c>
      <c r="U88" s="16">
        <f t="shared" si="5"/>
        <v>14</v>
      </c>
    </row>
    <row r="89" spans="1:21" ht="15.75" customHeight="1" x14ac:dyDescent="0.2">
      <c r="A89" s="14">
        <v>50</v>
      </c>
      <c r="B89" s="1">
        <v>351069889</v>
      </c>
      <c r="C89" s="1">
        <v>1119</v>
      </c>
      <c r="D89" s="1" t="s">
        <v>149</v>
      </c>
      <c r="E89" s="1">
        <v>184</v>
      </c>
      <c r="F89" s="1" t="s">
        <v>125</v>
      </c>
      <c r="G89" s="3">
        <v>26787</v>
      </c>
      <c r="H89" s="1" t="s">
        <v>18</v>
      </c>
      <c r="I89" s="1" t="s">
        <v>25</v>
      </c>
      <c r="J89" s="3">
        <v>36175</v>
      </c>
      <c r="K89" s="1">
        <v>0</v>
      </c>
      <c r="L89" s="1">
        <v>31</v>
      </c>
      <c r="M89" s="1">
        <v>35</v>
      </c>
      <c r="N89" s="1">
        <v>1</v>
      </c>
      <c r="O89" s="1" t="s">
        <v>444</v>
      </c>
      <c r="P89" s="3">
        <v>38199</v>
      </c>
      <c r="Q89" s="16">
        <f>INDEX(Adventureworks.EmployeePay!C:C,MATCH(A89,Adventureworks.EmployeePay!A:A,0))</f>
        <v>9.5</v>
      </c>
      <c r="R89" t="str">
        <f>VLOOKUP(A89,AdventureWorks.EmployeeDepartme!A:H,8,0)</f>
        <v>Production</v>
      </c>
      <c r="S89" s="15">
        <f t="shared" si="3"/>
        <v>0</v>
      </c>
      <c r="T89" s="16">
        <f t="shared" si="4"/>
        <v>18.188256551724109</v>
      </c>
      <c r="U89" s="16">
        <f t="shared" si="5"/>
        <v>14</v>
      </c>
    </row>
    <row r="90" spans="1:21" ht="15.75" customHeight="1" x14ac:dyDescent="0.2">
      <c r="A90" s="14">
        <v>51</v>
      </c>
      <c r="B90" s="1">
        <v>370989364</v>
      </c>
      <c r="C90" s="1">
        <v>1060</v>
      </c>
      <c r="D90" s="1" t="s">
        <v>150</v>
      </c>
      <c r="E90" s="1">
        <v>21</v>
      </c>
      <c r="F90" s="1" t="s">
        <v>151</v>
      </c>
      <c r="G90" s="3">
        <v>28395</v>
      </c>
      <c r="H90" s="1" t="s">
        <v>19</v>
      </c>
      <c r="I90" s="1" t="s">
        <v>19</v>
      </c>
      <c r="J90" s="3">
        <v>36176</v>
      </c>
      <c r="K90" s="1">
        <v>0</v>
      </c>
      <c r="L90" s="1">
        <v>72</v>
      </c>
      <c r="M90" s="1">
        <v>56</v>
      </c>
      <c r="N90" s="1">
        <v>1</v>
      </c>
      <c r="O90" s="1" t="s">
        <v>444</v>
      </c>
      <c r="P90" s="3">
        <v>38199</v>
      </c>
      <c r="Q90" s="16">
        <f>INDEX(Adventureworks.EmployeePay!C:C,MATCH(A90,Adventureworks.EmployeePay!A:A,0))</f>
        <v>25</v>
      </c>
      <c r="R90" t="str">
        <f>VLOOKUP(A90,AdventureWorks.EmployeeDepartme!A:H,8,0)</f>
        <v>Production</v>
      </c>
      <c r="S90" s="15">
        <f t="shared" si="3"/>
        <v>7563.2646631619264</v>
      </c>
      <c r="T90" s="16">
        <f t="shared" si="4"/>
        <v>18.188256551724109</v>
      </c>
      <c r="U90" s="16">
        <f t="shared" si="5"/>
        <v>14</v>
      </c>
    </row>
    <row r="91" spans="1:21" ht="15.75" customHeight="1" x14ac:dyDescent="0.2">
      <c r="A91" s="14">
        <v>52</v>
      </c>
      <c r="B91" s="1">
        <v>275962311</v>
      </c>
      <c r="C91" s="1">
        <v>1162</v>
      </c>
      <c r="D91" s="1" t="s">
        <v>152</v>
      </c>
      <c r="E91" s="1">
        <v>123</v>
      </c>
      <c r="F91" s="1" t="s">
        <v>127</v>
      </c>
      <c r="G91" s="3">
        <v>27463</v>
      </c>
      <c r="H91" s="1" t="s">
        <v>18</v>
      </c>
      <c r="I91" s="1" t="s">
        <v>19</v>
      </c>
      <c r="J91" s="3">
        <v>36176</v>
      </c>
      <c r="K91" s="1">
        <v>0</v>
      </c>
      <c r="L91" s="1">
        <v>74</v>
      </c>
      <c r="M91" s="1">
        <v>57</v>
      </c>
      <c r="N91" s="1">
        <v>1</v>
      </c>
      <c r="O91" s="1" t="s">
        <v>444</v>
      </c>
      <c r="P91" s="3">
        <v>38199</v>
      </c>
      <c r="Q91" s="16">
        <f>INDEX(Adventureworks.EmployeePay!C:C,MATCH(A91,Adventureworks.EmployeePay!A:A,0))</f>
        <v>10</v>
      </c>
      <c r="R91" t="str">
        <f>VLOOKUP(A91,AdventureWorks.EmployeeDepartme!A:H,8,0)</f>
        <v>Production</v>
      </c>
      <c r="S91" s="15">
        <f t="shared" si="3"/>
        <v>3065.2061280543121</v>
      </c>
      <c r="T91" s="16">
        <f t="shared" si="4"/>
        <v>18.188256551724109</v>
      </c>
      <c r="U91" s="16">
        <f t="shared" si="5"/>
        <v>14</v>
      </c>
    </row>
    <row r="92" spans="1:21" ht="15.75" customHeight="1" x14ac:dyDescent="0.2">
      <c r="A92" s="14">
        <v>53</v>
      </c>
      <c r="B92" s="1">
        <v>36151748</v>
      </c>
      <c r="C92" s="1">
        <v>1221</v>
      </c>
      <c r="D92" s="1" t="s">
        <v>153</v>
      </c>
      <c r="E92" s="1">
        <v>18</v>
      </c>
      <c r="F92" s="1" t="s">
        <v>110</v>
      </c>
      <c r="G92" s="3">
        <v>27424</v>
      </c>
      <c r="H92" s="1" t="s">
        <v>19</v>
      </c>
      <c r="I92" s="1" t="s">
        <v>19</v>
      </c>
      <c r="J92" s="3">
        <v>36176</v>
      </c>
      <c r="K92" s="1">
        <v>0</v>
      </c>
      <c r="L92" s="1">
        <v>33</v>
      </c>
      <c r="M92" s="1">
        <v>36</v>
      </c>
      <c r="N92" s="1">
        <v>1</v>
      </c>
      <c r="O92" s="1" t="s">
        <v>444</v>
      </c>
      <c r="P92" s="3">
        <v>38199</v>
      </c>
      <c r="Q92" s="16">
        <f>INDEX(Adventureworks.EmployeePay!C:C,MATCH(A92,Adventureworks.EmployeePay!A:A,0))</f>
        <v>12.45</v>
      </c>
      <c r="R92" t="str">
        <f>VLOOKUP(A92,AdventureWorks.EmployeeDepartme!A:H,8,0)</f>
        <v>Production</v>
      </c>
      <c r="S92" s="15">
        <f t="shared" si="3"/>
        <v>0</v>
      </c>
      <c r="T92" s="16">
        <f t="shared" si="4"/>
        <v>18.188256551724109</v>
      </c>
      <c r="U92" s="16">
        <f t="shared" si="5"/>
        <v>14</v>
      </c>
    </row>
    <row r="93" spans="1:21" ht="15.75" customHeight="1" x14ac:dyDescent="0.2">
      <c r="A93" s="14">
        <v>55</v>
      </c>
      <c r="B93" s="1">
        <v>568596888</v>
      </c>
      <c r="C93" s="1">
        <v>1103</v>
      </c>
      <c r="D93" s="1" t="s">
        <v>154</v>
      </c>
      <c r="E93" s="1">
        <v>143</v>
      </c>
      <c r="F93" s="1" t="s">
        <v>133</v>
      </c>
      <c r="G93" s="3">
        <v>23697</v>
      </c>
      <c r="H93" s="1" t="s">
        <v>18</v>
      </c>
      <c r="I93" s="1" t="s">
        <v>19</v>
      </c>
      <c r="J93" s="3">
        <v>36177</v>
      </c>
      <c r="K93" s="1">
        <v>0</v>
      </c>
      <c r="L93" s="1">
        <v>15</v>
      </c>
      <c r="M93" s="1">
        <v>27</v>
      </c>
      <c r="N93" s="1">
        <v>1</v>
      </c>
      <c r="O93" s="1" t="s">
        <v>444</v>
      </c>
      <c r="P93" s="3">
        <v>38199</v>
      </c>
      <c r="Q93" s="16">
        <f>INDEX(Adventureworks.EmployeePay!C:C,MATCH(A93,Adventureworks.EmployeePay!A:A,0))</f>
        <v>14</v>
      </c>
      <c r="R93" t="str">
        <f>VLOOKUP(A93,AdventureWorks.EmployeeDepartme!A:H,8,0)</f>
        <v>Production</v>
      </c>
      <c r="S93" s="15">
        <f t="shared" si="3"/>
        <v>0</v>
      </c>
      <c r="T93" s="16">
        <f t="shared" si="4"/>
        <v>18.188256551724109</v>
      </c>
      <c r="U93" s="16">
        <f t="shared" si="5"/>
        <v>14</v>
      </c>
    </row>
    <row r="94" spans="1:21" ht="15.75" customHeight="1" x14ac:dyDescent="0.2">
      <c r="A94" s="14">
        <v>56</v>
      </c>
      <c r="B94" s="1">
        <v>918737118</v>
      </c>
      <c r="C94" s="1">
        <v>1146</v>
      </c>
      <c r="D94" s="1" t="s">
        <v>155</v>
      </c>
      <c r="E94" s="1">
        <v>210</v>
      </c>
      <c r="F94" s="1" t="s">
        <v>135</v>
      </c>
      <c r="G94" s="3">
        <v>27785</v>
      </c>
      <c r="H94" s="1" t="s">
        <v>18</v>
      </c>
      <c r="I94" s="1" t="s">
        <v>19</v>
      </c>
      <c r="J94" s="3">
        <v>36178</v>
      </c>
      <c r="K94" s="1">
        <v>0</v>
      </c>
      <c r="L94" s="1">
        <v>58</v>
      </c>
      <c r="M94" s="1">
        <v>49</v>
      </c>
      <c r="N94" s="1">
        <v>1</v>
      </c>
      <c r="O94" s="1" t="s">
        <v>444</v>
      </c>
      <c r="P94" s="3">
        <v>38199</v>
      </c>
      <c r="Q94" s="16">
        <f>INDEX(Adventureworks.EmployeePay!C:C,MATCH(A94,Adventureworks.EmployeePay!A:A,0))</f>
        <v>15</v>
      </c>
      <c r="R94" t="str">
        <f>VLOOKUP(A94,AdventureWorks.EmployeeDepartme!A:H,8,0)</f>
        <v>Production</v>
      </c>
      <c r="S94" s="15">
        <f t="shared" si="3"/>
        <v>4588.7769264470562</v>
      </c>
      <c r="T94" s="16">
        <f t="shared" si="4"/>
        <v>18.188256551724109</v>
      </c>
      <c r="U94" s="16">
        <f t="shared" si="5"/>
        <v>14</v>
      </c>
    </row>
    <row r="95" spans="1:21" ht="15.75" customHeight="1" x14ac:dyDescent="0.2">
      <c r="A95" s="14">
        <v>57</v>
      </c>
      <c r="B95" s="1">
        <v>801758002</v>
      </c>
      <c r="C95" s="1">
        <v>1205</v>
      </c>
      <c r="D95" s="1" t="s">
        <v>156</v>
      </c>
      <c r="E95" s="1">
        <v>16</v>
      </c>
      <c r="F95" s="1" t="s">
        <v>110</v>
      </c>
      <c r="G95" s="3">
        <v>24499</v>
      </c>
      <c r="H95" s="1" t="s">
        <v>19</v>
      </c>
      <c r="I95" s="1" t="s">
        <v>19</v>
      </c>
      <c r="J95" s="3">
        <v>36178</v>
      </c>
      <c r="K95" s="1">
        <v>0</v>
      </c>
      <c r="L95" s="1">
        <v>17</v>
      </c>
      <c r="M95" s="1">
        <v>28</v>
      </c>
      <c r="N95" s="1">
        <v>1</v>
      </c>
      <c r="O95" s="1" t="s">
        <v>444</v>
      </c>
      <c r="P95" s="3">
        <v>38199</v>
      </c>
      <c r="Q95" s="16">
        <f>INDEX(Adventureworks.EmployeePay!C:C,MATCH(A95,Adventureworks.EmployeePay!A:A,0))</f>
        <v>12.45</v>
      </c>
      <c r="R95" t="str">
        <f>VLOOKUP(A95,AdventureWorks.EmployeeDepartme!A:H,8,0)</f>
        <v>Production</v>
      </c>
      <c r="S95" s="15">
        <f t="shared" si="3"/>
        <v>0</v>
      </c>
      <c r="T95" s="16">
        <f t="shared" si="4"/>
        <v>18.188256551724109</v>
      </c>
      <c r="U95" s="16">
        <f t="shared" si="5"/>
        <v>14</v>
      </c>
    </row>
    <row r="96" spans="1:21" ht="15.75" customHeight="1" x14ac:dyDescent="0.2">
      <c r="A96" s="14">
        <v>58</v>
      </c>
      <c r="B96" s="1">
        <v>415823523</v>
      </c>
      <c r="C96" s="1">
        <v>1181</v>
      </c>
      <c r="D96" s="1" t="s">
        <v>157</v>
      </c>
      <c r="E96" s="1">
        <v>38</v>
      </c>
      <c r="F96" s="1" t="s">
        <v>137</v>
      </c>
      <c r="G96" s="3">
        <v>24925</v>
      </c>
      <c r="H96" s="1" t="s">
        <v>18</v>
      </c>
      <c r="I96" s="1" t="s">
        <v>19</v>
      </c>
      <c r="J96" s="3">
        <v>36178</v>
      </c>
      <c r="K96" s="1">
        <v>0</v>
      </c>
      <c r="L96" s="1">
        <v>93</v>
      </c>
      <c r="M96" s="1">
        <v>66</v>
      </c>
      <c r="N96" s="1">
        <v>1</v>
      </c>
      <c r="O96" s="1" t="s">
        <v>444</v>
      </c>
      <c r="P96" s="3">
        <v>38199</v>
      </c>
      <c r="Q96" s="16">
        <f>INDEX(Adventureworks.EmployeePay!C:C,MATCH(A96,Adventureworks.EmployeePay!A:A,0))</f>
        <v>11</v>
      </c>
      <c r="R96" t="str">
        <f>VLOOKUP(A96,AdventureWorks.EmployeeDepartme!A:H,8,0)</f>
        <v>Production</v>
      </c>
      <c r="S96" s="15">
        <f t="shared" si="3"/>
        <v>3379.4748873748667</v>
      </c>
      <c r="T96" s="16">
        <f t="shared" si="4"/>
        <v>18.188256551724109</v>
      </c>
      <c r="U96" s="16">
        <f t="shared" si="5"/>
        <v>14</v>
      </c>
    </row>
    <row r="97" spans="1:21" ht="15.75" customHeight="1" x14ac:dyDescent="0.2">
      <c r="A97" s="14">
        <v>60</v>
      </c>
      <c r="B97" s="1">
        <v>674171828</v>
      </c>
      <c r="C97" s="1">
        <v>1189</v>
      </c>
      <c r="D97" s="1" t="s">
        <v>158</v>
      </c>
      <c r="E97" s="1">
        <v>74</v>
      </c>
      <c r="F97" s="1" t="s">
        <v>137</v>
      </c>
      <c r="G97" s="3">
        <v>28042</v>
      </c>
      <c r="H97" s="1" t="s">
        <v>19</v>
      </c>
      <c r="I97" s="1" t="s">
        <v>19</v>
      </c>
      <c r="J97" s="3">
        <v>36180</v>
      </c>
      <c r="K97" s="1">
        <v>0</v>
      </c>
      <c r="L97" s="1">
        <v>1</v>
      </c>
      <c r="M97" s="1">
        <v>20</v>
      </c>
      <c r="N97" s="1">
        <v>1</v>
      </c>
      <c r="O97" s="1" t="s">
        <v>444</v>
      </c>
      <c r="P97" s="3">
        <v>38199</v>
      </c>
      <c r="Q97" s="16">
        <f>INDEX(Adventureworks.EmployeePay!C:C,MATCH(A97,Adventureworks.EmployeePay!A:A,0))</f>
        <v>11</v>
      </c>
      <c r="R97" t="str">
        <f>VLOOKUP(A97,AdventureWorks.EmployeeDepartme!A:H,8,0)</f>
        <v>Production</v>
      </c>
      <c r="S97" s="15">
        <f t="shared" si="3"/>
        <v>0</v>
      </c>
      <c r="T97" s="16">
        <f t="shared" si="4"/>
        <v>18.188256551724109</v>
      </c>
      <c r="U97" s="16">
        <f t="shared" si="5"/>
        <v>14</v>
      </c>
    </row>
    <row r="98" spans="1:21" ht="15.75" customHeight="1" x14ac:dyDescent="0.2">
      <c r="A98" s="14">
        <v>61</v>
      </c>
      <c r="B98" s="1">
        <v>138280935</v>
      </c>
      <c r="C98" s="1">
        <v>1130</v>
      </c>
      <c r="D98" s="1" t="s">
        <v>159</v>
      </c>
      <c r="E98" s="1">
        <v>173</v>
      </c>
      <c r="F98" s="1" t="s">
        <v>125</v>
      </c>
      <c r="G98" s="3">
        <v>26987</v>
      </c>
      <c r="H98" s="1" t="s">
        <v>19</v>
      </c>
      <c r="I98" s="1" t="s">
        <v>25</v>
      </c>
      <c r="J98" s="3">
        <v>36180</v>
      </c>
      <c r="K98" s="1">
        <v>0</v>
      </c>
      <c r="L98" s="1">
        <v>42</v>
      </c>
      <c r="M98" s="1">
        <v>41</v>
      </c>
      <c r="N98" s="1">
        <v>1</v>
      </c>
      <c r="O98" s="1" t="s">
        <v>444</v>
      </c>
      <c r="P98" s="3">
        <v>38199</v>
      </c>
      <c r="Q98" s="16">
        <f>INDEX(Adventureworks.EmployeePay!C:C,MATCH(A98,Adventureworks.EmployeePay!A:A,0))</f>
        <v>9.5</v>
      </c>
      <c r="R98" t="str">
        <f>VLOOKUP(A98,AdventureWorks.EmployeeDepartme!A:H,8,0)</f>
        <v>Production</v>
      </c>
      <c r="S98" s="15">
        <f t="shared" si="3"/>
        <v>2900.4245213092486</v>
      </c>
      <c r="T98" s="16">
        <f t="shared" si="4"/>
        <v>18.188256551724109</v>
      </c>
      <c r="U98" s="16">
        <f t="shared" si="5"/>
        <v>14</v>
      </c>
    </row>
    <row r="99" spans="1:21" ht="15.75" customHeight="1" x14ac:dyDescent="0.2">
      <c r="A99" s="14">
        <v>62</v>
      </c>
      <c r="B99" s="1">
        <v>476115505</v>
      </c>
      <c r="C99" s="1">
        <v>1114</v>
      </c>
      <c r="D99" s="1" t="s">
        <v>160</v>
      </c>
      <c r="E99" s="1">
        <v>184</v>
      </c>
      <c r="F99" s="1" t="s">
        <v>125</v>
      </c>
      <c r="G99" s="3">
        <v>24610</v>
      </c>
      <c r="H99" s="1" t="s">
        <v>19</v>
      </c>
      <c r="I99" s="1" t="s">
        <v>19</v>
      </c>
      <c r="J99" s="3">
        <v>36182</v>
      </c>
      <c r="K99" s="1">
        <v>0</v>
      </c>
      <c r="L99" s="1">
        <v>26</v>
      </c>
      <c r="M99" s="1">
        <v>33</v>
      </c>
      <c r="N99" s="1">
        <v>1</v>
      </c>
      <c r="O99" s="1" t="s">
        <v>444</v>
      </c>
      <c r="P99" s="3">
        <v>38199</v>
      </c>
      <c r="Q99" s="16">
        <f>INDEX(Adventureworks.EmployeePay!C:C,MATCH(A99,Adventureworks.EmployeePay!A:A,0))</f>
        <v>9.5</v>
      </c>
      <c r="R99" t="str">
        <f>VLOOKUP(A99,AdventureWorks.EmployeeDepartme!A:H,8,0)</f>
        <v>Production</v>
      </c>
      <c r="S99" s="15">
        <f t="shared" si="3"/>
        <v>0</v>
      </c>
      <c r="T99" s="16">
        <f t="shared" si="4"/>
        <v>18.188256551724109</v>
      </c>
      <c r="U99" s="16">
        <f t="shared" si="5"/>
        <v>14</v>
      </c>
    </row>
    <row r="100" spans="1:21" ht="15.75" customHeight="1" x14ac:dyDescent="0.2">
      <c r="A100" s="14">
        <v>63</v>
      </c>
      <c r="B100" s="1">
        <v>502058701</v>
      </c>
      <c r="C100" s="1">
        <v>1157</v>
      </c>
      <c r="D100" s="1" t="s">
        <v>161</v>
      </c>
      <c r="E100" s="1">
        <v>87</v>
      </c>
      <c r="F100" s="1" t="s">
        <v>135</v>
      </c>
      <c r="G100" s="3">
        <v>28658</v>
      </c>
      <c r="H100" s="1" t="s">
        <v>18</v>
      </c>
      <c r="I100" s="1" t="s">
        <v>19</v>
      </c>
      <c r="J100" s="3">
        <v>36183</v>
      </c>
      <c r="K100" s="1">
        <v>0</v>
      </c>
      <c r="L100" s="1">
        <v>69</v>
      </c>
      <c r="M100" s="1">
        <v>54</v>
      </c>
      <c r="N100" s="1">
        <v>1</v>
      </c>
      <c r="O100" s="1" t="s">
        <v>444</v>
      </c>
      <c r="P100" s="3">
        <v>38199</v>
      </c>
      <c r="Q100" s="16">
        <f>INDEX(Adventureworks.EmployeePay!C:C,MATCH(A100,Adventureworks.EmployeePay!A:A,0))</f>
        <v>15</v>
      </c>
      <c r="R100" t="str">
        <f>VLOOKUP(A100,AdventureWorks.EmployeeDepartme!A:H,8,0)</f>
        <v>Production</v>
      </c>
      <c r="S100" s="15">
        <f t="shared" si="3"/>
        <v>4595.0000384276245</v>
      </c>
      <c r="T100" s="16">
        <f t="shared" si="4"/>
        <v>18.188256551724109</v>
      </c>
      <c r="U100" s="16">
        <f t="shared" si="5"/>
        <v>14</v>
      </c>
    </row>
    <row r="101" spans="1:21" ht="15.75" customHeight="1" x14ac:dyDescent="0.2">
      <c r="A101" s="14">
        <v>64</v>
      </c>
      <c r="B101" s="1">
        <v>7201901</v>
      </c>
      <c r="C101" s="1">
        <v>1055</v>
      </c>
      <c r="D101" s="1" t="s">
        <v>162</v>
      </c>
      <c r="E101" s="1">
        <v>21</v>
      </c>
      <c r="F101" s="1" t="s">
        <v>131</v>
      </c>
      <c r="G101" s="3">
        <v>27162</v>
      </c>
      <c r="H101" s="1" t="s">
        <v>19</v>
      </c>
      <c r="I101" s="1" t="s">
        <v>19</v>
      </c>
      <c r="J101" s="3">
        <v>36183</v>
      </c>
      <c r="K101" s="1">
        <v>0</v>
      </c>
      <c r="L101" s="1">
        <v>67</v>
      </c>
      <c r="M101" s="1">
        <v>53</v>
      </c>
      <c r="N101" s="1">
        <v>1</v>
      </c>
      <c r="O101" s="1" t="s">
        <v>444</v>
      </c>
      <c r="P101" s="3">
        <v>38199</v>
      </c>
      <c r="Q101" s="16">
        <f>INDEX(Adventureworks.EmployeePay!C:C,MATCH(A101,Adventureworks.EmployeePay!A:A,0))</f>
        <v>25</v>
      </c>
      <c r="R101" t="str">
        <f>VLOOKUP(A101,AdventureWorks.EmployeeDepartme!A:H,8,0)</f>
        <v>Production</v>
      </c>
      <c r="S101" s="15">
        <f t="shared" si="3"/>
        <v>7558.1311490842781</v>
      </c>
      <c r="T101" s="16">
        <f t="shared" si="4"/>
        <v>18.188256551724109</v>
      </c>
      <c r="U101" s="16">
        <f t="shared" si="5"/>
        <v>14</v>
      </c>
    </row>
    <row r="102" spans="1:21" ht="15.75" customHeight="1" x14ac:dyDescent="0.2">
      <c r="A102" s="14">
        <v>65</v>
      </c>
      <c r="B102" s="1">
        <v>97728960</v>
      </c>
      <c r="C102" s="1">
        <v>1098</v>
      </c>
      <c r="D102" s="1" t="s">
        <v>163</v>
      </c>
      <c r="E102" s="1">
        <v>143</v>
      </c>
      <c r="F102" s="1" t="s">
        <v>133</v>
      </c>
      <c r="G102" s="3">
        <v>20912</v>
      </c>
      <c r="H102" s="1" t="s">
        <v>19</v>
      </c>
      <c r="I102" s="1" t="s">
        <v>19</v>
      </c>
      <c r="J102" s="3">
        <v>36184</v>
      </c>
      <c r="K102" s="1">
        <v>0</v>
      </c>
      <c r="L102" s="1">
        <v>10</v>
      </c>
      <c r="M102" s="1">
        <v>25</v>
      </c>
      <c r="N102" s="1">
        <v>1</v>
      </c>
      <c r="O102" s="1" t="s">
        <v>444</v>
      </c>
      <c r="P102" s="3">
        <v>38199</v>
      </c>
      <c r="Q102" s="16">
        <f>INDEX(Adventureworks.EmployeePay!C:C,MATCH(A102,Adventureworks.EmployeePay!A:A,0))</f>
        <v>14</v>
      </c>
      <c r="R102" t="str">
        <f>VLOOKUP(A102,AdventureWorks.EmployeeDepartme!A:H,8,0)</f>
        <v>Production</v>
      </c>
      <c r="S102" s="15">
        <f t="shared" si="3"/>
        <v>0</v>
      </c>
      <c r="T102" s="16">
        <f t="shared" si="4"/>
        <v>18.188256551724109</v>
      </c>
      <c r="U102" s="16">
        <f t="shared" si="5"/>
        <v>14</v>
      </c>
    </row>
    <row r="103" spans="1:21" ht="15.75" customHeight="1" x14ac:dyDescent="0.2">
      <c r="A103" s="14">
        <v>67</v>
      </c>
      <c r="B103" s="1">
        <v>843479922</v>
      </c>
      <c r="C103" s="1">
        <v>1200</v>
      </c>
      <c r="D103" s="1" t="s">
        <v>164</v>
      </c>
      <c r="E103" s="1">
        <v>14</v>
      </c>
      <c r="F103" s="1" t="s">
        <v>137</v>
      </c>
      <c r="G103" s="3">
        <v>25462</v>
      </c>
      <c r="H103" s="1" t="s">
        <v>18</v>
      </c>
      <c r="I103" s="1" t="s">
        <v>19</v>
      </c>
      <c r="J103" s="3">
        <v>36185</v>
      </c>
      <c r="K103" s="1">
        <v>0</v>
      </c>
      <c r="L103" s="1">
        <v>12</v>
      </c>
      <c r="M103" s="1">
        <v>26</v>
      </c>
      <c r="N103" s="1">
        <v>1</v>
      </c>
      <c r="O103" s="1" t="s">
        <v>444</v>
      </c>
      <c r="P103" s="3">
        <v>38199</v>
      </c>
      <c r="Q103" s="16">
        <f>INDEX(Adventureworks.EmployeePay!C:C,MATCH(A103,Adventureworks.EmployeePay!A:A,0))</f>
        <v>11</v>
      </c>
      <c r="R103" t="str">
        <f>VLOOKUP(A103,AdventureWorks.EmployeeDepartme!A:H,8,0)</f>
        <v>Production</v>
      </c>
      <c r="S103" s="15">
        <f t="shared" si="3"/>
        <v>0</v>
      </c>
      <c r="T103" s="16">
        <f t="shared" si="4"/>
        <v>18.188256551724109</v>
      </c>
      <c r="U103" s="16">
        <f t="shared" si="5"/>
        <v>14</v>
      </c>
    </row>
    <row r="104" spans="1:21" ht="15.75" customHeight="1" x14ac:dyDescent="0.2">
      <c r="A104" s="14">
        <v>68</v>
      </c>
      <c r="B104" s="1">
        <v>370487086</v>
      </c>
      <c r="C104" s="1">
        <v>1141</v>
      </c>
      <c r="D104" s="1" t="s">
        <v>165</v>
      </c>
      <c r="E104" s="1">
        <v>210</v>
      </c>
      <c r="F104" s="1" t="s">
        <v>135</v>
      </c>
      <c r="G104" s="3">
        <v>25877</v>
      </c>
      <c r="H104" s="1" t="s">
        <v>19</v>
      </c>
      <c r="I104" s="1" t="s">
        <v>19</v>
      </c>
      <c r="J104" s="3">
        <v>36185</v>
      </c>
      <c r="K104" s="1">
        <v>0</v>
      </c>
      <c r="L104" s="1">
        <v>53</v>
      </c>
      <c r="M104" s="1">
        <v>46</v>
      </c>
      <c r="N104" s="1">
        <v>1</v>
      </c>
      <c r="O104" s="1" t="s">
        <v>444</v>
      </c>
      <c r="P104" s="3">
        <v>38199</v>
      </c>
      <c r="Q104" s="16">
        <f>INDEX(Adventureworks.EmployeePay!C:C,MATCH(A104,Adventureworks.EmployeePay!A:A,0))</f>
        <v>15</v>
      </c>
      <c r="R104" t="str">
        <f>VLOOKUP(A104,AdventureWorks.EmployeeDepartme!A:H,8,0)</f>
        <v>Production</v>
      </c>
      <c r="S104" s="15">
        <f t="shared" si="3"/>
        <v>4585.9284666273215</v>
      </c>
      <c r="T104" s="16">
        <f t="shared" si="4"/>
        <v>18.188256551724109</v>
      </c>
      <c r="U104" s="16">
        <f t="shared" si="5"/>
        <v>14</v>
      </c>
    </row>
    <row r="105" spans="1:21" ht="15.75" customHeight="1" x14ac:dyDescent="0.2">
      <c r="A105" s="14">
        <v>69</v>
      </c>
      <c r="B105" s="1">
        <v>54759846</v>
      </c>
      <c r="C105" s="1">
        <v>1184</v>
      </c>
      <c r="D105" s="1" t="s">
        <v>166</v>
      </c>
      <c r="E105" s="1">
        <v>38</v>
      </c>
      <c r="F105" s="1" t="s">
        <v>137</v>
      </c>
      <c r="G105" s="3">
        <v>28354</v>
      </c>
      <c r="H105" s="1" t="s">
        <v>19</v>
      </c>
      <c r="I105" s="1" t="s">
        <v>25</v>
      </c>
      <c r="J105" s="3">
        <v>36186</v>
      </c>
      <c r="K105" s="1">
        <v>0</v>
      </c>
      <c r="L105" s="1">
        <v>96</v>
      </c>
      <c r="M105" s="1">
        <v>68</v>
      </c>
      <c r="N105" s="1">
        <v>1</v>
      </c>
      <c r="O105" s="1" t="s">
        <v>444</v>
      </c>
      <c r="P105" s="3">
        <v>38199</v>
      </c>
      <c r="Q105" s="16">
        <f>INDEX(Adventureworks.EmployeePay!C:C,MATCH(A105,Adventureworks.EmployeePay!A:A,0))</f>
        <v>11</v>
      </c>
      <c r="R105" t="str">
        <f>VLOOKUP(A105,AdventureWorks.EmployeeDepartme!A:H,8,0)</f>
        <v>Production</v>
      </c>
      <c r="S105" s="15">
        <f t="shared" si="3"/>
        <v>3380.6868726255907</v>
      </c>
      <c r="T105" s="16">
        <f t="shared" si="4"/>
        <v>18.188256551724109</v>
      </c>
      <c r="U105" s="16">
        <f t="shared" si="5"/>
        <v>14</v>
      </c>
    </row>
    <row r="106" spans="1:21" ht="15.75" customHeight="1" x14ac:dyDescent="0.2">
      <c r="A106" s="14">
        <v>73</v>
      </c>
      <c r="B106" s="1">
        <v>604664374</v>
      </c>
      <c r="C106" s="1">
        <v>1125</v>
      </c>
      <c r="D106" s="1" t="s">
        <v>167</v>
      </c>
      <c r="E106" s="1">
        <v>135</v>
      </c>
      <c r="F106" s="1" t="s">
        <v>125</v>
      </c>
      <c r="G106" s="3">
        <v>24082</v>
      </c>
      <c r="H106" s="1" t="s">
        <v>19</v>
      </c>
      <c r="I106" s="1" t="s">
        <v>25</v>
      </c>
      <c r="J106" s="3">
        <v>36187</v>
      </c>
      <c r="K106" s="1">
        <v>0</v>
      </c>
      <c r="L106" s="1">
        <v>37</v>
      </c>
      <c r="M106" s="1">
        <v>38</v>
      </c>
      <c r="N106" s="1">
        <v>1</v>
      </c>
      <c r="O106" s="1" t="s">
        <v>444</v>
      </c>
      <c r="P106" s="3">
        <v>38199</v>
      </c>
      <c r="Q106" s="16">
        <f>INDEX(Adventureworks.EmployeePay!C:C,MATCH(A106,Adventureworks.EmployeePay!A:A,0))</f>
        <v>9.5</v>
      </c>
      <c r="R106" t="str">
        <f>VLOOKUP(A106,AdventureWorks.EmployeeDepartme!A:H,8,0)</f>
        <v>Production</v>
      </c>
      <c r="S106" s="15">
        <f t="shared" si="3"/>
        <v>2898.5948963250125</v>
      </c>
      <c r="T106" s="16">
        <f t="shared" si="4"/>
        <v>18.188256551724109</v>
      </c>
      <c r="U106" s="16">
        <f t="shared" si="5"/>
        <v>14</v>
      </c>
    </row>
    <row r="107" spans="1:21" ht="15.75" customHeight="1" x14ac:dyDescent="0.2">
      <c r="A107" s="14">
        <v>74</v>
      </c>
      <c r="B107" s="1">
        <v>778552911</v>
      </c>
      <c r="C107" s="1">
        <v>1066</v>
      </c>
      <c r="D107" s="1" t="s">
        <v>168</v>
      </c>
      <c r="E107" s="1">
        <v>21</v>
      </c>
      <c r="F107" s="1" t="s">
        <v>118</v>
      </c>
      <c r="G107" s="3">
        <v>25718</v>
      </c>
      <c r="H107" s="1" t="s">
        <v>18</v>
      </c>
      <c r="I107" s="1" t="s">
        <v>19</v>
      </c>
      <c r="J107" s="3">
        <v>36188</v>
      </c>
      <c r="K107" s="1">
        <v>0</v>
      </c>
      <c r="L107" s="1">
        <v>78</v>
      </c>
      <c r="M107" s="1">
        <v>59</v>
      </c>
      <c r="N107" s="1">
        <v>1</v>
      </c>
      <c r="O107" s="1" t="s">
        <v>444</v>
      </c>
      <c r="P107" s="3">
        <v>38199</v>
      </c>
      <c r="Q107" s="16">
        <f>INDEX(Adventureworks.EmployeePay!C:C,MATCH(A107,Adventureworks.EmployeePay!A:A,0))</f>
        <v>25</v>
      </c>
      <c r="R107" t="str">
        <f>VLOOKUP(A107,AdventureWorks.EmployeeDepartme!A:H,8,0)</f>
        <v>Production</v>
      </c>
      <c r="S107" s="15">
        <f t="shared" si="3"/>
        <v>7569.3930117263844</v>
      </c>
      <c r="T107" s="16">
        <f t="shared" si="4"/>
        <v>18.188256551724109</v>
      </c>
      <c r="U107" s="16">
        <f t="shared" si="5"/>
        <v>14</v>
      </c>
    </row>
    <row r="108" spans="1:21" ht="15.75" customHeight="1" x14ac:dyDescent="0.2">
      <c r="A108" s="14">
        <v>75</v>
      </c>
      <c r="B108" s="1">
        <v>435234965</v>
      </c>
      <c r="C108" s="1">
        <v>1168</v>
      </c>
      <c r="D108" s="1" t="s">
        <v>169</v>
      </c>
      <c r="E108" s="1">
        <v>159</v>
      </c>
      <c r="F108" s="1" t="s">
        <v>127</v>
      </c>
      <c r="G108" s="3">
        <v>27754</v>
      </c>
      <c r="H108" s="1" t="s">
        <v>19</v>
      </c>
      <c r="I108" s="1" t="s">
        <v>19</v>
      </c>
      <c r="J108" s="3">
        <v>36188</v>
      </c>
      <c r="K108" s="1">
        <v>0</v>
      </c>
      <c r="L108" s="1">
        <v>80</v>
      </c>
      <c r="M108" s="1">
        <v>60</v>
      </c>
      <c r="N108" s="1">
        <v>1</v>
      </c>
      <c r="O108" s="1" t="s">
        <v>444</v>
      </c>
      <c r="P108" s="3">
        <v>38199</v>
      </c>
      <c r="Q108" s="16">
        <f>INDEX(Adventureworks.EmployeePay!C:C,MATCH(A108,Adventureworks.EmployeePay!A:A,0))</f>
        <v>10</v>
      </c>
      <c r="R108" t="str">
        <f>VLOOKUP(A108,AdventureWorks.EmployeeDepartme!A:H,8,0)</f>
        <v>Production</v>
      </c>
      <c r="S108" s="15">
        <f t="shared" si="3"/>
        <v>3067.4428427763805</v>
      </c>
      <c r="T108" s="16">
        <f t="shared" si="4"/>
        <v>18.188256551724109</v>
      </c>
      <c r="U108" s="16">
        <f t="shared" si="5"/>
        <v>14</v>
      </c>
    </row>
    <row r="109" spans="1:21" ht="15.75" customHeight="1" x14ac:dyDescent="0.2">
      <c r="A109" s="14">
        <v>76</v>
      </c>
      <c r="B109" s="1">
        <v>339712426</v>
      </c>
      <c r="C109" s="1">
        <v>1227</v>
      </c>
      <c r="D109" s="1" t="s">
        <v>170</v>
      </c>
      <c r="E109" s="1">
        <v>7</v>
      </c>
      <c r="F109" s="1" t="s">
        <v>110</v>
      </c>
      <c r="G109" s="3">
        <v>27267</v>
      </c>
      <c r="H109" s="1" t="s">
        <v>19</v>
      </c>
      <c r="I109" s="1" t="s">
        <v>19</v>
      </c>
      <c r="J109" s="3">
        <v>36188</v>
      </c>
      <c r="K109" s="1">
        <v>0</v>
      </c>
      <c r="L109" s="1">
        <v>39</v>
      </c>
      <c r="M109" s="1">
        <v>39</v>
      </c>
      <c r="N109" s="1">
        <v>1</v>
      </c>
      <c r="O109" s="1" t="s">
        <v>444</v>
      </c>
      <c r="P109" s="3">
        <v>38199</v>
      </c>
      <c r="Q109" s="16">
        <f>INDEX(Adventureworks.EmployeePay!C:C,MATCH(A109,Adventureworks.EmployeePay!A:A,0))</f>
        <v>12.45</v>
      </c>
      <c r="R109" t="str">
        <f>VLOOKUP(A109,AdventureWorks.EmployeeDepartme!A:H,8,0)</f>
        <v>Production</v>
      </c>
      <c r="S109" s="15">
        <f t="shared" si="3"/>
        <v>0</v>
      </c>
      <c r="T109" s="16">
        <f t="shared" si="4"/>
        <v>18.188256551724109</v>
      </c>
      <c r="U109" s="16">
        <f t="shared" si="5"/>
        <v>14</v>
      </c>
    </row>
    <row r="110" spans="1:21" ht="15.75" customHeight="1" x14ac:dyDescent="0.2">
      <c r="A110" s="14">
        <v>78</v>
      </c>
      <c r="B110" s="1">
        <v>368920189</v>
      </c>
      <c r="C110" s="1">
        <v>1109</v>
      </c>
      <c r="D110" s="1" t="s">
        <v>171</v>
      </c>
      <c r="E110" s="1">
        <v>182</v>
      </c>
      <c r="F110" s="1" t="s">
        <v>133</v>
      </c>
      <c r="G110" s="3">
        <v>28126</v>
      </c>
      <c r="H110" s="1" t="s">
        <v>18</v>
      </c>
      <c r="I110" s="1" t="s">
        <v>19</v>
      </c>
      <c r="J110" s="3">
        <v>36189</v>
      </c>
      <c r="K110" s="1">
        <v>0</v>
      </c>
      <c r="L110" s="1">
        <v>21</v>
      </c>
      <c r="M110" s="1">
        <v>30</v>
      </c>
      <c r="N110" s="1">
        <v>1</v>
      </c>
      <c r="O110" s="1" t="s">
        <v>444</v>
      </c>
      <c r="P110" s="3">
        <v>38199</v>
      </c>
      <c r="Q110" s="16">
        <f>INDEX(Adventureworks.EmployeePay!C:C,MATCH(A110,Adventureworks.EmployeePay!A:A,0))</f>
        <v>14</v>
      </c>
      <c r="R110" t="str">
        <f>VLOOKUP(A110,AdventureWorks.EmployeeDepartme!A:H,8,0)</f>
        <v>Production</v>
      </c>
      <c r="S110" s="15">
        <f t="shared" si="3"/>
        <v>0</v>
      </c>
      <c r="T110" s="16">
        <f t="shared" si="4"/>
        <v>18.188256551724109</v>
      </c>
      <c r="U110" s="16">
        <f t="shared" si="5"/>
        <v>14</v>
      </c>
    </row>
    <row r="111" spans="1:21" ht="15.75" customHeight="1" x14ac:dyDescent="0.2">
      <c r="A111" s="14">
        <v>80</v>
      </c>
      <c r="B111" s="1">
        <v>330211482</v>
      </c>
      <c r="C111" s="1">
        <v>1211</v>
      </c>
      <c r="D111" s="1" t="s">
        <v>172</v>
      </c>
      <c r="E111" s="1">
        <v>16</v>
      </c>
      <c r="F111" s="1" t="s">
        <v>110</v>
      </c>
      <c r="G111" s="3">
        <v>24695</v>
      </c>
      <c r="H111" s="1" t="s">
        <v>19</v>
      </c>
      <c r="I111" s="1" t="s">
        <v>25</v>
      </c>
      <c r="J111" s="3">
        <v>36190</v>
      </c>
      <c r="K111" s="1">
        <v>0</v>
      </c>
      <c r="L111" s="1">
        <v>23</v>
      </c>
      <c r="M111" s="1">
        <v>31</v>
      </c>
      <c r="N111" s="1">
        <v>1</v>
      </c>
      <c r="O111" s="1" t="s">
        <v>444</v>
      </c>
      <c r="P111" s="3">
        <v>38199</v>
      </c>
      <c r="Q111" s="16">
        <f>INDEX(Adventureworks.EmployeePay!C:C,MATCH(A111,Adventureworks.EmployeePay!A:A,0))</f>
        <v>12.45</v>
      </c>
      <c r="R111" t="str">
        <f>VLOOKUP(A111,AdventureWorks.EmployeeDepartme!A:H,8,0)</f>
        <v>Production</v>
      </c>
      <c r="S111" s="15">
        <f t="shared" si="3"/>
        <v>0</v>
      </c>
      <c r="T111" s="16">
        <f t="shared" si="4"/>
        <v>18.188256551724109</v>
      </c>
      <c r="U111" s="16">
        <f t="shared" si="5"/>
        <v>14</v>
      </c>
    </row>
    <row r="112" spans="1:21" ht="15.75" customHeight="1" x14ac:dyDescent="0.2">
      <c r="A112" s="14">
        <v>81</v>
      </c>
      <c r="B112" s="1">
        <v>632092621</v>
      </c>
      <c r="C112" s="1">
        <v>1136</v>
      </c>
      <c r="D112" s="1" t="s">
        <v>173</v>
      </c>
      <c r="E112" s="1">
        <v>210</v>
      </c>
      <c r="F112" s="1" t="s">
        <v>135</v>
      </c>
      <c r="G112" s="3">
        <v>24781</v>
      </c>
      <c r="H112" s="1" t="s">
        <v>19</v>
      </c>
      <c r="I112" s="1" t="s">
        <v>19</v>
      </c>
      <c r="J112" s="3">
        <v>36192</v>
      </c>
      <c r="K112" s="1">
        <v>0</v>
      </c>
      <c r="L112" s="1">
        <v>48</v>
      </c>
      <c r="M112" s="1">
        <v>44</v>
      </c>
      <c r="N112" s="1">
        <v>1</v>
      </c>
      <c r="O112" s="1" t="s">
        <v>444</v>
      </c>
      <c r="P112" s="3">
        <v>38199</v>
      </c>
      <c r="Q112" s="16">
        <f>INDEX(Adventureworks.EmployeePay!C:C,MATCH(A112,Adventureworks.EmployeePay!A:A,0))</f>
        <v>15</v>
      </c>
      <c r="R112" t="str">
        <f>VLOOKUP(A112,AdventureWorks.EmployeeDepartme!A:H,8,0)</f>
        <v>Production</v>
      </c>
      <c r="S112" s="15">
        <f t="shared" si="3"/>
        <v>4583.0674970624996</v>
      </c>
      <c r="T112" s="16">
        <f t="shared" si="4"/>
        <v>18.188256551724109</v>
      </c>
      <c r="U112" s="16">
        <f t="shared" si="5"/>
        <v>14</v>
      </c>
    </row>
    <row r="113" spans="1:21" ht="15.75" customHeight="1" x14ac:dyDescent="0.2">
      <c r="A113" s="14">
        <v>83</v>
      </c>
      <c r="B113" s="1">
        <v>981597097</v>
      </c>
      <c r="C113" s="1">
        <v>1179</v>
      </c>
      <c r="D113" s="1" t="s">
        <v>174</v>
      </c>
      <c r="E113" s="1">
        <v>38</v>
      </c>
      <c r="F113" s="1" t="s">
        <v>137</v>
      </c>
      <c r="G113" s="3">
        <v>25020</v>
      </c>
      <c r="H113" s="1" t="s">
        <v>18</v>
      </c>
      <c r="I113" s="1" t="s">
        <v>19</v>
      </c>
      <c r="J113" s="3">
        <v>36193</v>
      </c>
      <c r="K113" s="1">
        <v>0</v>
      </c>
      <c r="L113" s="1">
        <v>91</v>
      </c>
      <c r="M113" s="1">
        <v>65</v>
      </c>
      <c r="N113" s="1">
        <v>1</v>
      </c>
      <c r="O113" s="1" t="s">
        <v>444</v>
      </c>
      <c r="P113" s="3">
        <v>38199</v>
      </c>
      <c r="Q113" s="16">
        <f>INDEX(Adventureworks.EmployeePay!C:C,MATCH(A113,Adventureworks.EmployeePay!A:A,0))</f>
        <v>11</v>
      </c>
      <c r="R113" t="str">
        <f>VLOOKUP(A113,AdventureWorks.EmployeeDepartme!A:H,8,0)</f>
        <v>Production</v>
      </c>
      <c r="S113" s="15">
        <f t="shared" si="3"/>
        <v>3378.6651856045978</v>
      </c>
      <c r="T113" s="16">
        <f t="shared" si="4"/>
        <v>18.188256551724109</v>
      </c>
      <c r="U113" s="16">
        <f t="shared" si="5"/>
        <v>14</v>
      </c>
    </row>
    <row r="114" spans="1:21" ht="15.75" customHeight="1" x14ac:dyDescent="0.2">
      <c r="A114" s="14">
        <v>84</v>
      </c>
      <c r="B114" s="1">
        <v>693325305</v>
      </c>
      <c r="C114" s="1">
        <v>1222</v>
      </c>
      <c r="D114" s="1" t="s">
        <v>175</v>
      </c>
      <c r="E114" s="1">
        <v>7</v>
      </c>
      <c r="F114" s="1" t="s">
        <v>110</v>
      </c>
      <c r="G114" s="3">
        <v>28845</v>
      </c>
      <c r="H114" s="1" t="s">
        <v>19</v>
      </c>
      <c r="I114" s="1" t="s">
        <v>25</v>
      </c>
      <c r="J114" s="3">
        <v>36194</v>
      </c>
      <c r="K114" s="1">
        <v>0</v>
      </c>
      <c r="L114" s="1">
        <v>34</v>
      </c>
      <c r="M114" s="1">
        <v>37</v>
      </c>
      <c r="N114" s="1">
        <v>1</v>
      </c>
      <c r="O114" s="1" t="s">
        <v>444</v>
      </c>
      <c r="P114" s="3">
        <v>38199</v>
      </c>
      <c r="Q114" s="16">
        <f>INDEX(Adventureworks.EmployeePay!C:C,MATCH(A114,Adventureworks.EmployeePay!A:A,0))</f>
        <v>12.45</v>
      </c>
      <c r="R114" t="str">
        <f>VLOOKUP(A114,AdventureWorks.EmployeeDepartme!A:H,8,0)</f>
        <v>Production</v>
      </c>
      <c r="S114" s="15">
        <f t="shared" si="3"/>
        <v>0</v>
      </c>
      <c r="T114" s="16">
        <f t="shared" si="4"/>
        <v>18.188256551724109</v>
      </c>
      <c r="U114" s="16">
        <f t="shared" si="5"/>
        <v>14</v>
      </c>
    </row>
    <row r="115" spans="1:21" ht="15.75" customHeight="1" x14ac:dyDescent="0.2">
      <c r="A115" s="14">
        <v>86</v>
      </c>
      <c r="B115" s="1">
        <v>746373306</v>
      </c>
      <c r="C115" s="1">
        <v>1120</v>
      </c>
      <c r="D115" s="1" t="s">
        <v>176</v>
      </c>
      <c r="E115" s="1">
        <v>184</v>
      </c>
      <c r="F115" s="1" t="s">
        <v>125</v>
      </c>
      <c r="G115" s="3">
        <v>26180</v>
      </c>
      <c r="H115" s="1" t="s">
        <v>18</v>
      </c>
      <c r="I115" s="1" t="s">
        <v>19</v>
      </c>
      <c r="J115" s="3">
        <v>36194</v>
      </c>
      <c r="K115" s="1">
        <v>0</v>
      </c>
      <c r="L115" s="1">
        <v>32</v>
      </c>
      <c r="M115" s="1">
        <v>36</v>
      </c>
      <c r="N115" s="1">
        <v>1</v>
      </c>
      <c r="O115" s="1" t="s">
        <v>444</v>
      </c>
      <c r="P115" s="3">
        <v>38199</v>
      </c>
      <c r="Q115" s="16">
        <f>INDEX(Adventureworks.EmployeePay!C:C,MATCH(A115,Adventureworks.EmployeePay!A:A,0))</f>
        <v>9.5</v>
      </c>
      <c r="R115" t="str">
        <f>VLOOKUP(A115,AdventureWorks.EmployeeDepartme!A:H,8,0)</f>
        <v>Production</v>
      </c>
      <c r="S115" s="15">
        <f t="shared" si="3"/>
        <v>0</v>
      </c>
      <c r="T115" s="16">
        <f t="shared" si="4"/>
        <v>18.188256551724109</v>
      </c>
      <c r="U115" s="16">
        <f t="shared" si="5"/>
        <v>14</v>
      </c>
    </row>
    <row r="116" spans="1:21" ht="15.75" customHeight="1" x14ac:dyDescent="0.2">
      <c r="A116" s="14">
        <v>87</v>
      </c>
      <c r="B116" s="1">
        <v>750905084</v>
      </c>
      <c r="C116" s="1">
        <v>1061</v>
      </c>
      <c r="D116" s="1" t="s">
        <v>177</v>
      </c>
      <c r="E116" s="1">
        <v>21</v>
      </c>
      <c r="F116" s="1" t="s">
        <v>151</v>
      </c>
      <c r="G116" s="3">
        <v>26878</v>
      </c>
      <c r="H116" s="1" t="s">
        <v>18</v>
      </c>
      <c r="I116" s="1" t="s">
        <v>19</v>
      </c>
      <c r="J116" s="3">
        <v>36195</v>
      </c>
      <c r="K116" s="1">
        <v>0</v>
      </c>
      <c r="L116" s="1">
        <v>73</v>
      </c>
      <c r="M116" s="1">
        <v>56</v>
      </c>
      <c r="N116" s="1">
        <v>1</v>
      </c>
      <c r="O116" s="1" t="s">
        <v>444</v>
      </c>
      <c r="P116" s="3">
        <v>38199</v>
      </c>
      <c r="Q116" s="16">
        <f>INDEX(Adventureworks.EmployeePay!C:C,MATCH(A116,Adventureworks.EmployeePay!A:A,0))</f>
        <v>25</v>
      </c>
      <c r="R116" t="str">
        <f>VLOOKUP(A116,AdventureWorks.EmployeeDepartme!A:H,8,0)</f>
        <v>Production</v>
      </c>
      <c r="S116" s="15">
        <f t="shared" si="3"/>
        <v>7564.2884597533521</v>
      </c>
      <c r="T116" s="16">
        <f t="shared" si="4"/>
        <v>18.188256551724109</v>
      </c>
      <c r="U116" s="16">
        <f t="shared" si="5"/>
        <v>14</v>
      </c>
    </row>
    <row r="117" spans="1:21" ht="15.75" customHeight="1" x14ac:dyDescent="0.2">
      <c r="A117" s="14">
        <v>88</v>
      </c>
      <c r="B117" s="1">
        <v>514829225</v>
      </c>
      <c r="C117" s="1">
        <v>1163</v>
      </c>
      <c r="D117" s="1" t="s">
        <v>178</v>
      </c>
      <c r="E117" s="1">
        <v>123</v>
      </c>
      <c r="F117" s="1" t="s">
        <v>127</v>
      </c>
      <c r="G117" s="3">
        <v>25959</v>
      </c>
      <c r="H117" s="1" t="s">
        <v>18</v>
      </c>
      <c r="I117" s="1" t="s">
        <v>25</v>
      </c>
      <c r="J117" s="3">
        <v>36195</v>
      </c>
      <c r="K117" s="1">
        <v>0</v>
      </c>
      <c r="L117" s="1">
        <v>75</v>
      </c>
      <c r="M117" s="1">
        <v>57</v>
      </c>
      <c r="N117" s="1">
        <v>1</v>
      </c>
      <c r="O117" s="1" t="s">
        <v>444</v>
      </c>
      <c r="P117" s="3">
        <v>38199</v>
      </c>
      <c r="Q117" s="16">
        <f>INDEX(Adventureworks.EmployeePay!C:C,MATCH(A117,Adventureworks.EmployeePay!A:A,0))</f>
        <v>10</v>
      </c>
      <c r="R117" t="str">
        <f>VLOOKUP(A117,AdventureWorks.EmployeeDepartme!A:H,8,0)</f>
        <v>Production</v>
      </c>
      <c r="S117" s="15">
        <f t="shared" si="3"/>
        <v>3065.5797147284484</v>
      </c>
      <c r="T117" s="16">
        <f t="shared" si="4"/>
        <v>18.188256551724109</v>
      </c>
      <c r="U117" s="16">
        <f t="shared" si="5"/>
        <v>14</v>
      </c>
    </row>
    <row r="118" spans="1:21" ht="15.75" customHeight="1" x14ac:dyDescent="0.2">
      <c r="A118" s="14">
        <v>89</v>
      </c>
      <c r="B118" s="1">
        <v>750246141</v>
      </c>
      <c r="C118" s="1">
        <v>1206</v>
      </c>
      <c r="D118" s="1" t="s">
        <v>179</v>
      </c>
      <c r="E118" s="1">
        <v>16</v>
      </c>
      <c r="F118" s="1" t="s">
        <v>110</v>
      </c>
      <c r="G118" s="3">
        <v>27931</v>
      </c>
      <c r="H118" s="1" t="s">
        <v>19</v>
      </c>
      <c r="I118" s="1" t="s">
        <v>25</v>
      </c>
      <c r="J118" s="3">
        <v>36196</v>
      </c>
      <c r="K118" s="1">
        <v>0</v>
      </c>
      <c r="L118" s="1">
        <v>18</v>
      </c>
      <c r="M118" s="1">
        <v>29</v>
      </c>
      <c r="N118" s="1">
        <v>1</v>
      </c>
      <c r="O118" s="1" t="s">
        <v>444</v>
      </c>
      <c r="P118" s="3">
        <v>38199</v>
      </c>
      <c r="Q118" s="16">
        <f>INDEX(Adventureworks.EmployeePay!C:C,MATCH(A118,Adventureworks.EmployeePay!A:A,0))</f>
        <v>12.45</v>
      </c>
      <c r="R118" t="str">
        <f>VLOOKUP(A118,AdventureWorks.EmployeeDepartme!A:H,8,0)</f>
        <v>Production</v>
      </c>
      <c r="S118" s="15">
        <f t="shared" si="3"/>
        <v>0</v>
      </c>
      <c r="T118" s="16">
        <f t="shared" si="4"/>
        <v>18.188256551724109</v>
      </c>
      <c r="U118" s="16">
        <f t="shared" si="5"/>
        <v>14</v>
      </c>
    </row>
    <row r="119" spans="1:21" ht="15.75" customHeight="1" x14ac:dyDescent="0.2">
      <c r="A119" s="14">
        <v>91</v>
      </c>
      <c r="B119" s="1">
        <v>19312190</v>
      </c>
      <c r="C119" s="1">
        <v>1137</v>
      </c>
      <c r="D119" s="1" t="s">
        <v>180</v>
      </c>
      <c r="E119" s="1">
        <v>210</v>
      </c>
      <c r="F119" s="1" t="s">
        <v>135</v>
      </c>
      <c r="G119" s="3">
        <v>28852</v>
      </c>
      <c r="H119" s="1" t="s">
        <v>19</v>
      </c>
      <c r="I119" s="1" t="s">
        <v>25</v>
      </c>
      <c r="J119" s="3">
        <v>36196</v>
      </c>
      <c r="K119" s="1">
        <v>0</v>
      </c>
      <c r="L119" s="1">
        <v>49</v>
      </c>
      <c r="M119" s="1">
        <v>44</v>
      </c>
      <c r="N119" s="1">
        <v>1</v>
      </c>
      <c r="O119" s="1" t="s">
        <v>444</v>
      </c>
      <c r="P119" s="3">
        <v>38199</v>
      </c>
      <c r="Q119" s="16">
        <f>INDEX(Adventureworks.EmployeePay!C:C,MATCH(A119,Adventureworks.EmployeePay!A:A,0))</f>
        <v>15</v>
      </c>
      <c r="R119" t="str">
        <f>VLOOKUP(A119,AdventureWorks.EmployeeDepartme!A:H,8,0)</f>
        <v>Production</v>
      </c>
      <c r="S119" s="15">
        <f t="shared" si="3"/>
        <v>4583.640697031602</v>
      </c>
      <c r="T119" s="16">
        <f t="shared" si="4"/>
        <v>18.188256551724109</v>
      </c>
      <c r="U119" s="16">
        <f t="shared" si="5"/>
        <v>14</v>
      </c>
    </row>
    <row r="120" spans="1:21" ht="15.75" customHeight="1" x14ac:dyDescent="0.2">
      <c r="A120" s="14">
        <v>92</v>
      </c>
      <c r="B120" s="1">
        <v>212801092</v>
      </c>
      <c r="C120" s="1">
        <v>1104</v>
      </c>
      <c r="D120" s="1" t="s">
        <v>181</v>
      </c>
      <c r="E120" s="1">
        <v>143</v>
      </c>
      <c r="F120" s="1" t="s">
        <v>133</v>
      </c>
      <c r="G120" s="3">
        <v>28933</v>
      </c>
      <c r="H120" s="1" t="s">
        <v>18</v>
      </c>
      <c r="I120" s="1" t="s">
        <v>19</v>
      </c>
      <c r="J120" s="3">
        <v>36196</v>
      </c>
      <c r="K120" s="1">
        <v>0</v>
      </c>
      <c r="L120" s="1">
        <v>16</v>
      </c>
      <c r="M120" s="1">
        <v>28</v>
      </c>
      <c r="N120" s="1">
        <v>1</v>
      </c>
      <c r="O120" s="1" t="s">
        <v>444</v>
      </c>
      <c r="P120" s="3">
        <v>38199</v>
      </c>
      <c r="Q120" s="16">
        <f>INDEX(Adventureworks.EmployeePay!C:C,MATCH(A120,Adventureworks.EmployeePay!A:A,0))</f>
        <v>14</v>
      </c>
      <c r="R120" t="str">
        <f>VLOOKUP(A120,AdventureWorks.EmployeeDepartme!A:H,8,0)</f>
        <v>Production</v>
      </c>
      <c r="S120" s="15">
        <f t="shared" si="3"/>
        <v>0</v>
      </c>
      <c r="T120" s="16">
        <f t="shared" si="4"/>
        <v>18.188256551724109</v>
      </c>
      <c r="U120" s="16">
        <f t="shared" si="5"/>
        <v>14</v>
      </c>
    </row>
    <row r="121" spans="1:21" ht="15.75" customHeight="1" x14ac:dyDescent="0.2">
      <c r="A121" s="14">
        <v>93</v>
      </c>
      <c r="B121" s="1">
        <v>769680433</v>
      </c>
      <c r="C121" s="1">
        <v>1147</v>
      </c>
      <c r="D121" s="1" t="s">
        <v>182</v>
      </c>
      <c r="E121" s="1">
        <v>51</v>
      </c>
      <c r="F121" s="1" t="s">
        <v>135</v>
      </c>
      <c r="G121" s="3">
        <v>22842</v>
      </c>
      <c r="H121" s="1" t="s">
        <v>19</v>
      </c>
      <c r="I121" s="1" t="s">
        <v>19</v>
      </c>
      <c r="J121" s="3">
        <v>36197</v>
      </c>
      <c r="K121" s="1">
        <v>0</v>
      </c>
      <c r="L121" s="1">
        <v>59</v>
      </c>
      <c r="M121" s="1">
        <v>49</v>
      </c>
      <c r="N121" s="1">
        <v>1</v>
      </c>
      <c r="O121" s="1" t="s">
        <v>444</v>
      </c>
      <c r="P121" s="3">
        <v>38199</v>
      </c>
      <c r="Q121" s="16">
        <f>INDEX(Adventureworks.EmployeePay!C:C,MATCH(A121,Adventureworks.EmployeePay!A:A,0))</f>
        <v>15</v>
      </c>
      <c r="R121" t="str">
        <f>VLOOKUP(A121,AdventureWorks.EmployeeDepartme!A:H,8,0)</f>
        <v>Production</v>
      </c>
      <c r="S121" s="15">
        <f t="shared" si="3"/>
        <v>4589.345126851902</v>
      </c>
      <c r="T121" s="16">
        <f t="shared" si="4"/>
        <v>18.188256551724109</v>
      </c>
      <c r="U121" s="16">
        <f t="shared" si="5"/>
        <v>14</v>
      </c>
    </row>
    <row r="122" spans="1:21" ht="15.75" customHeight="1" x14ac:dyDescent="0.2">
      <c r="A122" s="14">
        <v>95</v>
      </c>
      <c r="B122" s="1">
        <v>431859843</v>
      </c>
      <c r="C122" s="1">
        <v>1190</v>
      </c>
      <c r="D122" s="1" t="s">
        <v>183</v>
      </c>
      <c r="E122" s="1">
        <v>74</v>
      </c>
      <c r="F122" s="1" t="s">
        <v>137</v>
      </c>
      <c r="G122" s="3">
        <v>25322</v>
      </c>
      <c r="H122" s="1" t="s">
        <v>18</v>
      </c>
      <c r="I122" s="1" t="s">
        <v>19</v>
      </c>
      <c r="J122" s="3">
        <v>36198</v>
      </c>
      <c r="K122" s="1">
        <v>0</v>
      </c>
      <c r="L122" s="1">
        <v>2</v>
      </c>
      <c r="M122" s="1">
        <v>21</v>
      </c>
      <c r="N122" s="1">
        <v>1</v>
      </c>
      <c r="O122" s="1" t="s">
        <v>444</v>
      </c>
      <c r="P122" s="3">
        <v>38199</v>
      </c>
      <c r="Q122" s="16">
        <f>INDEX(Adventureworks.EmployeePay!C:C,MATCH(A122,Adventureworks.EmployeePay!A:A,0))</f>
        <v>11</v>
      </c>
      <c r="R122" t="str">
        <f>VLOOKUP(A122,AdventureWorks.EmployeeDepartme!A:H,8,0)</f>
        <v>Production</v>
      </c>
      <c r="S122" s="15">
        <f t="shared" si="3"/>
        <v>0</v>
      </c>
      <c r="T122" s="16">
        <f t="shared" si="4"/>
        <v>18.188256551724109</v>
      </c>
      <c r="U122" s="16">
        <f t="shared" si="5"/>
        <v>14</v>
      </c>
    </row>
    <row r="123" spans="1:21" ht="15.75" customHeight="1" x14ac:dyDescent="0.2">
      <c r="A123" s="14">
        <v>96</v>
      </c>
      <c r="B123" s="1">
        <v>621209647</v>
      </c>
      <c r="C123" s="1">
        <v>1233</v>
      </c>
      <c r="D123" s="1" t="s">
        <v>184</v>
      </c>
      <c r="E123" s="1">
        <v>44</v>
      </c>
      <c r="F123" s="1" t="s">
        <v>185</v>
      </c>
      <c r="G123" s="3">
        <v>26275</v>
      </c>
      <c r="H123" s="1" t="s">
        <v>19</v>
      </c>
      <c r="I123" s="1" t="s">
        <v>19</v>
      </c>
      <c r="J123" s="3">
        <v>36199</v>
      </c>
      <c r="K123" s="1">
        <v>0</v>
      </c>
      <c r="L123" s="1">
        <v>45</v>
      </c>
      <c r="M123" s="1">
        <v>42</v>
      </c>
      <c r="N123" s="1">
        <v>1</v>
      </c>
      <c r="O123" s="1" t="s">
        <v>444</v>
      </c>
      <c r="P123" s="3">
        <v>38199</v>
      </c>
      <c r="Q123" s="16">
        <f>INDEX(Adventureworks.EmployeePay!C:C,MATCH(A123,Adventureworks.EmployeePay!A:A,0))</f>
        <v>16</v>
      </c>
      <c r="R123" t="str">
        <f>VLOOKUP(A123,AdventureWorks.EmployeeDepartme!A:H,8,0)</f>
        <v>Production</v>
      </c>
      <c r="S123" s="15">
        <f t="shared" si="3"/>
        <v>0</v>
      </c>
      <c r="T123" s="16">
        <f t="shared" si="4"/>
        <v>18.188256551724109</v>
      </c>
      <c r="U123" s="16">
        <f t="shared" si="5"/>
        <v>14</v>
      </c>
    </row>
    <row r="124" spans="1:21" ht="15.75" customHeight="1" x14ac:dyDescent="0.2">
      <c r="A124" s="14">
        <v>97</v>
      </c>
      <c r="B124" s="1">
        <v>420023788</v>
      </c>
      <c r="C124" s="1">
        <v>1131</v>
      </c>
      <c r="D124" s="1" t="s">
        <v>186</v>
      </c>
      <c r="E124" s="1">
        <v>173</v>
      </c>
      <c r="F124" s="1" t="s">
        <v>125</v>
      </c>
      <c r="G124" s="3">
        <v>29197</v>
      </c>
      <c r="H124" s="1" t="s">
        <v>18</v>
      </c>
      <c r="I124" s="1" t="s">
        <v>19</v>
      </c>
      <c r="J124" s="3">
        <v>36199</v>
      </c>
      <c r="K124" s="1">
        <v>0</v>
      </c>
      <c r="L124" s="1">
        <v>43</v>
      </c>
      <c r="M124" s="1">
        <v>41</v>
      </c>
      <c r="N124" s="1">
        <v>1</v>
      </c>
      <c r="O124" s="1" t="s">
        <v>444</v>
      </c>
      <c r="P124" s="3">
        <v>38199</v>
      </c>
      <c r="Q124" s="16">
        <f>INDEX(Adventureworks.EmployeePay!C:C,MATCH(A124,Adventureworks.EmployeePay!A:A,0))</f>
        <v>9.5</v>
      </c>
      <c r="R124" t="str">
        <f>VLOOKUP(A124,AdventureWorks.EmployeeDepartme!A:H,8,0)</f>
        <v>Production</v>
      </c>
      <c r="S124" s="15">
        <f t="shared" si="3"/>
        <v>2900.7894746791821</v>
      </c>
      <c r="T124" s="16">
        <f t="shared" si="4"/>
        <v>18.188256551724109</v>
      </c>
      <c r="U124" s="16">
        <f t="shared" si="5"/>
        <v>14</v>
      </c>
    </row>
    <row r="125" spans="1:21" ht="15.75" customHeight="1" x14ac:dyDescent="0.2">
      <c r="A125" s="14">
        <v>98</v>
      </c>
      <c r="B125" s="1">
        <v>199546871</v>
      </c>
      <c r="C125" s="1">
        <v>1174</v>
      </c>
      <c r="D125" s="1" t="s">
        <v>187</v>
      </c>
      <c r="E125" s="1">
        <v>197</v>
      </c>
      <c r="F125" s="1" t="s">
        <v>127</v>
      </c>
      <c r="G125" s="3">
        <v>28197</v>
      </c>
      <c r="H125" s="1" t="s">
        <v>19</v>
      </c>
      <c r="I125" s="1" t="s">
        <v>19</v>
      </c>
      <c r="J125" s="3">
        <v>36200</v>
      </c>
      <c r="K125" s="1">
        <v>0</v>
      </c>
      <c r="L125" s="1">
        <v>86</v>
      </c>
      <c r="M125" s="1">
        <v>63</v>
      </c>
      <c r="N125" s="1">
        <v>1</v>
      </c>
      <c r="O125" s="1" t="s">
        <v>444</v>
      </c>
      <c r="P125" s="3">
        <v>38199</v>
      </c>
      <c r="Q125" s="16">
        <f>INDEX(Adventureworks.EmployeePay!C:C,MATCH(A125,Adventureworks.EmployeePay!A:A,0))</f>
        <v>10</v>
      </c>
      <c r="R125" t="str">
        <f>VLOOKUP(A125,AdventureWorks.EmployeeDepartme!A:H,8,0)</f>
        <v>Production</v>
      </c>
      <c r="S125" s="15">
        <f t="shared" si="3"/>
        <v>3069.6680969115955</v>
      </c>
      <c r="T125" s="16">
        <f t="shared" si="4"/>
        <v>18.188256551724109</v>
      </c>
      <c r="U125" s="16">
        <f t="shared" si="5"/>
        <v>14</v>
      </c>
    </row>
    <row r="126" spans="1:21" ht="15.75" customHeight="1" x14ac:dyDescent="0.2">
      <c r="A126" s="14">
        <v>99</v>
      </c>
      <c r="B126" s="1">
        <v>830150469</v>
      </c>
      <c r="C126" s="1">
        <v>1158</v>
      </c>
      <c r="D126" s="1" t="s">
        <v>188</v>
      </c>
      <c r="E126" s="1">
        <v>87</v>
      </c>
      <c r="F126" s="1" t="s">
        <v>135</v>
      </c>
      <c r="G126" s="3">
        <v>29621</v>
      </c>
      <c r="H126" s="1" t="s">
        <v>18</v>
      </c>
      <c r="I126" s="1" t="s">
        <v>19</v>
      </c>
      <c r="J126" s="3">
        <v>36202</v>
      </c>
      <c r="K126" s="1">
        <v>0</v>
      </c>
      <c r="L126" s="1">
        <v>70</v>
      </c>
      <c r="M126" s="1">
        <v>55</v>
      </c>
      <c r="N126" s="1">
        <v>1</v>
      </c>
      <c r="O126" s="1" t="s">
        <v>444</v>
      </c>
      <c r="P126" s="3">
        <v>38199</v>
      </c>
      <c r="Q126" s="16">
        <f>INDEX(Adventureworks.EmployeePay!C:C,MATCH(A126,Adventureworks.EmployeePay!A:A,0))</f>
        <v>15</v>
      </c>
      <c r="R126" t="str">
        <f>VLOOKUP(A126,AdventureWorks.EmployeeDepartme!A:H,8,0)</f>
        <v>Production</v>
      </c>
      <c r="S126" s="15">
        <f t="shared" si="3"/>
        <v>4595.5628390871261</v>
      </c>
      <c r="T126" s="16">
        <f t="shared" si="4"/>
        <v>18.188256551724109</v>
      </c>
      <c r="U126" s="16">
        <f t="shared" si="5"/>
        <v>14</v>
      </c>
    </row>
    <row r="127" spans="1:21" ht="15.75" customHeight="1" x14ac:dyDescent="0.2">
      <c r="A127" s="14">
        <v>100</v>
      </c>
      <c r="B127" s="1">
        <v>322160340</v>
      </c>
      <c r="C127" s="1">
        <v>1099</v>
      </c>
      <c r="D127" s="1" t="s">
        <v>189</v>
      </c>
      <c r="E127" s="1">
        <v>143</v>
      </c>
      <c r="F127" s="1" t="s">
        <v>133</v>
      </c>
      <c r="G127" s="3">
        <v>23674</v>
      </c>
      <c r="H127" s="1" t="s">
        <v>19</v>
      </c>
      <c r="I127" s="1" t="s">
        <v>19</v>
      </c>
      <c r="J127" s="3">
        <v>36203</v>
      </c>
      <c r="K127" s="1">
        <v>0</v>
      </c>
      <c r="L127" s="1">
        <v>11</v>
      </c>
      <c r="M127" s="1">
        <v>25</v>
      </c>
      <c r="N127" s="1">
        <v>1</v>
      </c>
      <c r="O127" s="1" t="s">
        <v>444</v>
      </c>
      <c r="P127" s="3">
        <v>38199</v>
      </c>
      <c r="Q127" s="16">
        <f>INDEX(Adventureworks.EmployeePay!C:C,MATCH(A127,Adventureworks.EmployeePay!A:A,0))</f>
        <v>14</v>
      </c>
      <c r="R127" t="str">
        <f>VLOOKUP(A127,AdventureWorks.EmployeeDepartme!A:H,8,0)</f>
        <v>Production</v>
      </c>
      <c r="S127" s="15">
        <f t="shared" si="3"/>
        <v>0</v>
      </c>
      <c r="T127" s="16">
        <f t="shared" si="4"/>
        <v>18.188256551724109</v>
      </c>
      <c r="U127" s="16">
        <f t="shared" si="5"/>
        <v>14</v>
      </c>
    </row>
    <row r="128" spans="1:21" ht="15.75" customHeight="1" x14ac:dyDescent="0.2">
      <c r="A128" s="14">
        <v>101</v>
      </c>
      <c r="B128" s="1">
        <v>827686041</v>
      </c>
      <c r="C128" s="1">
        <v>1201</v>
      </c>
      <c r="D128" s="1" t="s">
        <v>190</v>
      </c>
      <c r="E128" s="1">
        <v>14</v>
      </c>
      <c r="F128" s="1" t="s">
        <v>137</v>
      </c>
      <c r="G128" s="3">
        <v>24538</v>
      </c>
      <c r="H128" s="1" t="s">
        <v>18</v>
      </c>
      <c r="I128" s="1" t="s">
        <v>19</v>
      </c>
      <c r="J128" s="3">
        <v>36203</v>
      </c>
      <c r="K128" s="1">
        <v>0</v>
      </c>
      <c r="L128" s="1">
        <v>13</v>
      </c>
      <c r="M128" s="1">
        <v>26</v>
      </c>
      <c r="N128" s="1">
        <v>1</v>
      </c>
      <c r="O128" s="1" t="s">
        <v>444</v>
      </c>
      <c r="P128" s="3">
        <v>38199</v>
      </c>
      <c r="Q128" s="16">
        <f>INDEX(Adventureworks.EmployeePay!C:C,MATCH(A128,Adventureworks.EmployeePay!A:A,0))</f>
        <v>11</v>
      </c>
      <c r="R128" t="str">
        <f>VLOOKUP(A128,AdventureWorks.EmployeeDepartme!A:H,8,0)</f>
        <v>Production</v>
      </c>
      <c r="S128" s="15">
        <f t="shared" si="3"/>
        <v>0</v>
      </c>
      <c r="T128" s="16">
        <f t="shared" si="4"/>
        <v>18.188256551724109</v>
      </c>
      <c r="U128" s="16">
        <f t="shared" si="5"/>
        <v>14</v>
      </c>
    </row>
    <row r="129" spans="1:21" ht="15.75" customHeight="1" x14ac:dyDescent="0.2">
      <c r="A129" s="14">
        <v>104</v>
      </c>
      <c r="B129" s="1">
        <v>204035155</v>
      </c>
      <c r="C129" s="1">
        <v>1195</v>
      </c>
      <c r="D129" s="1" t="s">
        <v>191</v>
      </c>
      <c r="E129" s="1">
        <v>74</v>
      </c>
      <c r="F129" s="1" t="s">
        <v>137</v>
      </c>
      <c r="G129" s="3">
        <v>23067</v>
      </c>
      <c r="H129" s="1" t="s">
        <v>19</v>
      </c>
      <c r="I129" s="1" t="s">
        <v>19</v>
      </c>
      <c r="J129" s="3">
        <v>36204</v>
      </c>
      <c r="K129" s="1">
        <v>0</v>
      </c>
      <c r="L129" s="1">
        <v>7</v>
      </c>
      <c r="M129" s="1">
        <v>23</v>
      </c>
      <c r="N129" s="1">
        <v>1</v>
      </c>
      <c r="O129" s="1" t="s">
        <v>444</v>
      </c>
      <c r="P129" s="3">
        <v>38199</v>
      </c>
      <c r="Q129" s="16">
        <f>INDEX(Adventureworks.EmployeePay!C:C,MATCH(A129,Adventureworks.EmployeePay!A:A,0))</f>
        <v>11</v>
      </c>
      <c r="R129" t="str">
        <f>VLOOKUP(A129,AdventureWorks.EmployeeDepartme!A:H,8,0)</f>
        <v>Production</v>
      </c>
      <c r="S129" s="15">
        <f t="shared" si="3"/>
        <v>0</v>
      </c>
      <c r="T129" s="16">
        <f t="shared" si="4"/>
        <v>18.188256551724109</v>
      </c>
      <c r="U129" s="16">
        <f t="shared" si="5"/>
        <v>14</v>
      </c>
    </row>
    <row r="130" spans="1:21" ht="15.75" customHeight="1" x14ac:dyDescent="0.2">
      <c r="A130" s="14">
        <v>105</v>
      </c>
      <c r="B130" s="1">
        <v>992874797</v>
      </c>
      <c r="C130" s="1">
        <v>1142</v>
      </c>
      <c r="D130" s="1" t="s">
        <v>192</v>
      </c>
      <c r="E130" s="1">
        <v>210</v>
      </c>
      <c r="F130" s="1" t="s">
        <v>135</v>
      </c>
      <c r="G130" s="3">
        <v>28197</v>
      </c>
      <c r="H130" s="1" t="s">
        <v>19</v>
      </c>
      <c r="I130" s="1" t="s">
        <v>25</v>
      </c>
      <c r="J130" s="3">
        <v>36204</v>
      </c>
      <c r="K130" s="1">
        <v>0</v>
      </c>
      <c r="L130" s="1">
        <v>54</v>
      </c>
      <c r="M130" s="1">
        <v>47</v>
      </c>
      <c r="N130" s="1">
        <v>1</v>
      </c>
      <c r="O130" s="1" t="s">
        <v>444</v>
      </c>
      <c r="P130" s="3">
        <v>38199</v>
      </c>
      <c r="Q130" s="16">
        <f>INDEX(Adventureworks.EmployeePay!C:C,MATCH(A130,Adventureworks.EmployeePay!A:A,0))</f>
        <v>15</v>
      </c>
      <c r="R130" t="str">
        <f>VLOOKUP(A130,AdventureWorks.EmployeeDepartme!A:H,8,0)</f>
        <v>Production</v>
      </c>
      <c r="S130" s="15">
        <f t="shared" si="3"/>
        <v>4586.4991558647444</v>
      </c>
      <c r="T130" s="16">
        <f t="shared" si="4"/>
        <v>18.188256551724109</v>
      </c>
      <c r="U130" s="16">
        <f t="shared" si="5"/>
        <v>14</v>
      </c>
    </row>
    <row r="131" spans="1:21" ht="15.75" customHeight="1" x14ac:dyDescent="0.2">
      <c r="A131" s="14">
        <v>107</v>
      </c>
      <c r="B131" s="1">
        <v>342607223</v>
      </c>
      <c r="C131" s="1">
        <v>1185</v>
      </c>
      <c r="D131" s="1" t="s">
        <v>193</v>
      </c>
      <c r="E131" s="1">
        <v>38</v>
      </c>
      <c r="F131" s="1" t="s">
        <v>137</v>
      </c>
      <c r="G131" s="3">
        <v>24996</v>
      </c>
      <c r="H131" s="1" t="s">
        <v>19</v>
      </c>
      <c r="I131" s="1" t="s">
        <v>19</v>
      </c>
      <c r="J131" s="3">
        <v>36205</v>
      </c>
      <c r="K131" s="1">
        <v>0</v>
      </c>
      <c r="L131" s="1">
        <v>97</v>
      </c>
      <c r="M131" s="1">
        <v>68</v>
      </c>
      <c r="N131" s="1">
        <v>1</v>
      </c>
      <c r="O131" s="1" t="s">
        <v>444</v>
      </c>
      <c r="P131" s="3">
        <v>38199</v>
      </c>
      <c r="Q131" s="16">
        <f>INDEX(Adventureworks.EmployeePay!C:C,MATCH(A131,Adventureworks.EmployeePay!A:A,0))</f>
        <v>11</v>
      </c>
      <c r="R131" t="str">
        <f>VLOOKUP(A131,AdventureWorks.EmployeeDepartme!A:H,8,0)</f>
        <v>Production</v>
      </c>
      <c r="S131" s="15">
        <f t="shared" ref="S131:S194" si="6">IF(LOG(IF(E131="","16",E131))*L131&gt;75,Q131*LOG(C131)*100,0)</f>
        <v>3381.090185380735</v>
      </c>
      <c r="T131" s="16">
        <f t="shared" ref="T131:T194" si="7">AVERAGE($Q$2:$Q$291)</f>
        <v>18.188256551724109</v>
      </c>
      <c r="U131" s="16">
        <f t="shared" ref="U131:U194" si="8">MEDIAN($Q$2:$Q$291)</f>
        <v>14</v>
      </c>
    </row>
    <row r="132" spans="1:21" ht="15.75" customHeight="1" x14ac:dyDescent="0.2">
      <c r="A132" s="14">
        <v>108</v>
      </c>
      <c r="B132" s="1">
        <v>45615666</v>
      </c>
      <c r="C132" s="1">
        <v>1228</v>
      </c>
      <c r="D132" s="1" t="s">
        <v>194</v>
      </c>
      <c r="E132" s="1">
        <v>21</v>
      </c>
      <c r="F132" s="1" t="s">
        <v>195</v>
      </c>
      <c r="G132" s="3">
        <v>27445</v>
      </c>
      <c r="H132" s="1" t="s">
        <v>19</v>
      </c>
      <c r="I132" s="1" t="s">
        <v>19</v>
      </c>
      <c r="J132" s="3">
        <v>36206</v>
      </c>
      <c r="K132" s="1">
        <v>0</v>
      </c>
      <c r="L132" s="1">
        <v>40</v>
      </c>
      <c r="M132" s="1">
        <v>40</v>
      </c>
      <c r="N132" s="1">
        <v>1</v>
      </c>
      <c r="O132" s="1" t="s">
        <v>444</v>
      </c>
      <c r="P132" s="3">
        <v>38199</v>
      </c>
      <c r="Q132" s="16">
        <f>INDEX(Adventureworks.EmployeePay!C:C,MATCH(A132,Adventureworks.EmployeePay!A:A,0))</f>
        <v>25</v>
      </c>
      <c r="R132" t="str">
        <f>VLOOKUP(A132,AdventureWorks.EmployeeDepartme!A:H,8,0)</f>
        <v>Production</v>
      </c>
      <c r="S132" s="15">
        <f t="shared" si="6"/>
        <v>0</v>
      </c>
      <c r="T132" s="16">
        <f t="shared" si="7"/>
        <v>18.188256551724109</v>
      </c>
      <c r="U132" s="16">
        <f t="shared" si="8"/>
        <v>14</v>
      </c>
    </row>
    <row r="133" spans="1:21" ht="15.75" customHeight="1" x14ac:dyDescent="0.2">
      <c r="A133" s="14">
        <v>110</v>
      </c>
      <c r="B133" s="1">
        <v>733022683</v>
      </c>
      <c r="C133" s="1">
        <v>1126</v>
      </c>
      <c r="D133" s="1" t="s">
        <v>196</v>
      </c>
      <c r="E133" s="1">
        <v>135</v>
      </c>
      <c r="F133" s="1" t="s">
        <v>125</v>
      </c>
      <c r="G133" s="3">
        <v>28863</v>
      </c>
      <c r="H133" s="1" t="s">
        <v>18</v>
      </c>
      <c r="I133" s="1" t="s">
        <v>19</v>
      </c>
      <c r="J133" s="3">
        <v>36206</v>
      </c>
      <c r="K133" s="1">
        <v>0</v>
      </c>
      <c r="L133" s="1">
        <v>38</v>
      </c>
      <c r="M133" s="1">
        <v>39</v>
      </c>
      <c r="N133" s="1">
        <v>1</v>
      </c>
      <c r="O133" s="1" t="s">
        <v>444</v>
      </c>
      <c r="P133" s="3">
        <v>38199</v>
      </c>
      <c r="Q133" s="16">
        <f>INDEX(Adventureworks.EmployeePay!C:C,MATCH(A133,Adventureworks.EmployeePay!A:A,0))</f>
        <v>9.5</v>
      </c>
      <c r="R133" t="str">
        <f>VLOOKUP(A133,AdventureWorks.EmployeeDepartme!A:H,8,0)</f>
        <v>Production</v>
      </c>
      <c r="S133" s="15">
        <f t="shared" si="6"/>
        <v>2898.9614709895613</v>
      </c>
      <c r="T133" s="16">
        <f t="shared" si="7"/>
        <v>18.188256551724109</v>
      </c>
      <c r="U133" s="16">
        <f t="shared" si="8"/>
        <v>14</v>
      </c>
    </row>
    <row r="134" spans="1:21" ht="15.75" customHeight="1" x14ac:dyDescent="0.2">
      <c r="A134" s="14">
        <v>112</v>
      </c>
      <c r="B134" s="1">
        <v>187369436</v>
      </c>
      <c r="C134" s="1">
        <v>1169</v>
      </c>
      <c r="D134" s="1" t="s">
        <v>197</v>
      </c>
      <c r="E134" s="1">
        <v>159</v>
      </c>
      <c r="F134" s="1" t="s">
        <v>127</v>
      </c>
      <c r="G134" s="3">
        <v>22883</v>
      </c>
      <c r="H134" s="1" t="s">
        <v>18</v>
      </c>
      <c r="I134" s="1" t="s">
        <v>25</v>
      </c>
      <c r="J134" s="3">
        <v>36207</v>
      </c>
      <c r="K134" s="1">
        <v>0</v>
      </c>
      <c r="L134" s="1">
        <v>81</v>
      </c>
      <c r="M134" s="1">
        <v>60</v>
      </c>
      <c r="N134" s="1">
        <v>1</v>
      </c>
      <c r="O134" s="1" t="s">
        <v>444</v>
      </c>
      <c r="P134" s="3">
        <v>38199</v>
      </c>
      <c r="Q134" s="16">
        <f>INDEX(Adventureworks.EmployeePay!C:C,MATCH(A134,Adventureworks.EmployeePay!A:A,0))</f>
        <v>10</v>
      </c>
      <c r="R134" t="str">
        <f>VLOOKUP(A134,AdventureWorks.EmployeeDepartme!A:H,8,0)</f>
        <v>Production</v>
      </c>
      <c r="S134" s="15">
        <f t="shared" si="6"/>
        <v>3067.8145111618401</v>
      </c>
      <c r="T134" s="16">
        <f t="shared" si="7"/>
        <v>18.188256551724109</v>
      </c>
      <c r="U134" s="16">
        <f t="shared" si="8"/>
        <v>14</v>
      </c>
    </row>
    <row r="135" spans="1:21" ht="15.75" customHeight="1" x14ac:dyDescent="0.2">
      <c r="A135" s="14">
        <v>113</v>
      </c>
      <c r="B135" s="1">
        <v>364818297</v>
      </c>
      <c r="C135" s="1">
        <v>1110</v>
      </c>
      <c r="D135" s="1" t="s">
        <v>198</v>
      </c>
      <c r="E135" s="1">
        <v>184</v>
      </c>
      <c r="F135" s="1" t="s">
        <v>125</v>
      </c>
      <c r="G135" s="3">
        <v>28088</v>
      </c>
      <c r="H135" s="1" t="s">
        <v>19</v>
      </c>
      <c r="I135" s="1" t="s">
        <v>19</v>
      </c>
      <c r="J135" s="3">
        <v>36208</v>
      </c>
      <c r="K135" s="1">
        <v>0</v>
      </c>
      <c r="L135" s="1">
        <v>22</v>
      </c>
      <c r="M135" s="1">
        <v>31</v>
      </c>
      <c r="N135" s="1">
        <v>1</v>
      </c>
      <c r="O135" s="1" t="s">
        <v>444</v>
      </c>
      <c r="P135" s="3">
        <v>38199</v>
      </c>
      <c r="Q135" s="16">
        <f>INDEX(Adventureworks.EmployeePay!C:C,MATCH(A135,Adventureworks.EmployeePay!A:A,0))</f>
        <v>9.5</v>
      </c>
      <c r="R135" t="str">
        <f>VLOOKUP(A135,AdventureWorks.EmployeeDepartme!A:H,8,0)</f>
        <v>Production</v>
      </c>
      <c r="S135" s="15">
        <f t="shared" si="6"/>
        <v>0</v>
      </c>
      <c r="T135" s="16">
        <f t="shared" si="7"/>
        <v>18.188256551724109</v>
      </c>
      <c r="U135" s="16">
        <f t="shared" si="8"/>
        <v>14</v>
      </c>
    </row>
    <row r="136" spans="1:21" ht="15.75" customHeight="1" x14ac:dyDescent="0.2">
      <c r="A136" s="14">
        <v>115</v>
      </c>
      <c r="B136" s="1">
        <v>886023130</v>
      </c>
      <c r="C136" s="1">
        <v>1094</v>
      </c>
      <c r="D136" s="1" t="s">
        <v>199</v>
      </c>
      <c r="E136" s="1">
        <v>108</v>
      </c>
      <c r="F136" s="1" t="s">
        <v>133</v>
      </c>
      <c r="G136" s="3">
        <v>29560</v>
      </c>
      <c r="H136" s="1" t="s">
        <v>19</v>
      </c>
      <c r="I136" s="1" t="s">
        <v>19</v>
      </c>
      <c r="J136" s="3">
        <v>36209</v>
      </c>
      <c r="K136" s="1">
        <v>0</v>
      </c>
      <c r="L136" s="1">
        <v>6</v>
      </c>
      <c r="M136" s="1">
        <v>23</v>
      </c>
      <c r="N136" s="1">
        <v>1</v>
      </c>
      <c r="O136" s="1" t="s">
        <v>444</v>
      </c>
      <c r="P136" s="3">
        <v>38199</v>
      </c>
      <c r="Q136" s="16">
        <f>INDEX(Adventureworks.EmployeePay!C:C,MATCH(A136,Adventureworks.EmployeePay!A:A,0))</f>
        <v>14</v>
      </c>
      <c r="R136" t="str">
        <f>VLOOKUP(A136,AdventureWorks.EmployeeDepartme!A:H,8,0)</f>
        <v>Production</v>
      </c>
      <c r="S136" s="15">
        <f t="shared" si="6"/>
        <v>0</v>
      </c>
      <c r="T136" s="16">
        <f t="shared" si="7"/>
        <v>18.188256551724109</v>
      </c>
      <c r="U136" s="16">
        <f t="shared" si="8"/>
        <v>14</v>
      </c>
    </row>
    <row r="137" spans="1:21" ht="15.75" customHeight="1" x14ac:dyDescent="0.2">
      <c r="A137" s="14">
        <v>116</v>
      </c>
      <c r="B137" s="1">
        <v>749211824</v>
      </c>
      <c r="C137" s="1">
        <v>1144</v>
      </c>
      <c r="D137" s="1" t="s">
        <v>200</v>
      </c>
      <c r="E137" s="1">
        <v>210</v>
      </c>
      <c r="F137" s="1" t="s">
        <v>135</v>
      </c>
      <c r="G137" s="3">
        <v>28405</v>
      </c>
      <c r="H137" s="1" t="s">
        <v>19</v>
      </c>
      <c r="I137" s="1" t="s">
        <v>19</v>
      </c>
      <c r="J137" s="3">
        <v>36209</v>
      </c>
      <c r="K137" s="1">
        <v>0</v>
      </c>
      <c r="L137" s="1">
        <v>56</v>
      </c>
      <c r="M137" s="1">
        <v>48</v>
      </c>
      <c r="N137" s="1">
        <v>1</v>
      </c>
      <c r="O137" s="1" t="s">
        <v>444</v>
      </c>
      <c r="P137" s="3">
        <v>38199</v>
      </c>
      <c r="Q137" s="16">
        <f>INDEX(Adventureworks.EmployeePay!C:C,MATCH(A137,Adventureworks.EmployeePay!A:A,0))</f>
        <v>15</v>
      </c>
      <c r="R137" t="str">
        <f>VLOOKUP(A137,AdventureWorks.EmployeeDepartme!A:H,8,0)</f>
        <v>Production</v>
      </c>
      <c r="S137" s="15">
        <f t="shared" si="6"/>
        <v>4587.6390366855076</v>
      </c>
      <c r="T137" s="16">
        <f t="shared" si="7"/>
        <v>18.188256551724109</v>
      </c>
      <c r="U137" s="16">
        <f t="shared" si="8"/>
        <v>14</v>
      </c>
    </row>
    <row r="138" spans="1:21" ht="15.75" customHeight="1" x14ac:dyDescent="0.2">
      <c r="A138" s="14">
        <v>118</v>
      </c>
      <c r="B138" s="1">
        <v>92096924</v>
      </c>
      <c r="C138" s="1">
        <v>1196</v>
      </c>
      <c r="D138" s="1" t="s">
        <v>201</v>
      </c>
      <c r="E138" s="1">
        <v>14</v>
      </c>
      <c r="F138" s="1" t="s">
        <v>137</v>
      </c>
      <c r="G138" s="3">
        <v>29108</v>
      </c>
      <c r="H138" s="1" t="s">
        <v>18</v>
      </c>
      <c r="I138" s="1" t="s">
        <v>25</v>
      </c>
      <c r="J138" s="3">
        <v>36210</v>
      </c>
      <c r="K138" s="1">
        <v>0</v>
      </c>
      <c r="L138" s="1">
        <v>8</v>
      </c>
      <c r="M138" s="1">
        <v>24</v>
      </c>
      <c r="N138" s="1">
        <v>1</v>
      </c>
      <c r="O138" s="1" t="s">
        <v>444</v>
      </c>
      <c r="P138" s="3">
        <v>38199</v>
      </c>
      <c r="Q138" s="16">
        <f>INDEX(Adventureworks.EmployeePay!C:C,MATCH(A138,Adventureworks.EmployeePay!A:A,0))</f>
        <v>11</v>
      </c>
      <c r="R138" t="str">
        <f>VLOOKUP(A138,AdventureWorks.EmployeeDepartme!A:H,8,0)</f>
        <v>Production</v>
      </c>
      <c r="S138" s="15">
        <f t="shared" si="6"/>
        <v>0</v>
      </c>
      <c r="T138" s="16">
        <f t="shared" si="7"/>
        <v>18.188256551724109</v>
      </c>
      <c r="U138" s="16">
        <f t="shared" si="8"/>
        <v>14</v>
      </c>
    </row>
    <row r="139" spans="1:21" ht="15.75" customHeight="1" x14ac:dyDescent="0.2">
      <c r="A139" s="14">
        <v>120</v>
      </c>
      <c r="B139" s="1">
        <v>563680513</v>
      </c>
      <c r="C139" s="1">
        <v>1180</v>
      </c>
      <c r="D139" s="1" t="s">
        <v>202</v>
      </c>
      <c r="E139" s="1">
        <v>38</v>
      </c>
      <c r="F139" s="1" t="s">
        <v>137</v>
      </c>
      <c r="G139" s="3">
        <v>29768</v>
      </c>
      <c r="H139" s="1" t="s">
        <v>18</v>
      </c>
      <c r="I139" s="1" t="s">
        <v>25</v>
      </c>
      <c r="J139" s="3">
        <v>36212</v>
      </c>
      <c r="K139" s="1">
        <v>0</v>
      </c>
      <c r="L139" s="1">
        <v>92</v>
      </c>
      <c r="M139" s="1">
        <v>66</v>
      </c>
      <c r="N139" s="1">
        <v>1</v>
      </c>
      <c r="O139" s="1" t="s">
        <v>444</v>
      </c>
      <c r="P139" s="3">
        <v>38199</v>
      </c>
      <c r="Q139" s="16">
        <f>INDEX(Adventureworks.EmployeePay!C:C,MATCH(A139,Adventureworks.EmployeePay!A:A,0))</f>
        <v>11</v>
      </c>
      <c r="R139" t="str">
        <f>VLOOKUP(A139,AdventureWorks.EmployeeDepartme!A:H,8,0)</f>
        <v>Production</v>
      </c>
      <c r="S139" s="15">
        <f t="shared" si="6"/>
        <v>3379.0702080367382</v>
      </c>
      <c r="T139" s="16">
        <f t="shared" si="7"/>
        <v>18.188256551724109</v>
      </c>
      <c r="U139" s="16">
        <f t="shared" si="8"/>
        <v>14</v>
      </c>
    </row>
    <row r="140" spans="1:21" ht="15.75" customHeight="1" x14ac:dyDescent="0.2">
      <c r="A140" s="14">
        <v>122</v>
      </c>
      <c r="B140" s="1">
        <v>458159238</v>
      </c>
      <c r="C140" s="1">
        <v>1223</v>
      </c>
      <c r="D140" s="1" t="s">
        <v>203</v>
      </c>
      <c r="E140" s="1">
        <v>7</v>
      </c>
      <c r="F140" s="1" t="s">
        <v>110</v>
      </c>
      <c r="G140" s="3">
        <v>23282</v>
      </c>
      <c r="H140" s="1" t="s">
        <v>18</v>
      </c>
      <c r="I140" s="1" t="s">
        <v>19</v>
      </c>
      <c r="J140" s="3">
        <v>36213</v>
      </c>
      <c r="K140" s="1">
        <v>0</v>
      </c>
      <c r="L140" s="1">
        <v>35</v>
      </c>
      <c r="M140" s="1">
        <v>37</v>
      </c>
      <c r="N140" s="1">
        <v>1</v>
      </c>
      <c r="O140" s="1" t="s">
        <v>444</v>
      </c>
      <c r="P140" s="3">
        <v>38199</v>
      </c>
      <c r="Q140" s="16">
        <f>INDEX(Adventureworks.EmployeePay!C:C,MATCH(A140,Adventureworks.EmployeePay!A:A,0))</f>
        <v>12.45</v>
      </c>
      <c r="R140" t="str">
        <f>VLOOKUP(A140,AdventureWorks.EmployeeDepartme!A:H,8,0)</f>
        <v>Production</v>
      </c>
      <c r="S140" s="15">
        <f t="shared" si="6"/>
        <v>0</v>
      </c>
      <c r="T140" s="16">
        <f t="shared" si="7"/>
        <v>18.188256551724109</v>
      </c>
      <c r="U140" s="16">
        <f t="shared" si="8"/>
        <v>14</v>
      </c>
    </row>
    <row r="141" spans="1:21" ht="15.75" customHeight="1" x14ac:dyDescent="0.2">
      <c r="A141" s="14">
        <v>123</v>
      </c>
      <c r="B141" s="1">
        <v>712885347</v>
      </c>
      <c r="C141" s="1">
        <v>1062</v>
      </c>
      <c r="D141" s="1" t="s">
        <v>204</v>
      </c>
      <c r="E141" s="1">
        <v>21</v>
      </c>
      <c r="F141" s="1" t="s">
        <v>205</v>
      </c>
      <c r="G141" s="3">
        <v>24519</v>
      </c>
      <c r="H141" s="1" t="s">
        <v>19</v>
      </c>
      <c r="I141" s="1" t="s">
        <v>19</v>
      </c>
      <c r="J141" s="3">
        <v>36213</v>
      </c>
      <c r="K141" s="1">
        <v>0</v>
      </c>
      <c r="L141" s="1">
        <v>74</v>
      </c>
      <c r="M141" s="1">
        <v>57</v>
      </c>
      <c r="N141" s="1">
        <v>1</v>
      </c>
      <c r="O141" s="1" t="s">
        <v>444</v>
      </c>
      <c r="P141" s="3">
        <v>38199</v>
      </c>
      <c r="Q141" s="16">
        <f>INDEX(Adventureworks.EmployeePay!C:C,MATCH(A141,Adventureworks.EmployeePay!A:A,0))</f>
        <v>25</v>
      </c>
      <c r="R141" t="str">
        <f>VLOOKUP(A141,AdventureWorks.EmployeeDepartme!A:H,8,0)</f>
        <v>Production</v>
      </c>
      <c r="S141" s="15">
        <f t="shared" si="6"/>
        <v>7565.3112918636252</v>
      </c>
      <c r="T141" s="16">
        <f t="shared" si="7"/>
        <v>18.188256551724109</v>
      </c>
      <c r="U141" s="16">
        <f t="shared" si="8"/>
        <v>14</v>
      </c>
    </row>
    <row r="142" spans="1:21" ht="15.75" customHeight="1" x14ac:dyDescent="0.2">
      <c r="A142" s="14">
        <v>124</v>
      </c>
      <c r="B142" s="1">
        <v>87268837</v>
      </c>
      <c r="C142" s="1">
        <v>1121</v>
      </c>
      <c r="D142" s="1" t="s">
        <v>206</v>
      </c>
      <c r="E142" s="1">
        <v>184</v>
      </c>
      <c r="F142" s="1" t="s">
        <v>125</v>
      </c>
      <c r="G142" s="3">
        <v>28352</v>
      </c>
      <c r="H142" s="1" t="s">
        <v>18</v>
      </c>
      <c r="I142" s="1" t="s">
        <v>19</v>
      </c>
      <c r="J142" s="3">
        <v>36213</v>
      </c>
      <c r="K142" s="1">
        <v>0</v>
      </c>
      <c r="L142" s="1">
        <v>33</v>
      </c>
      <c r="M142" s="1">
        <v>36</v>
      </c>
      <c r="N142" s="1">
        <v>1</v>
      </c>
      <c r="O142" s="1" t="s">
        <v>444</v>
      </c>
      <c r="P142" s="3">
        <v>38199</v>
      </c>
      <c r="Q142" s="16">
        <f>INDEX(Adventureworks.EmployeePay!C:C,MATCH(A142,Adventureworks.EmployeePay!A:A,0))</f>
        <v>9.5</v>
      </c>
      <c r="R142" t="str">
        <f>VLOOKUP(A142,AdventureWorks.EmployeeDepartme!A:H,8,0)</f>
        <v>Production</v>
      </c>
      <c r="S142" s="15">
        <f t="shared" si="6"/>
        <v>0</v>
      </c>
      <c r="T142" s="16">
        <f t="shared" si="7"/>
        <v>18.188256551724109</v>
      </c>
      <c r="U142" s="16">
        <f t="shared" si="8"/>
        <v>14</v>
      </c>
    </row>
    <row r="143" spans="1:21" ht="15.75" customHeight="1" x14ac:dyDescent="0.2">
      <c r="A143" s="14">
        <v>125</v>
      </c>
      <c r="B143" s="1">
        <v>969985265</v>
      </c>
      <c r="C143" s="1">
        <v>1105</v>
      </c>
      <c r="D143" s="1" t="s">
        <v>207</v>
      </c>
      <c r="E143" s="1">
        <v>182</v>
      </c>
      <c r="F143" s="1" t="s">
        <v>133</v>
      </c>
      <c r="G143" s="3">
        <v>25417</v>
      </c>
      <c r="H143" s="1" t="s">
        <v>19</v>
      </c>
      <c r="I143" s="1" t="s">
        <v>25</v>
      </c>
      <c r="J143" s="3">
        <v>36214</v>
      </c>
      <c r="K143" s="1">
        <v>0</v>
      </c>
      <c r="L143" s="1">
        <v>17</v>
      </c>
      <c r="M143" s="1">
        <v>28</v>
      </c>
      <c r="N143" s="1">
        <v>1</v>
      </c>
      <c r="O143" s="1" t="s">
        <v>444</v>
      </c>
      <c r="P143" s="3">
        <v>38199</v>
      </c>
      <c r="Q143" s="16">
        <f>INDEX(Adventureworks.EmployeePay!C:C,MATCH(A143,Adventureworks.EmployeePay!A:A,0))</f>
        <v>14</v>
      </c>
      <c r="R143" t="str">
        <f>VLOOKUP(A143,AdventureWorks.EmployeeDepartme!A:H,8,0)</f>
        <v>Production</v>
      </c>
      <c r="S143" s="15">
        <f t="shared" si="6"/>
        <v>0</v>
      </c>
      <c r="T143" s="16">
        <f t="shared" si="7"/>
        <v>18.188256551724109</v>
      </c>
      <c r="U143" s="16">
        <f t="shared" si="8"/>
        <v>14</v>
      </c>
    </row>
    <row r="144" spans="1:21" ht="15.75" customHeight="1" x14ac:dyDescent="0.2">
      <c r="A144" s="14">
        <v>126</v>
      </c>
      <c r="B144" s="1">
        <v>539490372</v>
      </c>
      <c r="C144" s="1">
        <v>1164</v>
      </c>
      <c r="D144" s="1" t="s">
        <v>208</v>
      </c>
      <c r="E144" s="1">
        <v>123</v>
      </c>
      <c r="F144" s="1" t="s">
        <v>127</v>
      </c>
      <c r="G144" s="3">
        <v>28872</v>
      </c>
      <c r="H144" s="1" t="s">
        <v>19</v>
      </c>
      <c r="I144" s="1" t="s">
        <v>19</v>
      </c>
      <c r="J144" s="3">
        <v>36214</v>
      </c>
      <c r="K144" s="1">
        <v>0</v>
      </c>
      <c r="L144" s="1">
        <v>76</v>
      </c>
      <c r="M144" s="1">
        <v>58</v>
      </c>
      <c r="N144" s="1">
        <v>1</v>
      </c>
      <c r="O144" s="1" t="s">
        <v>444</v>
      </c>
      <c r="P144" s="3">
        <v>38199</v>
      </c>
      <c r="Q144" s="16">
        <f>INDEX(Adventureworks.EmployeePay!C:C,MATCH(A144,Adventureworks.EmployeePay!A:A,0))</f>
        <v>10</v>
      </c>
      <c r="R144" t="str">
        <f>VLOOKUP(A144,AdventureWorks.EmployeeDepartme!A:H,8,0)</f>
        <v>Production</v>
      </c>
      <c r="S144" s="15">
        <f t="shared" si="6"/>
        <v>3065.9529803138698</v>
      </c>
      <c r="T144" s="16">
        <f t="shared" si="7"/>
        <v>18.188256551724109</v>
      </c>
      <c r="U144" s="16">
        <f t="shared" si="8"/>
        <v>14</v>
      </c>
    </row>
    <row r="145" spans="1:21" ht="15.75" customHeight="1" x14ac:dyDescent="0.2">
      <c r="A145" s="14">
        <v>129</v>
      </c>
      <c r="B145" s="1">
        <v>948320468</v>
      </c>
      <c r="C145" s="1">
        <v>1207</v>
      </c>
      <c r="D145" s="1" t="s">
        <v>209</v>
      </c>
      <c r="E145" s="1">
        <v>16</v>
      </c>
      <c r="F145" s="1" t="s">
        <v>110</v>
      </c>
      <c r="G145" s="3">
        <v>25502</v>
      </c>
      <c r="H145" s="1" t="s">
        <v>18</v>
      </c>
      <c r="I145" s="1" t="s">
        <v>19</v>
      </c>
      <c r="J145" s="3">
        <v>36215</v>
      </c>
      <c r="K145" s="1">
        <v>0</v>
      </c>
      <c r="L145" s="1">
        <v>19</v>
      </c>
      <c r="M145" s="1">
        <v>29</v>
      </c>
      <c r="N145" s="1">
        <v>1</v>
      </c>
      <c r="O145" s="1" t="s">
        <v>444</v>
      </c>
      <c r="P145" s="3">
        <v>38199</v>
      </c>
      <c r="Q145" s="16">
        <f>INDEX(Adventureworks.EmployeePay!C:C,MATCH(A145,Adventureworks.EmployeePay!A:A,0))</f>
        <v>12.45</v>
      </c>
      <c r="R145" t="str">
        <f>VLOOKUP(A145,AdventureWorks.EmployeeDepartme!A:H,8,0)</f>
        <v>Production</v>
      </c>
      <c r="S145" s="15">
        <f t="shared" si="6"/>
        <v>0</v>
      </c>
      <c r="T145" s="16">
        <f t="shared" si="7"/>
        <v>18.188256551724109</v>
      </c>
      <c r="U145" s="16">
        <f t="shared" si="8"/>
        <v>14</v>
      </c>
    </row>
    <row r="146" spans="1:21" ht="15.75" customHeight="1" x14ac:dyDescent="0.2">
      <c r="A146" s="14">
        <v>131</v>
      </c>
      <c r="B146" s="1">
        <v>153288994</v>
      </c>
      <c r="C146" s="1">
        <v>1191</v>
      </c>
      <c r="D146" s="1" t="s">
        <v>210</v>
      </c>
      <c r="E146" s="1">
        <v>74</v>
      </c>
      <c r="F146" s="1" t="s">
        <v>137</v>
      </c>
      <c r="G146" s="3">
        <v>22554</v>
      </c>
      <c r="H146" s="1" t="s">
        <v>19</v>
      </c>
      <c r="I146" s="1" t="s">
        <v>19</v>
      </c>
      <c r="J146" s="3">
        <v>36217</v>
      </c>
      <c r="K146" s="1">
        <v>0</v>
      </c>
      <c r="L146" s="1">
        <v>3</v>
      </c>
      <c r="M146" s="1">
        <v>21</v>
      </c>
      <c r="N146" s="1">
        <v>1</v>
      </c>
      <c r="O146" s="1" t="s">
        <v>444</v>
      </c>
      <c r="P146" s="3">
        <v>38199</v>
      </c>
      <c r="Q146" s="16">
        <f>INDEX(Adventureworks.EmployeePay!C:C,MATCH(A146,Adventureworks.EmployeePay!A:A,0))</f>
        <v>11</v>
      </c>
      <c r="R146" t="str">
        <f>VLOOKUP(A146,AdventureWorks.EmployeeDepartme!A:H,8,0)</f>
        <v>Production</v>
      </c>
      <c r="S146" s="15">
        <f t="shared" si="6"/>
        <v>0</v>
      </c>
      <c r="T146" s="16">
        <f t="shared" si="7"/>
        <v>18.188256551724109</v>
      </c>
      <c r="U146" s="16">
        <f t="shared" si="8"/>
        <v>14</v>
      </c>
    </row>
    <row r="147" spans="1:21" ht="15.75" customHeight="1" x14ac:dyDescent="0.2">
      <c r="A147" s="14">
        <v>133</v>
      </c>
      <c r="B147" s="1">
        <v>363996959</v>
      </c>
      <c r="C147" s="1">
        <v>1132</v>
      </c>
      <c r="D147" s="1" t="s">
        <v>211</v>
      </c>
      <c r="E147" s="1">
        <v>173</v>
      </c>
      <c r="F147" s="1" t="s">
        <v>125</v>
      </c>
      <c r="G147" s="3">
        <v>26508</v>
      </c>
      <c r="H147" s="1" t="s">
        <v>18</v>
      </c>
      <c r="I147" s="1" t="s">
        <v>19</v>
      </c>
      <c r="J147" s="3">
        <v>36218</v>
      </c>
      <c r="K147" s="1">
        <v>0</v>
      </c>
      <c r="L147" s="1">
        <v>44</v>
      </c>
      <c r="M147" s="1">
        <v>42</v>
      </c>
      <c r="N147" s="1">
        <v>1</v>
      </c>
      <c r="O147" s="1" t="s">
        <v>444</v>
      </c>
      <c r="P147" s="3">
        <v>38199</v>
      </c>
      <c r="Q147" s="16">
        <f>INDEX(Adventureworks.EmployeePay!C:C,MATCH(A147,Adventureworks.EmployeePay!A:A,0))</f>
        <v>9.5</v>
      </c>
      <c r="R147" t="str">
        <f>VLOOKUP(A147,AdventureWorks.EmployeeDepartme!A:H,8,0)</f>
        <v>Production</v>
      </c>
      <c r="S147" s="15">
        <f t="shared" si="6"/>
        <v>2901.15410550964</v>
      </c>
      <c r="T147" s="16">
        <f t="shared" si="7"/>
        <v>18.188256551724109</v>
      </c>
      <c r="U147" s="16">
        <f t="shared" si="8"/>
        <v>14</v>
      </c>
    </row>
    <row r="148" spans="1:21" ht="15.75" customHeight="1" x14ac:dyDescent="0.2">
      <c r="A148" s="14">
        <v>134</v>
      </c>
      <c r="B148" s="1">
        <v>585408256</v>
      </c>
      <c r="C148" s="1">
        <v>1116</v>
      </c>
      <c r="D148" s="1" t="s">
        <v>212</v>
      </c>
      <c r="E148" s="1">
        <v>184</v>
      </c>
      <c r="F148" s="1" t="s">
        <v>125</v>
      </c>
      <c r="G148" s="3">
        <v>27796</v>
      </c>
      <c r="H148" s="1" t="s">
        <v>18</v>
      </c>
      <c r="I148" s="1" t="s">
        <v>19</v>
      </c>
      <c r="J148" s="3">
        <v>36219</v>
      </c>
      <c r="K148" s="1">
        <v>0</v>
      </c>
      <c r="L148" s="1">
        <v>28</v>
      </c>
      <c r="M148" s="1">
        <v>34</v>
      </c>
      <c r="N148" s="1">
        <v>1</v>
      </c>
      <c r="O148" s="1" t="s">
        <v>444</v>
      </c>
      <c r="P148" s="3">
        <v>38199</v>
      </c>
      <c r="Q148" s="16">
        <f>INDEX(Adventureworks.EmployeePay!C:C,MATCH(A148,Adventureworks.EmployeePay!A:A,0))</f>
        <v>9.5</v>
      </c>
      <c r="R148" t="str">
        <f>VLOOKUP(A148,AdventureWorks.EmployeeDepartme!A:H,8,0)</f>
        <v>Production</v>
      </c>
      <c r="S148" s="15">
        <f t="shared" si="6"/>
        <v>0</v>
      </c>
      <c r="T148" s="16">
        <f t="shared" si="7"/>
        <v>18.188256551724109</v>
      </c>
      <c r="U148" s="16">
        <f t="shared" si="8"/>
        <v>14</v>
      </c>
    </row>
    <row r="149" spans="1:21" ht="15.75" customHeight="1" x14ac:dyDescent="0.2">
      <c r="A149" s="14">
        <v>135</v>
      </c>
      <c r="B149" s="1">
        <v>386315192</v>
      </c>
      <c r="C149" s="1">
        <v>1057</v>
      </c>
      <c r="D149" s="1" t="s">
        <v>213</v>
      </c>
      <c r="E149" s="1">
        <v>21</v>
      </c>
      <c r="F149" s="1" t="s">
        <v>214</v>
      </c>
      <c r="G149" s="3">
        <v>26195</v>
      </c>
      <c r="H149" s="1" t="s">
        <v>18</v>
      </c>
      <c r="I149" s="1" t="s">
        <v>25</v>
      </c>
      <c r="J149" s="3">
        <v>36219</v>
      </c>
      <c r="K149" s="1">
        <v>0</v>
      </c>
      <c r="L149" s="1">
        <v>69</v>
      </c>
      <c r="M149" s="1">
        <v>54</v>
      </c>
      <c r="N149" s="1">
        <v>1</v>
      </c>
      <c r="O149" s="1" t="s">
        <v>444</v>
      </c>
      <c r="P149" s="3">
        <v>38199</v>
      </c>
      <c r="Q149" s="16">
        <f>INDEX(Adventureworks.EmployeePay!C:C,MATCH(A149,Adventureworks.EmployeePay!A:A,0))</f>
        <v>25</v>
      </c>
      <c r="R149" t="str">
        <f>VLOOKUP(A149,AdventureWorks.EmployeeDepartme!A:H,8,0)</f>
        <v>Production</v>
      </c>
      <c r="S149" s="15">
        <f t="shared" si="6"/>
        <v>7560.1874682685666</v>
      </c>
      <c r="T149" s="16">
        <f t="shared" si="7"/>
        <v>18.188256551724109</v>
      </c>
      <c r="U149" s="16">
        <f t="shared" si="8"/>
        <v>14</v>
      </c>
    </row>
    <row r="150" spans="1:21" ht="15.75" customHeight="1" x14ac:dyDescent="0.2">
      <c r="A150" s="14">
        <v>136</v>
      </c>
      <c r="B150" s="1">
        <v>167554340</v>
      </c>
      <c r="C150" s="1">
        <v>1175</v>
      </c>
      <c r="D150" s="1" t="s">
        <v>215</v>
      </c>
      <c r="E150" s="1">
        <v>197</v>
      </c>
      <c r="F150" s="1" t="s">
        <v>127</v>
      </c>
      <c r="G150" s="3">
        <v>29557</v>
      </c>
      <c r="H150" s="1" t="s">
        <v>19</v>
      </c>
      <c r="I150" s="1" t="s">
        <v>25</v>
      </c>
      <c r="J150" s="3">
        <v>36219</v>
      </c>
      <c r="K150" s="1">
        <v>0</v>
      </c>
      <c r="L150" s="1">
        <v>87</v>
      </c>
      <c r="M150" s="1">
        <v>63</v>
      </c>
      <c r="N150" s="1">
        <v>1</v>
      </c>
      <c r="O150" s="1" t="s">
        <v>444</v>
      </c>
      <c r="P150" s="3">
        <v>38199</v>
      </c>
      <c r="Q150" s="16">
        <f>INDEX(Adventureworks.EmployeePay!C:C,MATCH(A150,Adventureworks.EmployeePay!A:A,0))</f>
        <v>10</v>
      </c>
      <c r="R150" t="str">
        <f>VLOOKUP(A150,AdventureWorks.EmployeeDepartme!A:H,8,0)</f>
        <v>Production</v>
      </c>
      <c r="S150" s="15">
        <f t="shared" si="6"/>
        <v>3070.0378666077549</v>
      </c>
      <c r="T150" s="16">
        <f t="shared" si="7"/>
        <v>18.188256551724109</v>
      </c>
      <c r="U150" s="16">
        <f t="shared" si="8"/>
        <v>14</v>
      </c>
    </row>
    <row r="151" spans="1:21" ht="15.75" customHeight="1" x14ac:dyDescent="0.2">
      <c r="A151" s="14">
        <v>137</v>
      </c>
      <c r="B151" s="1">
        <v>410742000</v>
      </c>
      <c r="C151" s="1">
        <v>1202</v>
      </c>
      <c r="D151" s="1" t="s">
        <v>216</v>
      </c>
      <c r="E151" s="1">
        <v>16</v>
      </c>
      <c r="F151" s="1" t="s">
        <v>110</v>
      </c>
      <c r="G151" s="3">
        <v>29158</v>
      </c>
      <c r="H151" s="1" t="s">
        <v>19</v>
      </c>
      <c r="I151" s="1" t="s">
        <v>25</v>
      </c>
      <c r="J151" s="3">
        <v>36221</v>
      </c>
      <c r="K151" s="1">
        <v>0</v>
      </c>
      <c r="L151" s="1">
        <v>14</v>
      </c>
      <c r="M151" s="1">
        <v>27</v>
      </c>
      <c r="N151" s="1">
        <v>1</v>
      </c>
      <c r="O151" s="1" t="s">
        <v>444</v>
      </c>
      <c r="P151" s="3">
        <v>38199</v>
      </c>
      <c r="Q151" s="16">
        <f>INDEX(Adventureworks.EmployeePay!C:C,MATCH(A151,Adventureworks.EmployeePay!A:A,0))</f>
        <v>12.45</v>
      </c>
      <c r="R151" t="str">
        <f>VLOOKUP(A151,AdventureWorks.EmployeeDepartme!A:H,8,0)</f>
        <v>Production</v>
      </c>
      <c r="S151" s="15">
        <f t="shared" si="6"/>
        <v>0</v>
      </c>
      <c r="T151" s="16">
        <f t="shared" si="7"/>
        <v>18.188256551724109</v>
      </c>
      <c r="U151" s="16">
        <f t="shared" si="8"/>
        <v>14</v>
      </c>
    </row>
    <row r="152" spans="1:21" ht="15.75" customHeight="1" x14ac:dyDescent="0.2">
      <c r="A152" s="14">
        <v>138</v>
      </c>
      <c r="B152" s="1">
        <v>746201340</v>
      </c>
      <c r="C152" s="1">
        <v>1143</v>
      </c>
      <c r="D152" s="1" t="s">
        <v>217</v>
      </c>
      <c r="E152" s="1">
        <v>210</v>
      </c>
      <c r="F152" s="1" t="s">
        <v>135</v>
      </c>
      <c r="G152" s="3">
        <v>24545</v>
      </c>
      <c r="H152" s="1" t="s">
        <v>18</v>
      </c>
      <c r="I152" s="1" t="s">
        <v>19</v>
      </c>
      <c r="J152" s="3">
        <v>36221</v>
      </c>
      <c r="K152" s="1">
        <v>0</v>
      </c>
      <c r="L152" s="1">
        <v>55</v>
      </c>
      <c r="M152" s="1">
        <v>47</v>
      </c>
      <c r="N152" s="1">
        <v>1</v>
      </c>
      <c r="O152" s="1" t="s">
        <v>444</v>
      </c>
      <c r="P152" s="3">
        <v>38199</v>
      </c>
      <c r="Q152" s="16">
        <f>INDEX(Adventureworks.EmployeePay!C:C,MATCH(A152,Adventureworks.EmployeePay!A:A,0))</f>
        <v>15</v>
      </c>
      <c r="R152" t="str">
        <f>VLOOKUP(A152,AdventureWorks.EmployeeDepartme!A:H,8,0)</f>
        <v>Production</v>
      </c>
      <c r="S152" s="15">
        <f t="shared" si="6"/>
        <v>4587.0693455929222</v>
      </c>
      <c r="T152" s="16">
        <f t="shared" si="7"/>
        <v>18.188256551724109</v>
      </c>
      <c r="U152" s="16">
        <f t="shared" si="8"/>
        <v>14</v>
      </c>
    </row>
    <row r="153" spans="1:21" ht="15.75" customHeight="1" x14ac:dyDescent="0.2">
      <c r="A153" s="14">
        <v>141</v>
      </c>
      <c r="B153" s="1">
        <v>398737566</v>
      </c>
      <c r="C153" s="1">
        <v>1186</v>
      </c>
      <c r="D153" s="1" t="s">
        <v>218</v>
      </c>
      <c r="E153" s="1">
        <v>38</v>
      </c>
      <c r="F153" s="1" t="s">
        <v>137</v>
      </c>
      <c r="G153" s="3">
        <v>23531</v>
      </c>
      <c r="H153" s="1" t="s">
        <v>18</v>
      </c>
      <c r="I153" s="1" t="s">
        <v>19</v>
      </c>
      <c r="J153" s="3">
        <v>36223</v>
      </c>
      <c r="K153" s="1">
        <v>0</v>
      </c>
      <c r="L153" s="1">
        <v>98</v>
      </c>
      <c r="M153" s="1">
        <v>69</v>
      </c>
      <c r="N153" s="1">
        <v>1</v>
      </c>
      <c r="O153" s="1" t="s">
        <v>444</v>
      </c>
      <c r="P153" s="3">
        <v>38199</v>
      </c>
      <c r="Q153" s="16">
        <f>INDEX(Adventureworks.EmployeePay!C:C,MATCH(A153,Adventureworks.EmployeePay!A:A,0))</f>
        <v>11</v>
      </c>
      <c r="R153" t="str">
        <f>VLOOKUP(A153,AdventureWorks.EmployeeDepartme!A:H,8,0)</f>
        <v>Production</v>
      </c>
      <c r="S153" s="15">
        <f t="shared" si="6"/>
        <v>3381.4931579310683</v>
      </c>
      <c r="T153" s="16">
        <f t="shared" si="7"/>
        <v>18.188256551724109</v>
      </c>
      <c r="U153" s="16">
        <f t="shared" si="8"/>
        <v>14</v>
      </c>
    </row>
    <row r="154" spans="1:21" ht="15.75" customHeight="1" x14ac:dyDescent="0.2">
      <c r="A154" s="14">
        <v>142</v>
      </c>
      <c r="B154" s="1">
        <v>764853868</v>
      </c>
      <c r="C154" s="1">
        <v>1127</v>
      </c>
      <c r="D154" s="1" t="s">
        <v>219</v>
      </c>
      <c r="E154" s="1">
        <v>135</v>
      </c>
      <c r="F154" s="1" t="s">
        <v>125</v>
      </c>
      <c r="G154" s="3">
        <v>26988</v>
      </c>
      <c r="H154" s="1" t="s">
        <v>19</v>
      </c>
      <c r="I154" s="1" t="s">
        <v>19</v>
      </c>
      <c r="J154" s="3">
        <v>36223</v>
      </c>
      <c r="K154" s="1">
        <v>0</v>
      </c>
      <c r="L154" s="1">
        <v>39</v>
      </c>
      <c r="M154" s="1">
        <v>39</v>
      </c>
      <c r="N154" s="1">
        <v>1</v>
      </c>
      <c r="O154" s="1" t="s">
        <v>444</v>
      </c>
      <c r="P154" s="3">
        <v>38199</v>
      </c>
      <c r="Q154" s="16">
        <f>INDEX(Adventureworks.EmployeePay!C:C,MATCH(A154,Adventureworks.EmployeePay!A:A,0))</f>
        <v>9.5</v>
      </c>
      <c r="R154" t="str">
        <f>VLOOKUP(A154,AdventureWorks.EmployeeDepartme!A:H,8,0)</f>
        <v>Production</v>
      </c>
      <c r="S154" s="15">
        <f t="shared" si="6"/>
        <v>2899.3277202438012</v>
      </c>
      <c r="T154" s="16">
        <f t="shared" si="7"/>
        <v>18.188256551724109</v>
      </c>
      <c r="U154" s="16">
        <f t="shared" si="8"/>
        <v>14</v>
      </c>
    </row>
    <row r="155" spans="1:21" ht="15.75" customHeight="1" x14ac:dyDescent="0.2">
      <c r="A155" s="14">
        <v>143</v>
      </c>
      <c r="B155" s="1">
        <v>319472946</v>
      </c>
      <c r="C155" s="1">
        <v>1229</v>
      </c>
      <c r="D155" s="1" t="s">
        <v>220</v>
      </c>
      <c r="E155" s="1">
        <v>21</v>
      </c>
      <c r="F155" s="1" t="s">
        <v>195</v>
      </c>
      <c r="G155" s="3">
        <v>24600</v>
      </c>
      <c r="H155" s="1" t="s">
        <v>19</v>
      </c>
      <c r="I155" s="1" t="s">
        <v>19</v>
      </c>
      <c r="J155" s="3">
        <v>36224</v>
      </c>
      <c r="K155" s="1">
        <v>0</v>
      </c>
      <c r="L155" s="1">
        <v>41</v>
      </c>
      <c r="M155" s="1">
        <v>40</v>
      </c>
      <c r="N155" s="1">
        <v>1</v>
      </c>
      <c r="O155" s="1" t="s">
        <v>444</v>
      </c>
      <c r="P155" s="3">
        <v>38199</v>
      </c>
      <c r="Q155" s="16">
        <f>INDEX(Adventureworks.EmployeePay!C:C,MATCH(A155,Adventureworks.EmployeePay!A:A,0))</f>
        <v>25</v>
      </c>
      <c r="R155" t="str">
        <f>VLOOKUP(A155,AdventureWorks.EmployeeDepartme!A:H,8,0)</f>
        <v>Production</v>
      </c>
      <c r="S155" s="15">
        <f t="shared" si="6"/>
        <v>0</v>
      </c>
      <c r="T155" s="16">
        <f t="shared" si="7"/>
        <v>18.188256551724109</v>
      </c>
      <c r="U155" s="16">
        <f t="shared" si="8"/>
        <v>14</v>
      </c>
    </row>
    <row r="156" spans="1:21" ht="15.75" customHeight="1" x14ac:dyDescent="0.2">
      <c r="A156" s="14">
        <v>144</v>
      </c>
      <c r="B156" s="1">
        <v>456839592</v>
      </c>
      <c r="C156" s="1">
        <v>1170</v>
      </c>
      <c r="D156" s="1" t="s">
        <v>221</v>
      </c>
      <c r="E156" s="1">
        <v>159</v>
      </c>
      <c r="F156" s="1" t="s">
        <v>127</v>
      </c>
      <c r="G156" s="3">
        <v>27485</v>
      </c>
      <c r="H156" s="1" t="s">
        <v>18</v>
      </c>
      <c r="I156" s="1" t="s">
        <v>19</v>
      </c>
      <c r="J156" s="3">
        <v>36225</v>
      </c>
      <c r="K156" s="1">
        <v>0</v>
      </c>
      <c r="L156" s="1">
        <v>82</v>
      </c>
      <c r="M156" s="1">
        <v>61</v>
      </c>
      <c r="N156" s="1">
        <v>1</v>
      </c>
      <c r="O156" s="1" t="s">
        <v>444</v>
      </c>
      <c r="P156" s="3">
        <v>38199</v>
      </c>
      <c r="Q156" s="16">
        <f>INDEX(Adventureworks.EmployeePay!C:C,MATCH(A156,Adventureworks.EmployeePay!A:A,0))</f>
        <v>10</v>
      </c>
      <c r="R156" t="str">
        <f>VLOOKUP(A156,AdventureWorks.EmployeeDepartme!A:H,8,0)</f>
        <v>Production</v>
      </c>
      <c r="S156" s="15">
        <f t="shared" si="6"/>
        <v>3068.1858617461617</v>
      </c>
      <c r="T156" s="16">
        <f t="shared" si="7"/>
        <v>18.188256551724109</v>
      </c>
      <c r="U156" s="16">
        <f t="shared" si="8"/>
        <v>14</v>
      </c>
    </row>
    <row r="157" spans="1:21" ht="15.75" customHeight="1" x14ac:dyDescent="0.2">
      <c r="A157" s="14">
        <v>146</v>
      </c>
      <c r="B157" s="1">
        <v>259388196</v>
      </c>
      <c r="C157" s="1">
        <v>1111</v>
      </c>
      <c r="D157" s="1" t="s">
        <v>222</v>
      </c>
      <c r="E157" s="1">
        <v>184</v>
      </c>
      <c r="F157" s="1" t="s">
        <v>125</v>
      </c>
      <c r="G157" s="3">
        <v>28895</v>
      </c>
      <c r="H157" s="1" t="s">
        <v>19</v>
      </c>
      <c r="I157" s="1" t="s">
        <v>19</v>
      </c>
      <c r="J157" s="3">
        <v>36225</v>
      </c>
      <c r="K157" s="1">
        <v>0</v>
      </c>
      <c r="L157" s="1">
        <v>23</v>
      </c>
      <c r="M157" s="1">
        <v>31</v>
      </c>
      <c r="N157" s="1">
        <v>1</v>
      </c>
      <c r="O157" s="1" t="s">
        <v>444</v>
      </c>
      <c r="P157" s="3">
        <v>38199</v>
      </c>
      <c r="Q157" s="16">
        <f>INDEX(Adventureworks.EmployeePay!C:C,MATCH(A157,Adventureworks.EmployeePay!A:A,0))</f>
        <v>9.5</v>
      </c>
      <c r="R157" t="str">
        <f>VLOOKUP(A157,AdventureWorks.EmployeeDepartme!A:H,8,0)</f>
        <v>Production</v>
      </c>
      <c r="S157" s="15">
        <f t="shared" si="6"/>
        <v>0</v>
      </c>
      <c r="T157" s="16">
        <f t="shared" si="7"/>
        <v>18.188256551724109</v>
      </c>
      <c r="U157" s="16">
        <f t="shared" si="8"/>
        <v>14</v>
      </c>
    </row>
    <row r="158" spans="1:21" ht="15.75" customHeight="1" x14ac:dyDescent="0.2">
      <c r="A158" s="14">
        <v>147</v>
      </c>
      <c r="B158" s="1">
        <v>812797414</v>
      </c>
      <c r="C158" s="1">
        <v>1100</v>
      </c>
      <c r="D158" s="1" t="s">
        <v>223</v>
      </c>
      <c r="E158" s="1">
        <v>143</v>
      </c>
      <c r="F158" s="1" t="s">
        <v>133</v>
      </c>
      <c r="G158" s="3">
        <v>24782</v>
      </c>
      <c r="H158" s="1" t="s">
        <v>18</v>
      </c>
      <c r="I158" s="1" t="s">
        <v>25</v>
      </c>
      <c r="J158" s="3">
        <v>36226</v>
      </c>
      <c r="K158" s="1">
        <v>0</v>
      </c>
      <c r="L158" s="1">
        <v>12</v>
      </c>
      <c r="M158" s="1">
        <v>26</v>
      </c>
      <c r="N158" s="1">
        <v>1</v>
      </c>
      <c r="O158" s="1" t="s">
        <v>444</v>
      </c>
      <c r="P158" s="3">
        <v>38199</v>
      </c>
      <c r="Q158" s="16">
        <f>INDEX(Adventureworks.EmployeePay!C:C,MATCH(A158,Adventureworks.EmployeePay!A:A,0))</f>
        <v>14</v>
      </c>
      <c r="R158" t="str">
        <f>VLOOKUP(A158,AdventureWorks.EmployeeDepartme!A:H,8,0)</f>
        <v>Production</v>
      </c>
      <c r="S158" s="15">
        <f t="shared" si="6"/>
        <v>0</v>
      </c>
      <c r="T158" s="16">
        <f t="shared" si="7"/>
        <v>18.188256551724109</v>
      </c>
      <c r="U158" s="16">
        <f t="shared" si="8"/>
        <v>14</v>
      </c>
    </row>
    <row r="159" spans="1:21" ht="15.75" customHeight="1" x14ac:dyDescent="0.2">
      <c r="A159" s="14">
        <v>148</v>
      </c>
      <c r="B159" s="1">
        <v>519899904</v>
      </c>
      <c r="C159" s="1">
        <v>1052</v>
      </c>
      <c r="D159" s="1" t="s">
        <v>224</v>
      </c>
      <c r="E159" s="1">
        <v>109</v>
      </c>
      <c r="F159" s="1" t="s">
        <v>225</v>
      </c>
      <c r="G159" s="3">
        <v>26702</v>
      </c>
      <c r="H159" s="1" t="s">
        <v>18</v>
      </c>
      <c r="I159" s="1" t="s">
        <v>19</v>
      </c>
      <c r="J159" s="3">
        <v>36226</v>
      </c>
      <c r="K159" s="1">
        <v>1</v>
      </c>
      <c r="L159" s="1">
        <v>64</v>
      </c>
      <c r="M159" s="1">
        <v>52</v>
      </c>
      <c r="N159" s="1">
        <v>1</v>
      </c>
      <c r="O159" s="1" t="s">
        <v>444</v>
      </c>
      <c r="P159" s="3">
        <v>38199</v>
      </c>
      <c r="Q159" s="16">
        <f>INDEX(Adventureworks.EmployeePay!C:C,MATCH(A159,Adventureworks.EmployeePay!A:A,0))</f>
        <v>84.134600000000006</v>
      </c>
      <c r="R159" t="str">
        <f>VLOOKUP(A159,AdventureWorks.EmployeeDepartme!A:H,8,0)</f>
        <v>Production</v>
      </c>
      <c r="S159" s="15">
        <f t="shared" si="6"/>
        <v>25425.608546326795</v>
      </c>
      <c r="T159" s="16">
        <f t="shared" si="7"/>
        <v>18.188256551724109</v>
      </c>
      <c r="U159" s="16">
        <f t="shared" si="8"/>
        <v>14</v>
      </c>
    </row>
    <row r="160" spans="1:21" ht="15.75" customHeight="1" x14ac:dyDescent="0.2">
      <c r="A160" s="14">
        <v>151</v>
      </c>
      <c r="B160" s="1">
        <v>25011600</v>
      </c>
      <c r="C160" s="1">
        <v>1095</v>
      </c>
      <c r="D160" s="1" t="s">
        <v>226</v>
      </c>
      <c r="E160" s="1">
        <v>108</v>
      </c>
      <c r="F160" s="1" t="s">
        <v>133</v>
      </c>
      <c r="G160" s="3">
        <v>28482</v>
      </c>
      <c r="H160" s="1" t="s">
        <v>19</v>
      </c>
      <c r="I160" s="1" t="s">
        <v>25</v>
      </c>
      <c r="J160" s="3">
        <v>36227</v>
      </c>
      <c r="K160" s="1">
        <v>0</v>
      </c>
      <c r="L160" s="1">
        <v>7</v>
      </c>
      <c r="M160" s="1">
        <v>23</v>
      </c>
      <c r="N160" s="1">
        <v>1</v>
      </c>
      <c r="O160" s="1" t="s">
        <v>444</v>
      </c>
      <c r="P160" s="3">
        <v>38199</v>
      </c>
      <c r="Q160" s="16">
        <f>INDEX(Adventureworks.EmployeePay!C:C,MATCH(A160,Adventureworks.EmployeePay!A:A,0))</f>
        <v>14</v>
      </c>
      <c r="R160" t="str">
        <f>VLOOKUP(A160,AdventureWorks.EmployeeDepartme!A:H,8,0)</f>
        <v>Production</v>
      </c>
      <c r="S160" s="15">
        <f t="shared" si="6"/>
        <v>0</v>
      </c>
      <c r="T160" s="16">
        <f t="shared" si="7"/>
        <v>18.188256551724109</v>
      </c>
      <c r="U160" s="16">
        <f t="shared" si="8"/>
        <v>14</v>
      </c>
    </row>
    <row r="161" spans="1:21" ht="15.75" customHeight="1" x14ac:dyDescent="0.2">
      <c r="A161" s="14">
        <v>152</v>
      </c>
      <c r="B161" s="1">
        <v>436757988</v>
      </c>
      <c r="C161" s="1">
        <v>1138</v>
      </c>
      <c r="D161" s="1" t="s">
        <v>227</v>
      </c>
      <c r="E161" s="1">
        <v>210</v>
      </c>
      <c r="F161" s="1" t="s">
        <v>135</v>
      </c>
      <c r="G161" s="3">
        <v>29201</v>
      </c>
      <c r="H161" s="1" t="s">
        <v>18</v>
      </c>
      <c r="I161" s="1" t="s">
        <v>19</v>
      </c>
      <c r="J161" s="3">
        <v>36228</v>
      </c>
      <c r="K161" s="1">
        <v>0</v>
      </c>
      <c r="L161" s="1">
        <v>50</v>
      </c>
      <c r="M161" s="1">
        <v>45</v>
      </c>
      <c r="N161" s="1">
        <v>1</v>
      </c>
      <c r="O161" s="1" t="s">
        <v>444</v>
      </c>
      <c r="P161" s="3">
        <v>38199</v>
      </c>
      <c r="Q161" s="16">
        <f>INDEX(Adventureworks.EmployeePay!C:C,MATCH(A161,Adventureworks.EmployeePay!A:A,0))</f>
        <v>15</v>
      </c>
      <c r="R161" t="str">
        <f>VLOOKUP(A161,AdventureWorks.EmployeeDepartme!A:H,8,0)</f>
        <v>Production</v>
      </c>
      <c r="S161" s="15">
        <f t="shared" si="6"/>
        <v>4584.2133930885775</v>
      </c>
      <c r="T161" s="16">
        <f t="shared" si="7"/>
        <v>18.188256551724109</v>
      </c>
      <c r="U161" s="16">
        <f t="shared" si="8"/>
        <v>14</v>
      </c>
    </row>
    <row r="162" spans="1:21" ht="15.75" customHeight="1" x14ac:dyDescent="0.2">
      <c r="A162" s="14">
        <v>153</v>
      </c>
      <c r="B162" s="1">
        <v>652535724</v>
      </c>
      <c r="C162" s="1">
        <v>1197</v>
      </c>
      <c r="D162" s="1" t="s">
        <v>228</v>
      </c>
      <c r="E162" s="1">
        <v>14</v>
      </c>
      <c r="F162" s="1" t="s">
        <v>137</v>
      </c>
      <c r="G162" s="3">
        <v>28709</v>
      </c>
      <c r="H162" s="1" t="s">
        <v>19</v>
      </c>
      <c r="I162" s="1" t="s">
        <v>25</v>
      </c>
      <c r="J162" s="3">
        <v>36228</v>
      </c>
      <c r="K162" s="1">
        <v>0</v>
      </c>
      <c r="L162" s="1">
        <v>9</v>
      </c>
      <c r="M162" s="1">
        <v>24</v>
      </c>
      <c r="N162" s="1">
        <v>1</v>
      </c>
      <c r="O162" s="1" t="s">
        <v>444</v>
      </c>
      <c r="P162" s="3">
        <v>38199</v>
      </c>
      <c r="Q162" s="16">
        <f>INDEX(Adventureworks.EmployeePay!C:C,MATCH(A162,Adventureworks.EmployeePay!A:A,0))</f>
        <v>11</v>
      </c>
      <c r="R162" t="str">
        <f>VLOOKUP(A162,AdventureWorks.EmployeeDepartme!A:H,8,0)</f>
        <v>Production</v>
      </c>
      <c r="S162" s="15">
        <f t="shared" si="6"/>
        <v>0</v>
      </c>
      <c r="T162" s="16">
        <f t="shared" si="7"/>
        <v>18.188256551724109</v>
      </c>
      <c r="U162" s="16">
        <f t="shared" si="8"/>
        <v>14</v>
      </c>
    </row>
    <row r="163" spans="1:21" ht="15.75" customHeight="1" x14ac:dyDescent="0.2">
      <c r="A163" s="14">
        <v>155</v>
      </c>
      <c r="B163" s="1">
        <v>377784364</v>
      </c>
      <c r="C163" s="1">
        <v>1165</v>
      </c>
      <c r="D163" s="1" t="s">
        <v>229</v>
      </c>
      <c r="E163" s="1">
        <v>123</v>
      </c>
      <c r="F163" s="1" t="s">
        <v>127</v>
      </c>
      <c r="G163" s="3">
        <v>29355</v>
      </c>
      <c r="H163" s="1" t="s">
        <v>19</v>
      </c>
      <c r="I163" s="1" t="s">
        <v>19</v>
      </c>
      <c r="J163" s="3">
        <v>36231</v>
      </c>
      <c r="K163" s="1">
        <v>0</v>
      </c>
      <c r="L163" s="1">
        <v>77</v>
      </c>
      <c r="M163" s="1">
        <v>58</v>
      </c>
      <c r="N163" s="1">
        <v>1</v>
      </c>
      <c r="O163" s="1" t="s">
        <v>444</v>
      </c>
      <c r="P163" s="3">
        <v>38199</v>
      </c>
      <c r="Q163" s="16">
        <f>INDEX(Adventureworks.EmployeePay!C:C,MATCH(A163,Adventureworks.EmployeePay!A:A,0))</f>
        <v>10</v>
      </c>
      <c r="R163" t="str">
        <f>VLOOKUP(A163,AdventureWorks.EmployeeDepartme!A:H,8,0)</f>
        <v>Production</v>
      </c>
      <c r="S163" s="15">
        <f t="shared" si="6"/>
        <v>3066.3259253620377</v>
      </c>
      <c r="T163" s="16">
        <f t="shared" si="7"/>
        <v>18.188256551724109</v>
      </c>
      <c r="U163" s="16">
        <f t="shared" si="8"/>
        <v>14</v>
      </c>
    </row>
    <row r="164" spans="1:21" ht="15.75" customHeight="1" x14ac:dyDescent="0.2">
      <c r="A164" s="14">
        <v>156</v>
      </c>
      <c r="B164" s="1">
        <v>66073987</v>
      </c>
      <c r="C164" s="1">
        <v>1224</v>
      </c>
      <c r="D164" s="1" t="s">
        <v>230</v>
      </c>
      <c r="E164" s="1">
        <v>7</v>
      </c>
      <c r="F164" s="1" t="s">
        <v>110</v>
      </c>
      <c r="G164" s="3">
        <v>24179</v>
      </c>
      <c r="H164" s="1" t="s">
        <v>18</v>
      </c>
      <c r="I164" s="1" t="s">
        <v>19</v>
      </c>
      <c r="J164" s="3">
        <v>36231</v>
      </c>
      <c r="K164" s="1">
        <v>0</v>
      </c>
      <c r="L164" s="1">
        <v>36</v>
      </c>
      <c r="M164" s="1">
        <v>38</v>
      </c>
      <c r="N164" s="1">
        <v>1</v>
      </c>
      <c r="O164" s="1" t="s">
        <v>444</v>
      </c>
      <c r="P164" s="3">
        <v>38199</v>
      </c>
      <c r="Q164" s="16">
        <f>INDEX(Adventureworks.EmployeePay!C:C,MATCH(A164,Adventureworks.EmployeePay!A:A,0))</f>
        <v>12.45</v>
      </c>
      <c r="R164" t="str">
        <f>VLOOKUP(A164,AdventureWorks.EmployeeDepartme!A:H,8,0)</f>
        <v>Production</v>
      </c>
      <c r="S164" s="15">
        <f t="shared" si="6"/>
        <v>0</v>
      </c>
      <c r="T164" s="16">
        <f t="shared" si="7"/>
        <v>18.188256551724109</v>
      </c>
      <c r="U164" s="16">
        <f t="shared" si="8"/>
        <v>14</v>
      </c>
    </row>
    <row r="165" spans="1:21" ht="15.75" customHeight="1" x14ac:dyDescent="0.2">
      <c r="A165" s="14">
        <v>157</v>
      </c>
      <c r="B165" s="1">
        <v>999440576</v>
      </c>
      <c r="C165" s="1">
        <v>1210</v>
      </c>
      <c r="D165" s="1" t="s">
        <v>231</v>
      </c>
      <c r="E165" s="1">
        <v>16</v>
      </c>
      <c r="F165" s="1" t="s">
        <v>110</v>
      </c>
      <c r="G165" s="3">
        <v>24514</v>
      </c>
      <c r="H165" s="1" t="s">
        <v>19</v>
      </c>
      <c r="I165" s="1" t="s">
        <v>19</v>
      </c>
      <c r="J165" s="3">
        <v>36231</v>
      </c>
      <c r="K165" s="1">
        <v>0</v>
      </c>
      <c r="L165" s="1">
        <v>22</v>
      </c>
      <c r="M165" s="1">
        <v>31</v>
      </c>
      <c r="N165" s="1">
        <v>1</v>
      </c>
      <c r="O165" s="1" t="s">
        <v>444</v>
      </c>
      <c r="P165" s="3">
        <v>38199</v>
      </c>
      <c r="Q165" s="16">
        <f>INDEX(Adventureworks.EmployeePay!C:C,MATCH(A165,Adventureworks.EmployeePay!A:A,0))</f>
        <v>12.45</v>
      </c>
      <c r="R165" t="str">
        <f>VLOOKUP(A165,AdventureWorks.EmployeeDepartme!A:H,8,0)</f>
        <v>Production</v>
      </c>
      <c r="S165" s="15">
        <f t="shared" si="6"/>
        <v>0</v>
      </c>
      <c r="T165" s="16">
        <f t="shared" si="7"/>
        <v>18.188256551724109</v>
      </c>
      <c r="U165" s="16">
        <f t="shared" si="8"/>
        <v>14</v>
      </c>
    </row>
    <row r="166" spans="1:21" ht="15.75" customHeight="1" x14ac:dyDescent="0.2">
      <c r="A166" s="14">
        <v>159</v>
      </c>
      <c r="B166" s="1">
        <v>551834634</v>
      </c>
      <c r="C166" s="1">
        <v>1063</v>
      </c>
      <c r="D166" s="1" t="s">
        <v>232</v>
      </c>
      <c r="E166" s="1">
        <v>21</v>
      </c>
      <c r="F166" s="1" t="s">
        <v>205</v>
      </c>
      <c r="G166" s="3">
        <v>29396</v>
      </c>
      <c r="H166" s="1" t="s">
        <v>18</v>
      </c>
      <c r="I166" s="1" t="s">
        <v>19</v>
      </c>
      <c r="J166" s="3">
        <v>36231</v>
      </c>
      <c r="K166" s="1">
        <v>0</v>
      </c>
      <c r="L166" s="1">
        <v>75</v>
      </c>
      <c r="M166" s="1">
        <v>57</v>
      </c>
      <c r="N166" s="1">
        <v>1</v>
      </c>
      <c r="O166" s="1" t="s">
        <v>444</v>
      </c>
      <c r="P166" s="3">
        <v>38199</v>
      </c>
      <c r="Q166" s="16">
        <f>INDEX(Adventureworks.EmployeePay!C:C,MATCH(A166,Adventureworks.EmployeePay!A:A,0))</f>
        <v>25</v>
      </c>
      <c r="R166" t="str">
        <f>VLOOKUP(A166,AdventureWorks.EmployeeDepartme!A:H,8,0)</f>
        <v>Production</v>
      </c>
      <c r="S166" s="15">
        <f t="shared" si="6"/>
        <v>7566.3331613082419</v>
      </c>
      <c r="T166" s="16">
        <f t="shared" si="7"/>
        <v>18.188256551724109</v>
      </c>
      <c r="U166" s="16">
        <f t="shared" si="8"/>
        <v>14</v>
      </c>
    </row>
    <row r="167" spans="1:21" ht="15.75" customHeight="1" x14ac:dyDescent="0.2">
      <c r="A167" s="14">
        <v>160</v>
      </c>
      <c r="B167" s="1">
        <v>305522471</v>
      </c>
      <c r="C167" s="1">
        <v>1106</v>
      </c>
      <c r="D167" s="1" t="s">
        <v>233</v>
      </c>
      <c r="E167" s="1">
        <v>182</v>
      </c>
      <c r="F167" s="1" t="s">
        <v>133</v>
      </c>
      <c r="G167" s="3">
        <v>27886</v>
      </c>
      <c r="H167" s="1" t="s">
        <v>19</v>
      </c>
      <c r="I167" s="1" t="s">
        <v>19</v>
      </c>
      <c r="J167" s="3">
        <v>36232</v>
      </c>
      <c r="K167" s="1">
        <v>0</v>
      </c>
      <c r="L167" s="1">
        <v>18</v>
      </c>
      <c r="M167" s="1">
        <v>29</v>
      </c>
      <c r="N167" s="1">
        <v>1</v>
      </c>
      <c r="O167" s="1" t="s">
        <v>444</v>
      </c>
      <c r="P167" s="3">
        <v>38199</v>
      </c>
      <c r="Q167" s="16">
        <f>INDEX(Adventureworks.EmployeePay!C:C,MATCH(A167,Adventureworks.EmployeePay!A:A,0))</f>
        <v>14</v>
      </c>
      <c r="R167" t="str">
        <f>VLOOKUP(A167,AdventureWorks.EmployeeDepartme!A:H,8,0)</f>
        <v>Production</v>
      </c>
      <c r="S167" s="15">
        <f t="shared" si="6"/>
        <v>0</v>
      </c>
      <c r="T167" s="16">
        <f t="shared" si="7"/>
        <v>18.188256551724109</v>
      </c>
      <c r="U167" s="16">
        <f t="shared" si="8"/>
        <v>14</v>
      </c>
    </row>
    <row r="168" spans="1:21" ht="15.75" customHeight="1" x14ac:dyDescent="0.2">
      <c r="A168" s="14">
        <v>162</v>
      </c>
      <c r="B168" s="1">
        <v>788456780</v>
      </c>
      <c r="C168" s="1">
        <v>1208</v>
      </c>
      <c r="D168" s="1" t="s">
        <v>234</v>
      </c>
      <c r="E168" s="1">
        <v>16</v>
      </c>
      <c r="F168" s="1" t="s">
        <v>110</v>
      </c>
      <c r="G168" s="3">
        <v>27273</v>
      </c>
      <c r="H168" s="1" t="s">
        <v>19</v>
      </c>
      <c r="I168" s="1" t="s">
        <v>19</v>
      </c>
      <c r="J168" s="3">
        <v>36233</v>
      </c>
      <c r="K168" s="1">
        <v>0</v>
      </c>
      <c r="L168" s="1">
        <v>20</v>
      </c>
      <c r="M168" s="1">
        <v>30</v>
      </c>
      <c r="N168" s="1">
        <v>1</v>
      </c>
      <c r="O168" s="1" t="s">
        <v>444</v>
      </c>
      <c r="P168" s="3">
        <v>38199</v>
      </c>
      <c r="Q168" s="16">
        <f>INDEX(Adventureworks.EmployeePay!C:C,MATCH(A168,Adventureworks.EmployeePay!A:A,0))</f>
        <v>12.45</v>
      </c>
      <c r="R168" t="str">
        <f>VLOOKUP(A168,AdventureWorks.EmployeeDepartme!A:H,8,0)</f>
        <v>Production</v>
      </c>
      <c r="S168" s="15">
        <f t="shared" si="6"/>
        <v>0</v>
      </c>
      <c r="T168" s="16">
        <f t="shared" si="7"/>
        <v>18.188256551724109</v>
      </c>
      <c r="U168" s="16">
        <f t="shared" si="8"/>
        <v>14</v>
      </c>
    </row>
    <row r="169" spans="1:21" ht="15.75" customHeight="1" x14ac:dyDescent="0.2">
      <c r="A169" s="14">
        <v>163</v>
      </c>
      <c r="B169" s="1">
        <v>370581729</v>
      </c>
      <c r="C169" s="1">
        <v>1188</v>
      </c>
      <c r="D169" s="1" t="s">
        <v>235</v>
      </c>
      <c r="E169" s="1">
        <v>74</v>
      </c>
      <c r="F169" s="1" t="s">
        <v>137</v>
      </c>
      <c r="G169" s="3">
        <v>27871</v>
      </c>
      <c r="H169" s="1" t="s">
        <v>18</v>
      </c>
      <c r="I169" s="1" t="s">
        <v>19</v>
      </c>
      <c r="J169" s="3">
        <v>36233</v>
      </c>
      <c r="K169" s="1">
        <v>0</v>
      </c>
      <c r="L169" s="1">
        <v>0</v>
      </c>
      <c r="M169" s="1">
        <v>20</v>
      </c>
      <c r="N169" s="1">
        <v>1</v>
      </c>
      <c r="O169" s="1" t="s">
        <v>444</v>
      </c>
      <c r="P169" s="3">
        <v>38199</v>
      </c>
      <c r="Q169" s="16">
        <f>INDEX(Adventureworks.EmployeePay!C:C,MATCH(A169,Adventureworks.EmployeePay!A:A,0))</f>
        <v>11</v>
      </c>
      <c r="R169" t="str">
        <f>VLOOKUP(A169,AdventureWorks.EmployeeDepartme!A:H,8,0)</f>
        <v>Production</v>
      </c>
      <c r="S169" s="15">
        <f t="shared" si="6"/>
        <v>0</v>
      </c>
      <c r="T169" s="16">
        <f t="shared" si="7"/>
        <v>18.188256551724109</v>
      </c>
      <c r="U169" s="16">
        <f t="shared" si="8"/>
        <v>14</v>
      </c>
    </row>
    <row r="170" spans="1:21" ht="15.75" customHeight="1" x14ac:dyDescent="0.2">
      <c r="A170" s="14">
        <v>165</v>
      </c>
      <c r="B170" s="1">
        <v>152085091</v>
      </c>
      <c r="C170" s="1">
        <v>1192</v>
      </c>
      <c r="D170" s="1" t="s">
        <v>236</v>
      </c>
      <c r="E170" s="1">
        <v>74</v>
      </c>
      <c r="F170" s="1" t="s">
        <v>137</v>
      </c>
      <c r="G170" s="3">
        <v>25046</v>
      </c>
      <c r="H170" s="1" t="s">
        <v>19</v>
      </c>
      <c r="I170" s="1" t="s">
        <v>19</v>
      </c>
      <c r="J170" s="3">
        <v>36234</v>
      </c>
      <c r="K170" s="1">
        <v>0</v>
      </c>
      <c r="L170" s="1">
        <v>4</v>
      </c>
      <c r="M170" s="1">
        <v>22</v>
      </c>
      <c r="N170" s="1">
        <v>1</v>
      </c>
      <c r="O170" s="1" t="s">
        <v>444</v>
      </c>
      <c r="P170" s="3">
        <v>38199</v>
      </c>
      <c r="Q170" s="16">
        <f>INDEX(Adventureworks.EmployeePay!C:C,MATCH(A170,Adventureworks.EmployeePay!A:A,0))</f>
        <v>11</v>
      </c>
      <c r="R170" t="str">
        <f>VLOOKUP(A170,AdventureWorks.EmployeeDepartme!A:H,8,0)</f>
        <v>Production</v>
      </c>
      <c r="S170" s="15">
        <f t="shared" si="6"/>
        <v>0</v>
      </c>
      <c r="T170" s="16">
        <f t="shared" si="7"/>
        <v>18.188256551724109</v>
      </c>
      <c r="U170" s="16">
        <f t="shared" si="8"/>
        <v>14</v>
      </c>
    </row>
    <row r="171" spans="1:21" ht="15.75" customHeight="1" x14ac:dyDescent="0.2">
      <c r="A171" s="14">
        <v>167</v>
      </c>
      <c r="B171" s="1">
        <v>227319668</v>
      </c>
      <c r="C171" s="1">
        <v>1133</v>
      </c>
      <c r="D171" s="1" t="s">
        <v>237</v>
      </c>
      <c r="E171" s="1">
        <v>173</v>
      </c>
      <c r="F171" s="1" t="s">
        <v>125</v>
      </c>
      <c r="G171" s="3">
        <v>28812</v>
      </c>
      <c r="H171" s="1" t="s">
        <v>19</v>
      </c>
      <c r="I171" s="1" t="s">
        <v>25</v>
      </c>
      <c r="J171" s="3">
        <v>36235</v>
      </c>
      <c r="K171" s="1">
        <v>0</v>
      </c>
      <c r="L171" s="1">
        <v>45</v>
      </c>
      <c r="M171" s="1">
        <v>42</v>
      </c>
      <c r="N171" s="1">
        <v>1</v>
      </c>
      <c r="O171" s="1" t="s">
        <v>444</v>
      </c>
      <c r="P171" s="3">
        <v>38199</v>
      </c>
      <c r="Q171" s="16">
        <f>INDEX(Adventureworks.EmployeePay!C:C,MATCH(A171,Adventureworks.EmployeePay!A:A,0))</f>
        <v>9.5</v>
      </c>
      <c r="R171" t="str">
        <f>VLOOKUP(A171,AdventureWorks.EmployeeDepartme!A:H,8,0)</f>
        <v>Production</v>
      </c>
      <c r="S171" s="15">
        <f t="shared" si="6"/>
        <v>2901.5184143702277</v>
      </c>
      <c r="T171" s="16">
        <f t="shared" si="7"/>
        <v>18.188256551724109</v>
      </c>
      <c r="U171" s="16">
        <f t="shared" si="8"/>
        <v>14</v>
      </c>
    </row>
    <row r="172" spans="1:21" ht="15.75" customHeight="1" x14ac:dyDescent="0.2">
      <c r="A172" s="14">
        <v>168</v>
      </c>
      <c r="B172" s="1">
        <v>578953538</v>
      </c>
      <c r="C172" s="1">
        <v>1159</v>
      </c>
      <c r="D172" s="1" t="s">
        <v>238</v>
      </c>
      <c r="E172" s="1">
        <v>87</v>
      </c>
      <c r="F172" s="1" t="s">
        <v>135</v>
      </c>
      <c r="G172" s="3">
        <v>23259</v>
      </c>
      <c r="H172" s="1" t="s">
        <v>18</v>
      </c>
      <c r="I172" s="1" t="s">
        <v>19</v>
      </c>
      <c r="J172" s="3">
        <v>36236</v>
      </c>
      <c r="K172" s="1">
        <v>0</v>
      </c>
      <c r="L172" s="1">
        <v>71</v>
      </c>
      <c r="M172" s="1">
        <v>55</v>
      </c>
      <c r="N172" s="1">
        <v>1</v>
      </c>
      <c r="O172" s="1" t="s">
        <v>444</v>
      </c>
      <c r="P172" s="3">
        <v>38199</v>
      </c>
      <c r="Q172" s="16">
        <f>INDEX(Adventureworks.EmployeePay!C:C,MATCH(A172,Adventureworks.EmployeePay!A:A,0))</f>
        <v>15</v>
      </c>
      <c r="R172" t="str">
        <f>VLOOKUP(A172,AdventureWorks.EmployeeDepartme!A:H,8,0)</f>
        <v>Production</v>
      </c>
      <c r="S172" s="15">
        <f t="shared" si="6"/>
        <v>4596.1251539453942</v>
      </c>
      <c r="T172" s="16">
        <f t="shared" si="7"/>
        <v>18.188256551724109</v>
      </c>
      <c r="U172" s="16">
        <f t="shared" si="8"/>
        <v>14</v>
      </c>
    </row>
    <row r="173" spans="1:21" ht="15.75" customHeight="1" x14ac:dyDescent="0.2">
      <c r="A173" s="14">
        <v>169</v>
      </c>
      <c r="B173" s="1">
        <v>222400012</v>
      </c>
      <c r="C173" s="1">
        <v>1176</v>
      </c>
      <c r="D173" s="1" t="s">
        <v>239</v>
      </c>
      <c r="E173" s="1">
        <v>38</v>
      </c>
      <c r="F173" s="1" t="s">
        <v>137</v>
      </c>
      <c r="G173" s="3">
        <v>22476</v>
      </c>
      <c r="H173" s="1" t="s">
        <v>19</v>
      </c>
      <c r="I173" s="1" t="s">
        <v>19</v>
      </c>
      <c r="J173" s="3">
        <v>36236</v>
      </c>
      <c r="K173" s="1">
        <v>0</v>
      </c>
      <c r="L173" s="1">
        <v>88</v>
      </c>
      <c r="M173" s="1">
        <v>64</v>
      </c>
      <c r="N173" s="1">
        <v>1</v>
      </c>
      <c r="O173" s="1" t="s">
        <v>444</v>
      </c>
      <c r="P173" s="3">
        <v>38199</v>
      </c>
      <c r="Q173" s="16">
        <f>INDEX(Adventureworks.EmployeePay!C:C,MATCH(A173,Adventureworks.EmployeePay!A:A,0))</f>
        <v>11</v>
      </c>
      <c r="R173" t="str">
        <f>VLOOKUP(A173,AdventureWorks.EmployeeDepartme!A:H,8,0)</f>
        <v>Production</v>
      </c>
      <c r="S173" s="15">
        <f t="shared" si="6"/>
        <v>3377.4480539141314</v>
      </c>
      <c r="T173" s="16">
        <f t="shared" si="7"/>
        <v>18.188256551724109</v>
      </c>
      <c r="U173" s="16">
        <f t="shared" si="8"/>
        <v>14</v>
      </c>
    </row>
    <row r="174" spans="1:21" ht="15.75" customHeight="1" x14ac:dyDescent="0.2">
      <c r="A174" s="14">
        <v>171</v>
      </c>
      <c r="B174" s="1">
        <v>860123571</v>
      </c>
      <c r="C174" s="1">
        <v>1117</v>
      </c>
      <c r="D174" s="1" t="s">
        <v>240</v>
      </c>
      <c r="E174" s="1">
        <v>184</v>
      </c>
      <c r="F174" s="1" t="s">
        <v>125</v>
      </c>
      <c r="G174" s="3">
        <v>27692</v>
      </c>
      <c r="H174" s="1" t="s">
        <v>19</v>
      </c>
      <c r="I174" s="1" t="s">
        <v>19</v>
      </c>
      <c r="J174" s="3">
        <v>36237</v>
      </c>
      <c r="K174" s="1">
        <v>0</v>
      </c>
      <c r="L174" s="1">
        <v>29</v>
      </c>
      <c r="M174" s="1">
        <v>34</v>
      </c>
      <c r="N174" s="1">
        <v>1</v>
      </c>
      <c r="O174" s="1" t="s">
        <v>444</v>
      </c>
      <c r="P174" s="3">
        <v>38199</v>
      </c>
      <c r="Q174" s="16">
        <f>INDEX(Adventureworks.EmployeePay!C:C,MATCH(A174,Adventureworks.EmployeePay!A:A,0))</f>
        <v>9.5</v>
      </c>
      <c r="R174" t="str">
        <f>VLOOKUP(A174,AdventureWorks.EmployeeDepartme!A:H,8,0)</f>
        <v>Production</v>
      </c>
      <c r="S174" s="15">
        <f t="shared" si="6"/>
        <v>0</v>
      </c>
      <c r="T174" s="16">
        <f t="shared" si="7"/>
        <v>18.188256551724109</v>
      </c>
      <c r="U174" s="16">
        <f t="shared" si="8"/>
        <v>14</v>
      </c>
    </row>
    <row r="175" spans="1:21" ht="15.75" customHeight="1" x14ac:dyDescent="0.2">
      <c r="A175" s="14">
        <v>172</v>
      </c>
      <c r="B175" s="1">
        <v>273260055</v>
      </c>
      <c r="C175" s="1">
        <v>1160</v>
      </c>
      <c r="D175" s="1" t="s">
        <v>241</v>
      </c>
      <c r="E175" s="1">
        <v>87</v>
      </c>
      <c r="F175" s="1" t="s">
        <v>135</v>
      </c>
      <c r="G175" s="3">
        <v>29532</v>
      </c>
      <c r="H175" s="1" t="s">
        <v>18</v>
      </c>
      <c r="I175" s="1" t="s">
        <v>19</v>
      </c>
      <c r="J175" s="3">
        <v>36238</v>
      </c>
      <c r="K175" s="1">
        <v>0</v>
      </c>
      <c r="L175" s="1">
        <v>72</v>
      </c>
      <c r="M175" s="1">
        <v>56</v>
      </c>
      <c r="N175" s="1">
        <v>1</v>
      </c>
      <c r="O175" s="1" t="s">
        <v>444</v>
      </c>
      <c r="P175" s="3">
        <v>38199</v>
      </c>
      <c r="Q175" s="16">
        <f>INDEX(Adventureworks.EmployeePay!C:C,MATCH(A175,Adventureworks.EmployeePay!A:A,0))</f>
        <v>15</v>
      </c>
      <c r="R175" t="str">
        <f>VLOOKUP(A175,AdventureWorks.EmployeeDepartme!A:H,8,0)</f>
        <v>Production</v>
      </c>
      <c r="S175" s="15">
        <f t="shared" si="6"/>
        <v>4596.6869838403782</v>
      </c>
      <c r="T175" s="16">
        <f t="shared" si="7"/>
        <v>18.188256551724109</v>
      </c>
      <c r="U175" s="16">
        <f t="shared" si="8"/>
        <v>14</v>
      </c>
    </row>
    <row r="176" spans="1:21" ht="15.75" customHeight="1" x14ac:dyDescent="0.2">
      <c r="A176" s="14">
        <v>173</v>
      </c>
      <c r="B176" s="1">
        <v>578935259</v>
      </c>
      <c r="C176" s="1">
        <v>1058</v>
      </c>
      <c r="D176" s="1" t="s">
        <v>242</v>
      </c>
      <c r="E176" s="1">
        <v>21</v>
      </c>
      <c r="F176" s="1" t="s">
        <v>214</v>
      </c>
      <c r="G176" s="3">
        <v>28916</v>
      </c>
      <c r="H176" s="1" t="s">
        <v>18</v>
      </c>
      <c r="I176" s="1" t="s">
        <v>19</v>
      </c>
      <c r="J176" s="3">
        <v>36238</v>
      </c>
      <c r="K176" s="1">
        <v>0</v>
      </c>
      <c r="L176" s="1">
        <v>70</v>
      </c>
      <c r="M176" s="1">
        <v>55</v>
      </c>
      <c r="N176" s="1">
        <v>1</v>
      </c>
      <c r="O176" s="1" t="s">
        <v>444</v>
      </c>
      <c r="P176" s="3">
        <v>38199</v>
      </c>
      <c r="Q176" s="16">
        <f>INDEX(Adventureworks.EmployeePay!C:C,MATCH(A176,Adventureworks.EmployeePay!A:A,0))</f>
        <v>25</v>
      </c>
      <c r="R176" t="str">
        <f>VLOOKUP(A176,AdventureWorks.EmployeeDepartme!A:H,8,0)</f>
        <v>Production</v>
      </c>
      <c r="S176" s="15">
        <f t="shared" si="6"/>
        <v>7561.2141692479172</v>
      </c>
      <c r="T176" s="16">
        <f t="shared" si="7"/>
        <v>18.188256551724109</v>
      </c>
      <c r="U176" s="16">
        <f t="shared" si="8"/>
        <v>14</v>
      </c>
    </row>
    <row r="177" spans="1:21" ht="15.75" customHeight="1" x14ac:dyDescent="0.2">
      <c r="A177" s="14">
        <v>174</v>
      </c>
      <c r="B177" s="1">
        <v>752513276</v>
      </c>
      <c r="C177" s="1">
        <v>1219</v>
      </c>
      <c r="D177" s="1" t="s">
        <v>243</v>
      </c>
      <c r="E177" s="1">
        <v>18</v>
      </c>
      <c r="F177" s="1" t="s">
        <v>110</v>
      </c>
      <c r="G177" s="3">
        <v>29713</v>
      </c>
      <c r="H177" s="1" t="s">
        <v>18</v>
      </c>
      <c r="I177" s="1" t="s">
        <v>19</v>
      </c>
      <c r="J177" s="3">
        <v>36238</v>
      </c>
      <c r="K177" s="1">
        <v>0</v>
      </c>
      <c r="L177" s="1">
        <v>31</v>
      </c>
      <c r="M177" s="1">
        <v>35</v>
      </c>
      <c r="N177" s="1">
        <v>1</v>
      </c>
      <c r="O177" s="1" t="s">
        <v>444</v>
      </c>
      <c r="P177" s="3">
        <v>38199</v>
      </c>
      <c r="Q177" s="16">
        <f>INDEX(Adventureworks.EmployeePay!C:C,MATCH(A177,Adventureworks.EmployeePay!A:A,0))</f>
        <v>12.45</v>
      </c>
      <c r="R177" t="str">
        <f>VLOOKUP(A177,AdventureWorks.EmployeeDepartme!A:H,8,0)</f>
        <v>Production</v>
      </c>
      <c r="S177" s="15">
        <f t="shared" si="6"/>
        <v>0</v>
      </c>
      <c r="T177" s="16">
        <f t="shared" si="7"/>
        <v>18.188256551724109</v>
      </c>
      <c r="U177" s="16">
        <f t="shared" si="8"/>
        <v>14</v>
      </c>
    </row>
    <row r="178" spans="1:21" ht="15.75" customHeight="1" x14ac:dyDescent="0.2">
      <c r="A178" s="14">
        <v>175</v>
      </c>
      <c r="B178" s="1">
        <v>754372876</v>
      </c>
      <c r="C178" s="1">
        <v>1203</v>
      </c>
      <c r="D178" s="1" t="s">
        <v>244</v>
      </c>
      <c r="E178" s="1">
        <v>16</v>
      </c>
      <c r="F178" s="1" t="s">
        <v>110</v>
      </c>
      <c r="G178" s="3">
        <v>28317</v>
      </c>
      <c r="H178" s="1" t="s">
        <v>19</v>
      </c>
      <c r="I178" s="1" t="s">
        <v>25</v>
      </c>
      <c r="J178" s="3">
        <v>36239</v>
      </c>
      <c r="K178" s="1">
        <v>0</v>
      </c>
      <c r="L178" s="1">
        <v>15</v>
      </c>
      <c r="M178" s="1">
        <v>27</v>
      </c>
      <c r="N178" s="1">
        <v>1</v>
      </c>
      <c r="O178" s="1" t="s">
        <v>444</v>
      </c>
      <c r="P178" s="3">
        <v>38199</v>
      </c>
      <c r="Q178" s="16">
        <f>INDEX(Adventureworks.EmployeePay!C:C,MATCH(A178,Adventureworks.EmployeePay!A:A,0))</f>
        <v>12.45</v>
      </c>
      <c r="R178" t="str">
        <f>VLOOKUP(A178,AdventureWorks.EmployeeDepartme!A:H,8,0)</f>
        <v>Production</v>
      </c>
      <c r="S178" s="15">
        <f t="shared" si="6"/>
        <v>0</v>
      </c>
      <c r="T178" s="16">
        <f t="shared" si="7"/>
        <v>18.188256551724109</v>
      </c>
      <c r="U178" s="16">
        <f t="shared" si="8"/>
        <v>14</v>
      </c>
    </row>
    <row r="179" spans="1:21" ht="15.75" customHeight="1" x14ac:dyDescent="0.2">
      <c r="A179" s="14">
        <v>177</v>
      </c>
      <c r="B179" s="1">
        <v>404159499</v>
      </c>
      <c r="C179" s="1">
        <v>1101</v>
      </c>
      <c r="D179" s="1" t="s">
        <v>245</v>
      </c>
      <c r="E179" s="1">
        <v>143</v>
      </c>
      <c r="F179" s="1" t="s">
        <v>133</v>
      </c>
      <c r="G179" s="3">
        <v>27403</v>
      </c>
      <c r="H179" s="1" t="s">
        <v>18</v>
      </c>
      <c r="I179" s="1" t="s">
        <v>19</v>
      </c>
      <c r="J179" s="3">
        <v>36239</v>
      </c>
      <c r="K179" s="1">
        <v>0</v>
      </c>
      <c r="L179" s="1">
        <v>13</v>
      </c>
      <c r="M179" s="1">
        <v>26</v>
      </c>
      <c r="N179" s="1">
        <v>1</v>
      </c>
      <c r="O179" s="1" t="s">
        <v>444</v>
      </c>
      <c r="P179" s="3">
        <v>38199</v>
      </c>
      <c r="Q179" s="16">
        <f>INDEX(Adventureworks.EmployeePay!C:C,MATCH(A179,Adventureworks.EmployeePay!A:A,0))</f>
        <v>14</v>
      </c>
      <c r="R179" t="str">
        <f>VLOOKUP(A179,AdventureWorks.EmployeeDepartme!A:H,8,0)</f>
        <v>Production</v>
      </c>
      <c r="S179" s="15">
        <f t="shared" si="6"/>
        <v>0</v>
      </c>
      <c r="T179" s="16">
        <f t="shared" si="7"/>
        <v>18.188256551724109</v>
      </c>
      <c r="U179" s="16">
        <f t="shared" si="8"/>
        <v>14</v>
      </c>
    </row>
    <row r="180" spans="1:21" ht="15.75" customHeight="1" x14ac:dyDescent="0.2">
      <c r="A180" s="14">
        <v>179</v>
      </c>
      <c r="B180" s="1">
        <v>599942664</v>
      </c>
      <c r="C180" s="1">
        <v>1187</v>
      </c>
      <c r="D180" s="1" t="s">
        <v>246</v>
      </c>
      <c r="E180" s="1">
        <v>38</v>
      </c>
      <c r="F180" s="1" t="s">
        <v>137</v>
      </c>
      <c r="G180" s="3">
        <v>29468</v>
      </c>
      <c r="H180" s="1" t="s">
        <v>19</v>
      </c>
      <c r="I180" s="1" t="s">
        <v>19</v>
      </c>
      <c r="J180" s="3">
        <v>36241</v>
      </c>
      <c r="K180" s="1">
        <v>0</v>
      </c>
      <c r="L180" s="1">
        <v>99</v>
      </c>
      <c r="M180" s="1">
        <v>69</v>
      </c>
      <c r="N180" s="1">
        <v>1</v>
      </c>
      <c r="O180" s="1" t="s">
        <v>444</v>
      </c>
      <c r="P180" s="3">
        <v>38199</v>
      </c>
      <c r="Q180" s="16">
        <f>INDEX(Adventureworks.EmployeePay!C:C,MATCH(A180,Adventureworks.EmployeePay!A:A,0))</f>
        <v>11</v>
      </c>
      <c r="R180" t="str">
        <f>VLOOKUP(A180,AdventureWorks.EmployeeDepartme!A:H,8,0)</f>
        <v>Production</v>
      </c>
      <c r="S180" s="15">
        <f t="shared" si="6"/>
        <v>3381.8957908500502</v>
      </c>
      <c r="T180" s="16">
        <f t="shared" si="7"/>
        <v>18.188256551724109</v>
      </c>
      <c r="U180" s="16">
        <f t="shared" si="8"/>
        <v>14</v>
      </c>
    </row>
    <row r="181" spans="1:21" ht="15.75" customHeight="1" x14ac:dyDescent="0.2">
      <c r="A181" s="14">
        <v>180</v>
      </c>
      <c r="B181" s="1">
        <v>993310268</v>
      </c>
      <c r="C181" s="1">
        <v>1128</v>
      </c>
      <c r="D181" s="1" t="s">
        <v>247</v>
      </c>
      <c r="E181" s="1">
        <v>135</v>
      </c>
      <c r="F181" s="1" t="s">
        <v>125</v>
      </c>
      <c r="G181" s="3">
        <v>24760</v>
      </c>
      <c r="H181" s="1" t="s">
        <v>19</v>
      </c>
      <c r="I181" s="1" t="s">
        <v>19</v>
      </c>
      <c r="J181" s="3">
        <v>36242</v>
      </c>
      <c r="K181" s="1">
        <v>0</v>
      </c>
      <c r="L181" s="1">
        <v>40</v>
      </c>
      <c r="M181" s="1">
        <v>40</v>
      </c>
      <c r="N181" s="1">
        <v>1</v>
      </c>
      <c r="O181" s="1" t="s">
        <v>444</v>
      </c>
      <c r="P181" s="3">
        <v>38199</v>
      </c>
      <c r="Q181" s="16">
        <f>INDEX(Adventureworks.EmployeePay!C:C,MATCH(A181,Adventureworks.EmployeePay!A:A,0))</f>
        <v>9.5</v>
      </c>
      <c r="R181" t="str">
        <f>VLOOKUP(A181,AdventureWorks.EmployeeDepartme!A:H,8,0)</f>
        <v>Production</v>
      </c>
      <c r="S181" s="15">
        <f t="shared" si="6"/>
        <v>2899.6936446649574</v>
      </c>
      <c r="T181" s="16">
        <f t="shared" si="7"/>
        <v>18.188256551724109</v>
      </c>
      <c r="U181" s="16">
        <f t="shared" si="8"/>
        <v>14</v>
      </c>
    </row>
    <row r="182" spans="1:21" ht="15.75" customHeight="1" x14ac:dyDescent="0.2">
      <c r="A182" s="14">
        <v>181</v>
      </c>
      <c r="B182" s="1">
        <v>20244403</v>
      </c>
      <c r="C182" s="1">
        <v>1171</v>
      </c>
      <c r="D182" s="1" t="s">
        <v>248</v>
      </c>
      <c r="E182" s="1">
        <v>197</v>
      </c>
      <c r="F182" s="1" t="s">
        <v>127</v>
      </c>
      <c r="G182" s="3">
        <v>21842</v>
      </c>
      <c r="H182" s="1" t="s">
        <v>18</v>
      </c>
      <c r="I182" s="1" t="s">
        <v>25</v>
      </c>
      <c r="J182" s="3">
        <v>36243</v>
      </c>
      <c r="K182" s="1">
        <v>0</v>
      </c>
      <c r="L182" s="1">
        <v>83</v>
      </c>
      <c r="M182" s="1">
        <v>61</v>
      </c>
      <c r="N182" s="1">
        <v>1</v>
      </c>
      <c r="O182" s="1" t="s">
        <v>444</v>
      </c>
      <c r="P182" s="3">
        <v>38199</v>
      </c>
      <c r="Q182" s="16">
        <f>INDEX(Adventureworks.EmployeePay!C:C,MATCH(A182,Adventureworks.EmployeePay!A:A,0))</f>
        <v>10</v>
      </c>
      <c r="R182" t="str">
        <f>VLOOKUP(A182,AdventureWorks.EmployeeDepartme!A:H,8,0)</f>
        <v>Production</v>
      </c>
      <c r="S182" s="15">
        <f t="shared" si="6"/>
        <v>3068.5568950723627</v>
      </c>
      <c r="T182" s="16">
        <f t="shared" si="7"/>
        <v>18.188256551724109</v>
      </c>
      <c r="U182" s="16">
        <f t="shared" si="8"/>
        <v>14</v>
      </c>
    </row>
    <row r="183" spans="1:21" ht="15.75" customHeight="1" x14ac:dyDescent="0.2">
      <c r="A183" s="14">
        <v>182</v>
      </c>
      <c r="B183" s="1">
        <v>862951447</v>
      </c>
      <c r="C183" s="1">
        <v>1230</v>
      </c>
      <c r="D183" s="1" t="s">
        <v>249</v>
      </c>
      <c r="E183" s="1">
        <v>21</v>
      </c>
      <c r="F183" s="1" t="s">
        <v>195</v>
      </c>
      <c r="G183" s="3">
        <v>27383</v>
      </c>
      <c r="H183" s="1" t="s">
        <v>18</v>
      </c>
      <c r="I183" s="1" t="s">
        <v>25</v>
      </c>
      <c r="J183" s="3">
        <v>36243</v>
      </c>
      <c r="K183" s="1">
        <v>0</v>
      </c>
      <c r="L183" s="1">
        <v>42</v>
      </c>
      <c r="M183" s="1">
        <v>41</v>
      </c>
      <c r="N183" s="1">
        <v>1</v>
      </c>
      <c r="O183" s="1" t="s">
        <v>444</v>
      </c>
      <c r="P183" s="3">
        <v>38199</v>
      </c>
      <c r="Q183" s="16">
        <f>INDEX(Adventureworks.EmployeePay!C:C,MATCH(A183,Adventureworks.EmployeePay!A:A,0))</f>
        <v>25</v>
      </c>
      <c r="R183" t="str">
        <f>VLOOKUP(A183,AdventureWorks.EmployeeDepartme!A:H,8,0)</f>
        <v>Production</v>
      </c>
      <c r="S183" s="15">
        <f t="shared" si="6"/>
        <v>0</v>
      </c>
      <c r="T183" s="16">
        <f t="shared" si="7"/>
        <v>18.188256551724109</v>
      </c>
      <c r="U183" s="16">
        <f t="shared" si="8"/>
        <v>14</v>
      </c>
    </row>
    <row r="184" spans="1:21" ht="15.75" customHeight="1" x14ac:dyDescent="0.2">
      <c r="A184" s="14">
        <v>183</v>
      </c>
      <c r="B184" s="1">
        <v>551346974</v>
      </c>
      <c r="C184" s="1">
        <v>1112</v>
      </c>
      <c r="D184" s="1" t="s">
        <v>250</v>
      </c>
      <c r="E184" s="1">
        <v>184</v>
      </c>
      <c r="F184" s="1" t="s">
        <v>125</v>
      </c>
      <c r="G184" s="3">
        <v>26372</v>
      </c>
      <c r="H184" s="1" t="s">
        <v>19</v>
      </c>
      <c r="I184" s="1" t="s">
        <v>19</v>
      </c>
      <c r="J184" s="3">
        <v>36244</v>
      </c>
      <c r="K184" s="1">
        <v>0</v>
      </c>
      <c r="L184" s="1">
        <v>24</v>
      </c>
      <c r="M184" s="1">
        <v>32</v>
      </c>
      <c r="N184" s="1">
        <v>1</v>
      </c>
      <c r="O184" s="1" t="s">
        <v>444</v>
      </c>
      <c r="P184" s="3">
        <v>38199</v>
      </c>
      <c r="Q184" s="16">
        <f>INDEX(Adventureworks.EmployeePay!C:C,MATCH(A184,Adventureworks.EmployeePay!A:A,0))</f>
        <v>9.5</v>
      </c>
      <c r="R184" t="str">
        <f>VLOOKUP(A184,AdventureWorks.EmployeeDepartme!A:H,8,0)</f>
        <v>Production</v>
      </c>
      <c r="S184" s="15">
        <f t="shared" si="6"/>
        <v>0</v>
      </c>
      <c r="T184" s="16">
        <f t="shared" si="7"/>
        <v>18.188256551724109</v>
      </c>
      <c r="U184" s="16">
        <f t="shared" si="8"/>
        <v>14</v>
      </c>
    </row>
    <row r="185" spans="1:21" ht="15.75" customHeight="1" x14ac:dyDescent="0.2">
      <c r="A185" s="14">
        <v>184</v>
      </c>
      <c r="B185" s="1">
        <v>60114406</v>
      </c>
      <c r="C185" s="1">
        <v>1056</v>
      </c>
      <c r="D185" s="1" t="s">
        <v>251</v>
      </c>
      <c r="E185" s="1">
        <v>21</v>
      </c>
      <c r="F185" s="1" t="s">
        <v>214</v>
      </c>
      <c r="G185" s="3">
        <v>26868</v>
      </c>
      <c r="H185" s="1" t="s">
        <v>18</v>
      </c>
      <c r="I185" s="1" t="s">
        <v>19</v>
      </c>
      <c r="J185" s="3">
        <v>36244</v>
      </c>
      <c r="K185" s="1">
        <v>0</v>
      </c>
      <c r="L185" s="1">
        <v>68</v>
      </c>
      <c r="M185" s="1">
        <v>54</v>
      </c>
      <c r="N185" s="1">
        <v>1</v>
      </c>
      <c r="O185" s="1" t="s">
        <v>444</v>
      </c>
      <c r="P185" s="3">
        <v>38199</v>
      </c>
      <c r="Q185" s="16">
        <f>INDEX(Adventureworks.EmployeePay!C:C,MATCH(A185,Adventureworks.EmployeePay!A:A,0))</f>
        <v>25</v>
      </c>
      <c r="R185" t="str">
        <f>VLOOKUP(A185,AdventureWorks.EmployeeDepartme!A:H,8,0)</f>
        <v>Production</v>
      </c>
      <c r="S185" s="15">
        <f t="shared" si="6"/>
        <v>7559.1597954944828</v>
      </c>
      <c r="T185" s="16">
        <f t="shared" si="7"/>
        <v>18.188256551724109</v>
      </c>
      <c r="U185" s="16">
        <f t="shared" si="8"/>
        <v>14</v>
      </c>
    </row>
    <row r="186" spans="1:21" ht="15.75" customHeight="1" x14ac:dyDescent="0.2">
      <c r="A186" s="14">
        <v>185</v>
      </c>
      <c r="B186" s="1">
        <v>33237992</v>
      </c>
      <c r="C186" s="1">
        <v>1053</v>
      </c>
      <c r="D186" s="1" t="s">
        <v>252</v>
      </c>
      <c r="E186" s="1">
        <v>21</v>
      </c>
      <c r="F186" s="1" t="s">
        <v>131</v>
      </c>
      <c r="G186" s="3">
        <v>28771</v>
      </c>
      <c r="H186" s="1" t="s">
        <v>18</v>
      </c>
      <c r="I186" s="1" t="s">
        <v>19</v>
      </c>
      <c r="J186" s="3">
        <v>36245</v>
      </c>
      <c r="K186" s="1">
        <v>0</v>
      </c>
      <c r="L186" s="1">
        <v>65</v>
      </c>
      <c r="M186" s="1">
        <v>52</v>
      </c>
      <c r="N186" s="1">
        <v>1</v>
      </c>
      <c r="O186" s="1" t="s">
        <v>444</v>
      </c>
      <c r="P186" s="3">
        <v>38199</v>
      </c>
      <c r="Q186" s="16">
        <f>INDEX(Adventureworks.EmployeePay!C:C,MATCH(A186,Adventureworks.EmployeePay!A:A,0))</f>
        <v>25</v>
      </c>
      <c r="R186" t="str">
        <f>VLOOKUP(A186,AdventureWorks.EmployeeDepartme!A:H,8,0)</f>
        <v>Production</v>
      </c>
      <c r="S186" s="15">
        <f t="shared" si="6"/>
        <v>7556.0709279637167</v>
      </c>
      <c r="T186" s="16">
        <f t="shared" si="7"/>
        <v>18.188256551724109</v>
      </c>
      <c r="U186" s="16">
        <f t="shared" si="8"/>
        <v>14</v>
      </c>
    </row>
    <row r="187" spans="1:21" ht="15.75" customHeight="1" x14ac:dyDescent="0.2">
      <c r="A187" s="14">
        <v>186</v>
      </c>
      <c r="B187" s="1">
        <v>1300049</v>
      </c>
      <c r="C187" s="1">
        <v>1155</v>
      </c>
      <c r="D187" s="1" t="s">
        <v>253</v>
      </c>
      <c r="E187" s="1">
        <v>87</v>
      </c>
      <c r="F187" s="1" t="s">
        <v>135</v>
      </c>
      <c r="G187" s="3">
        <v>27890</v>
      </c>
      <c r="H187" s="1" t="s">
        <v>19</v>
      </c>
      <c r="I187" s="1" t="s">
        <v>25</v>
      </c>
      <c r="J187" s="3">
        <v>36245</v>
      </c>
      <c r="K187" s="1">
        <v>0</v>
      </c>
      <c r="L187" s="1">
        <v>67</v>
      </c>
      <c r="M187" s="1">
        <v>53</v>
      </c>
      <c r="N187" s="1">
        <v>1</v>
      </c>
      <c r="O187" s="1" t="s">
        <v>444</v>
      </c>
      <c r="P187" s="3">
        <v>38199</v>
      </c>
      <c r="Q187" s="16">
        <f>INDEX(Adventureworks.EmployeePay!C:C,MATCH(A187,Adventureworks.EmployeePay!A:A,0))</f>
        <v>15</v>
      </c>
      <c r="R187" t="str">
        <f>VLOOKUP(A187,AdventureWorks.EmployeeDepartme!A:H,8,0)</f>
        <v>Production</v>
      </c>
      <c r="S187" s="15">
        <f t="shared" si="6"/>
        <v>4593.8729763422452</v>
      </c>
      <c r="T187" s="16">
        <f t="shared" si="7"/>
        <v>18.188256551724109</v>
      </c>
      <c r="U187" s="16">
        <f t="shared" si="8"/>
        <v>14</v>
      </c>
    </row>
    <row r="188" spans="1:21" ht="15.75" customHeight="1" x14ac:dyDescent="0.2">
      <c r="A188" s="14">
        <v>187</v>
      </c>
      <c r="B188" s="1">
        <v>10708100</v>
      </c>
      <c r="C188" s="1">
        <v>1198</v>
      </c>
      <c r="D188" s="1" t="s">
        <v>254</v>
      </c>
      <c r="E188" s="1">
        <v>14</v>
      </c>
      <c r="F188" s="1" t="s">
        <v>137</v>
      </c>
      <c r="G188" s="3">
        <v>22517</v>
      </c>
      <c r="H188" s="1" t="s">
        <v>18</v>
      </c>
      <c r="I188" s="1" t="s">
        <v>19</v>
      </c>
      <c r="J188" s="3">
        <v>36246</v>
      </c>
      <c r="K188" s="1">
        <v>0</v>
      </c>
      <c r="L188" s="1">
        <v>10</v>
      </c>
      <c r="M188" s="1">
        <v>25</v>
      </c>
      <c r="N188" s="1">
        <v>1</v>
      </c>
      <c r="O188" s="1" t="s">
        <v>444</v>
      </c>
      <c r="P188" s="3">
        <v>38199</v>
      </c>
      <c r="Q188" s="16">
        <f>INDEX(Adventureworks.EmployeePay!C:C,MATCH(A188,Adventureworks.EmployeePay!A:A,0))</f>
        <v>11</v>
      </c>
      <c r="R188" t="str">
        <f>VLOOKUP(A188,AdventureWorks.EmployeeDepartme!A:H,8,0)</f>
        <v>Production</v>
      </c>
      <c r="S188" s="15">
        <f t="shared" si="6"/>
        <v>0</v>
      </c>
      <c r="T188" s="16">
        <f t="shared" si="7"/>
        <v>18.188256551724109</v>
      </c>
      <c r="U188" s="16">
        <f t="shared" si="8"/>
        <v>14</v>
      </c>
    </row>
    <row r="189" spans="1:21" ht="15.75" customHeight="1" x14ac:dyDescent="0.2">
      <c r="A189" s="14">
        <v>189</v>
      </c>
      <c r="B189" s="1">
        <v>63761469</v>
      </c>
      <c r="C189" s="1">
        <v>1096</v>
      </c>
      <c r="D189" s="1" t="s">
        <v>255</v>
      </c>
      <c r="E189" s="1">
        <v>108</v>
      </c>
      <c r="F189" s="1" t="s">
        <v>133</v>
      </c>
      <c r="G189" s="3">
        <v>23656</v>
      </c>
      <c r="H189" s="1" t="s">
        <v>18</v>
      </c>
      <c r="I189" s="1" t="s">
        <v>25</v>
      </c>
      <c r="J189" s="3">
        <v>36246</v>
      </c>
      <c r="K189" s="1">
        <v>0</v>
      </c>
      <c r="L189" s="1">
        <v>8</v>
      </c>
      <c r="M189" s="1">
        <v>24</v>
      </c>
      <c r="N189" s="1">
        <v>1</v>
      </c>
      <c r="O189" s="1" t="s">
        <v>444</v>
      </c>
      <c r="P189" s="3">
        <v>38199</v>
      </c>
      <c r="Q189" s="16">
        <f>INDEX(Adventureworks.EmployeePay!C:C,MATCH(A189,Adventureworks.EmployeePay!A:A,0))</f>
        <v>14</v>
      </c>
      <c r="R189" t="str">
        <f>VLOOKUP(A189,AdventureWorks.EmployeeDepartme!A:H,8,0)</f>
        <v>Production</v>
      </c>
      <c r="S189" s="15">
        <f t="shared" si="6"/>
        <v>0</v>
      </c>
      <c r="T189" s="16">
        <f t="shared" si="7"/>
        <v>18.188256551724109</v>
      </c>
      <c r="U189" s="16">
        <f t="shared" si="8"/>
        <v>14</v>
      </c>
    </row>
    <row r="190" spans="1:21" ht="15.75" customHeight="1" x14ac:dyDescent="0.2">
      <c r="A190" s="14">
        <v>190</v>
      </c>
      <c r="B190" s="1">
        <v>693168613</v>
      </c>
      <c r="C190" s="1">
        <v>1139</v>
      </c>
      <c r="D190" s="1" t="s">
        <v>256</v>
      </c>
      <c r="E190" s="1">
        <v>210</v>
      </c>
      <c r="F190" s="1" t="s">
        <v>135</v>
      </c>
      <c r="G190" s="3">
        <v>26113</v>
      </c>
      <c r="H190" s="1" t="s">
        <v>19</v>
      </c>
      <c r="I190" s="1" t="s">
        <v>19</v>
      </c>
      <c r="J190" s="3">
        <v>36247</v>
      </c>
      <c r="K190" s="1">
        <v>0</v>
      </c>
      <c r="L190" s="1">
        <v>51</v>
      </c>
      <c r="M190" s="1">
        <v>45</v>
      </c>
      <c r="N190" s="1">
        <v>1</v>
      </c>
      <c r="O190" s="1" t="s">
        <v>444</v>
      </c>
      <c r="P190" s="3">
        <v>38199</v>
      </c>
      <c r="Q190" s="16">
        <f>INDEX(Adventureworks.EmployeePay!C:C,MATCH(A190,Adventureworks.EmployeePay!A:A,0))</f>
        <v>15</v>
      </c>
      <c r="R190" t="str">
        <f>VLOOKUP(A190,AdventureWorks.EmployeeDepartme!A:H,8,0)</f>
        <v>Production</v>
      </c>
      <c r="S190" s="15">
        <f t="shared" si="6"/>
        <v>4584.7855861186508</v>
      </c>
      <c r="T190" s="16">
        <f t="shared" si="7"/>
        <v>18.188256551724109</v>
      </c>
      <c r="U190" s="16">
        <f t="shared" si="8"/>
        <v>14</v>
      </c>
    </row>
    <row r="191" spans="1:21" ht="15.75" customHeight="1" x14ac:dyDescent="0.2">
      <c r="A191" s="14">
        <v>192</v>
      </c>
      <c r="B191" s="1">
        <v>334834274</v>
      </c>
      <c r="C191" s="1">
        <v>1182</v>
      </c>
      <c r="D191" s="1" t="s">
        <v>257</v>
      </c>
      <c r="E191" s="1">
        <v>38</v>
      </c>
      <c r="F191" s="1" t="s">
        <v>137</v>
      </c>
      <c r="G191" s="3">
        <v>29053</v>
      </c>
      <c r="H191" s="1" t="s">
        <v>18</v>
      </c>
      <c r="I191" s="1" t="s">
        <v>19</v>
      </c>
      <c r="J191" s="3">
        <v>36248</v>
      </c>
      <c r="K191" s="1">
        <v>0</v>
      </c>
      <c r="L191" s="1">
        <v>94</v>
      </c>
      <c r="M191" s="1">
        <v>67</v>
      </c>
      <c r="N191" s="1">
        <v>1</v>
      </c>
      <c r="O191" s="1" t="s">
        <v>444</v>
      </c>
      <c r="P191" s="3">
        <v>38199</v>
      </c>
      <c r="Q191" s="16">
        <f>INDEX(Adventureworks.EmployeePay!C:C,MATCH(A191,Adventureworks.EmployeePay!A:A,0))</f>
        <v>11</v>
      </c>
      <c r="R191" t="str">
        <f>VLOOKUP(A191,AdventureWorks.EmployeeDepartme!A:H,8,0)</f>
        <v>Production</v>
      </c>
      <c r="S191" s="15">
        <f t="shared" si="6"/>
        <v>3379.8792241997603</v>
      </c>
      <c r="T191" s="16">
        <f t="shared" si="7"/>
        <v>18.188256551724109</v>
      </c>
      <c r="U191" s="16">
        <f t="shared" si="8"/>
        <v>14</v>
      </c>
    </row>
    <row r="192" spans="1:21" ht="15.75" customHeight="1" x14ac:dyDescent="0.2">
      <c r="A192" s="14">
        <v>193</v>
      </c>
      <c r="B192" s="1">
        <v>399658727</v>
      </c>
      <c r="C192" s="1">
        <v>1166</v>
      </c>
      <c r="D192" s="1" t="s">
        <v>258</v>
      </c>
      <c r="E192" s="1">
        <v>159</v>
      </c>
      <c r="F192" s="1" t="s">
        <v>127</v>
      </c>
      <c r="G192" s="3">
        <v>28595</v>
      </c>
      <c r="H192" s="1" t="s">
        <v>18</v>
      </c>
      <c r="I192" s="1" t="s">
        <v>19</v>
      </c>
      <c r="J192" s="3">
        <v>36249</v>
      </c>
      <c r="K192" s="1">
        <v>0</v>
      </c>
      <c r="L192" s="1">
        <v>78</v>
      </c>
      <c r="M192" s="1">
        <v>59</v>
      </c>
      <c r="N192" s="1">
        <v>1</v>
      </c>
      <c r="O192" s="1" t="s">
        <v>444</v>
      </c>
      <c r="P192" s="3">
        <v>38199</v>
      </c>
      <c r="Q192" s="16">
        <f>INDEX(Adventureworks.EmployeePay!C:C,MATCH(A192,Adventureworks.EmployeePay!A:A,0))</f>
        <v>10</v>
      </c>
      <c r="R192" t="str">
        <f>VLOOKUP(A192,AdventureWorks.EmployeeDepartme!A:H,8,0)</f>
        <v>Production</v>
      </c>
      <c r="S192" s="15">
        <f t="shared" si="6"/>
        <v>3066.6985504229951</v>
      </c>
      <c r="T192" s="16">
        <f t="shared" si="7"/>
        <v>18.188256551724109</v>
      </c>
      <c r="U192" s="16">
        <f t="shared" si="8"/>
        <v>14</v>
      </c>
    </row>
    <row r="193" spans="1:21" ht="15.75" customHeight="1" x14ac:dyDescent="0.2">
      <c r="A193" s="14">
        <v>194</v>
      </c>
      <c r="B193" s="1">
        <v>500412746</v>
      </c>
      <c r="C193" s="1">
        <v>1225</v>
      </c>
      <c r="D193" s="1" t="s">
        <v>259</v>
      </c>
      <c r="E193" s="1">
        <v>7</v>
      </c>
      <c r="F193" s="1" t="s">
        <v>110</v>
      </c>
      <c r="G193" s="3">
        <v>27801</v>
      </c>
      <c r="H193" s="1" t="s">
        <v>19</v>
      </c>
      <c r="I193" s="1" t="s">
        <v>19</v>
      </c>
      <c r="J193" s="3">
        <v>36249</v>
      </c>
      <c r="K193" s="1">
        <v>0</v>
      </c>
      <c r="L193" s="1">
        <v>37</v>
      </c>
      <c r="M193" s="1">
        <v>38</v>
      </c>
      <c r="N193" s="1">
        <v>1</v>
      </c>
      <c r="O193" s="1" t="s">
        <v>444</v>
      </c>
      <c r="P193" s="3">
        <v>38199</v>
      </c>
      <c r="Q193" s="16">
        <f>INDEX(Adventureworks.EmployeePay!C:C,MATCH(A193,Adventureworks.EmployeePay!A:A,0))</f>
        <v>12.45</v>
      </c>
      <c r="R193" t="str">
        <f>VLOOKUP(A193,AdventureWorks.EmployeeDepartme!A:H,8,0)</f>
        <v>Production</v>
      </c>
      <c r="S193" s="15">
        <f t="shared" si="6"/>
        <v>0</v>
      </c>
      <c r="T193" s="16">
        <f t="shared" si="7"/>
        <v>18.188256551724109</v>
      </c>
      <c r="U193" s="16">
        <f t="shared" si="8"/>
        <v>14</v>
      </c>
    </row>
    <row r="194" spans="1:21" ht="15.75" customHeight="1" x14ac:dyDescent="0.2">
      <c r="A194" s="14">
        <v>196</v>
      </c>
      <c r="B194" s="1">
        <v>878395493</v>
      </c>
      <c r="C194" s="1">
        <v>1123</v>
      </c>
      <c r="D194" s="1" t="s">
        <v>260</v>
      </c>
      <c r="E194" s="1">
        <v>135</v>
      </c>
      <c r="F194" s="1" t="s">
        <v>125</v>
      </c>
      <c r="G194" s="3">
        <v>26591</v>
      </c>
      <c r="H194" s="1" t="s">
        <v>19</v>
      </c>
      <c r="I194" s="1" t="s">
        <v>19</v>
      </c>
      <c r="J194" s="3">
        <v>36249</v>
      </c>
      <c r="K194" s="1">
        <v>0</v>
      </c>
      <c r="L194" s="1">
        <v>35</v>
      </c>
      <c r="M194" s="1">
        <v>37</v>
      </c>
      <c r="N194" s="1">
        <v>1</v>
      </c>
      <c r="O194" s="1" t="s">
        <v>444</v>
      </c>
      <c r="P194" s="3">
        <v>38199</v>
      </c>
      <c r="Q194" s="16">
        <f>INDEX(Adventureworks.EmployeePay!C:C,MATCH(A194,Adventureworks.EmployeePay!A:A,0))</f>
        <v>9.5</v>
      </c>
      <c r="R194" t="str">
        <f>VLOOKUP(A194,AdventureWorks.EmployeeDepartme!A:H,8,0)</f>
        <v>Production</v>
      </c>
      <c r="S194" s="15">
        <f t="shared" si="6"/>
        <v>0</v>
      </c>
      <c r="T194" s="16">
        <f t="shared" si="7"/>
        <v>18.188256551724109</v>
      </c>
      <c r="U194" s="16">
        <f t="shared" si="8"/>
        <v>14</v>
      </c>
    </row>
    <row r="195" spans="1:21" ht="15.75" customHeight="1" x14ac:dyDescent="0.2">
      <c r="A195" s="14">
        <v>197</v>
      </c>
      <c r="B195" s="1">
        <v>332349500</v>
      </c>
      <c r="C195" s="1">
        <v>1064</v>
      </c>
      <c r="D195" s="1" t="s">
        <v>261</v>
      </c>
      <c r="E195" s="1">
        <v>21</v>
      </c>
      <c r="F195" s="1" t="s">
        <v>205</v>
      </c>
      <c r="G195" s="3">
        <v>25799</v>
      </c>
      <c r="H195" s="1" t="s">
        <v>18</v>
      </c>
      <c r="I195" s="1" t="s">
        <v>25</v>
      </c>
      <c r="J195" s="3">
        <v>36249</v>
      </c>
      <c r="K195" s="1">
        <v>0</v>
      </c>
      <c r="L195" s="1">
        <v>76</v>
      </c>
      <c r="M195" s="1">
        <v>58</v>
      </c>
      <c r="N195" s="1">
        <v>1</v>
      </c>
      <c r="O195" s="1" t="s">
        <v>444</v>
      </c>
      <c r="P195" s="3">
        <v>38199</v>
      </c>
      <c r="Q195" s="16">
        <f>INDEX(Adventureworks.EmployeePay!C:C,MATCH(A195,Adventureworks.EmployeePay!A:A,0))</f>
        <v>25</v>
      </c>
      <c r="R195" t="str">
        <f>VLOOKUP(A195,AdventureWorks.EmployeeDepartme!A:H,8,0)</f>
        <v>Production</v>
      </c>
      <c r="S195" s="15">
        <f t="shared" ref="S195:S258" si="9">IF(LOG(IF(E195="","16",E195))*L195&gt;75,Q195*LOG(C195)*100,0)</f>
        <v>7567.3540698975739</v>
      </c>
      <c r="T195" s="16">
        <f t="shared" ref="T195:T258" si="10">AVERAGE($Q$2:$Q$291)</f>
        <v>18.188256551724109</v>
      </c>
      <c r="U195" s="16">
        <f t="shared" ref="U195:U258" si="11">MEDIAN($Q$2:$Q$291)</f>
        <v>14</v>
      </c>
    </row>
    <row r="196" spans="1:21" ht="15.75" customHeight="1" x14ac:dyDescent="0.2">
      <c r="A196" s="14">
        <v>199</v>
      </c>
      <c r="B196" s="1">
        <v>621932914</v>
      </c>
      <c r="C196" s="1">
        <v>1107</v>
      </c>
      <c r="D196" s="1" t="s">
        <v>262</v>
      </c>
      <c r="E196" s="1">
        <v>182</v>
      </c>
      <c r="F196" s="1" t="s">
        <v>133</v>
      </c>
      <c r="G196" s="3">
        <v>24128</v>
      </c>
      <c r="H196" s="1" t="s">
        <v>18</v>
      </c>
      <c r="I196" s="1" t="s">
        <v>19</v>
      </c>
      <c r="J196" s="3">
        <v>36251</v>
      </c>
      <c r="K196" s="1">
        <v>0</v>
      </c>
      <c r="L196" s="1">
        <v>19</v>
      </c>
      <c r="M196" s="1">
        <v>29</v>
      </c>
      <c r="N196" s="1">
        <v>1</v>
      </c>
      <c r="O196" s="1" t="s">
        <v>444</v>
      </c>
      <c r="P196" s="3">
        <v>38199</v>
      </c>
      <c r="Q196" s="16">
        <f>INDEX(Adventureworks.EmployeePay!C:C,MATCH(A196,Adventureworks.EmployeePay!A:A,0))</f>
        <v>14</v>
      </c>
      <c r="R196" t="str">
        <f>VLOOKUP(A196,AdventureWorks.EmployeeDepartme!A:H,8,0)</f>
        <v>Production</v>
      </c>
      <c r="S196" s="15">
        <f t="shared" si="9"/>
        <v>0</v>
      </c>
      <c r="T196" s="16">
        <f t="shared" si="10"/>
        <v>18.188256551724109</v>
      </c>
      <c r="U196" s="16">
        <f t="shared" si="11"/>
        <v>14</v>
      </c>
    </row>
    <row r="197" spans="1:21" ht="15.75" customHeight="1" x14ac:dyDescent="0.2">
      <c r="A197" s="14">
        <v>202</v>
      </c>
      <c r="B197" s="1">
        <v>912141525</v>
      </c>
      <c r="C197" s="1">
        <v>1193</v>
      </c>
      <c r="D197" s="1" t="s">
        <v>263</v>
      </c>
      <c r="E197" s="1">
        <v>74</v>
      </c>
      <c r="F197" s="1" t="s">
        <v>137</v>
      </c>
      <c r="G197" s="3">
        <v>29277</v>
      </c>
      <c r="H197" s="1" t="s">
        <v>19</v>
      </c>
      <c r="I197" s="1" t="s">
        <v>25</v>
      </c>
      <c r="J197" s="3">
        <v>36253</v>
      </c>
      <c r="K197" s="1">
        <v>0</v>
      </c>
      <c r="L197" s="1">
        <v>5</v>
      </c>
      <c r="M197" s="1">
        <v>22</v>
      </c>
      <c r="N197" s="1">
        <v>1</v>
      </c>
      <c r="O197" s="1" t="s">
        <v>444</v>
      </c>
      <c r="P197" s="3">
        <v>38199</v>
      </c>
      <c r="Q197" s="16">
        <f>INDEX(Adventureworks.EmployeePay!C:C,MATCH(A197,Adventureworks.EmployeePay!A:A,0))</f>
        <v>11</v>
      </c>
      <c r="R197" t="str">
        <f>VLOOKUP(A197,AdventureWorks.EmployeeDepartme!A:H,8,0)</f>
        <v>Production</v>
      </c>
      <c r="S197" s="15">
        <f t="shared" si="9"/>
        <v>0</v>
      </c>
      <c r="T197" s="16">
        <f t="shared" si="10"/>
        <v>18.188256551724109</v>
      </c>
      <c r="U197" s="16">
        <f t="shared" si="11"/>
        <v>14</v>
      </c>
    </row>
    <row r="198" spans="1:21" ht="15.75" customHeight="1" x14ac:dyDescent="0.2">
      <c r="A198" s="14">
        <v>204</v>
      </c>
      <c r="B198" s="1">
        <v>568626529</v>
      </c>
      <c r="C198" s="1">
        <v>1115</v>
      </c>
      <c r="D198" s="1" t="s">
        <v>264</v>
      </c>
      <c r="E198" s="1">
        <v>184</v>
      </c>
      <c r="F198" s="1" t="s">
        <v>125</v>
      </c>
      <c r="G198" s="3">
        <v>26413</v>
      </c>
      <c r="H198" s="1" t="s">
        <v>18</v>
      </c>
      <c r="I198" s="1" t="s">
        <v>19</v>
      </c>
      <c r="J198" s="3">
        <v>36254</v>
      </c>
      <c r="K198" s="1">
        <v>0</v>
      </c>
      <c r="L198" s="1">
        <v>27</v>
      </c>
      <c r="M198" s="1">
        <v>33</v>
      </c>
      <c r="N198" s="1">
        <v>1</v>
      </c>
      <c r="O198" s="1" t="s">
        <v>444</v>
      </c>
      <c r="P198" s="3">
        <v>38199</v>
      </c>
      <c r="Q198" s="16">
        <f>INDEX(Adventureworks.EmployeePay!C:C,MATCH(A198,Adventureworks.EmployeePay!A:A,0))</f>
        <v>9.5</v>
      </c>
      <c r="R198" t="str">
        <f>VLOOKUP(A198,AdventureWorks.EmployeeDepartme!A:H,8,0)</f>
        <v>Production</v>
      </c>
      <c r="S198" s="15">
        <f t="shared" si="9"/>
        <v>0</v>
      </c>
      <c r="T198" s="16">
        <f t="shared" si="10"/>
        <v>18.188256551724109</v>
      </c>
      <c r="U198" s="16">
        <f t="shared" si="11"/>
        <v>14</v>
      </c>
    </row>
    <row r="199" spans="1:21" ht="15.75" customHeight="1" x14ac:dyDescent="0.2">
      <c r="A199" s="14">
        <v>205</v>
      </c>
      <c r="B199" s="1">
        <v>301435199</v>
      </c>
      <c r="C199" s="1">
        <v>1134</v>
      </c>
      <c r="D199" s="1" t="s">
        <v>265</v>
      </c>
      <c r="E199" s="1">
        <v>173</v>
      </c>
      <c r="F199" s="1" t="s">
        <v>125</v>
      </c>
      <c r="G199" s="3">
        <v>26828</v>
      </c>
      <c r="H199" s="1" t="s">
        <v>19</v>
      </c>
      <c r="I199" s="1" t="s">
        <v>25</v>
      </c>
      <c r="J199" s="3">
        <v>36254</v>
      </c>
      <c r="K199" s="1">
        <v>0</v>
      </c>
      <c r="L199" s="1">
        <v>46</v>
      </c>
      <c r="M199" s="1">
        <v>43</v>
      </c>
      <c r="N199" s="1">
        <v>1</v>
      </c>
      <c r="O199" s="1" t="s">
        <v>444</v>
      </c>
      <c r="P199" s="3">
        <v>38199</v>
      </c>
      <c r="Q199" s="16">
        <f>INDEX(Adventureworks.EmployeePay!C:C,MATCH(A199,Adventureworks.EmployeePay!A:A,0))</f>
        <v>9.5</v>
      </c>
      <c r="R199" t="str">
        <f>VLOOKUP(A199,AdventureWorks.EmployeeDepartme!A:H,8,0)</f>
        <v>Production</v>
      </c>
      <c r="S199" s="15">
        <f t="shared" si="9"/>
        <v>2901.8824018290434</v>
      </c>
      <c r="T199" s="16">
        <f t="shared" si="10"/>
        <v>18.188256551724109</v>
      </c>
      <c r="U199" s="16">
        <f t="shared" si="11"/>
        <v>14</v>
      </c>
    </row>
    <row r="200" spans="1:21" ht="15.75" customHeight="1" x14ac:dyDescent="0.2">
      <c r="A200" s="14">
        <v>207</v>
      </c>
      <c r="B200" s="1">
        <v>211789056</v>
      </c>
      <c r="C200" s="1">
        <v>1177</v>
      </c>
      <c r="D200" s="1" t="s">
        <v>266</v>
      </c>
      <c r="E200" s="1">
        <v>38</v>
      </c>
      <c r="F200" s="1" t="s">
        <v>137</v>
      </c>
      <c r="G200" s="3">
        <v>28313</v>
      </c>
      <c r="H200" s="1" t="s">
        <v>18</v>
      </c>
      <c r="I200" s="1" t="s">
        <v>25</v>
      </c>
      <c r="J200" s="3">
        <v>36255</v>
      </c>
      <c r="K200" s="1">
        <v>0</v>
      </c>
      <c r="L200" s="1">
        <v>89</v>
      </c>
      <c r="M200" s="1">
        <v>64</v>
      </c>
      <c r="N200" s="1">
        <v>1</v>
      </c>
      <c r="O200" s="1" t="s">
        <v>444</v>
      </c>
      <c r="P200" s="3">
        <v>38199</v>
      </c>
      <c r="Q200" s="16">
        <f>INDEX(Adventureworks.EmployeePay!C:C,MATCH(A200,Adventureworks.EmployeePay!A:A,0))</f>
        <v>11</v>
      </c>
      <c r="R200" t="str">
        <f>VLOOKUP(A200,AdventureWorks.EmployeeDepartme!A:H,8,0)</f>
        <v>Production</v>
      </c>
      <c r="S200" s="15">
        <f t="shared" si="9"/>
        <v>3377.854109127778</v>
      </c>
      <c r="T200" s="16">
        <f t="shared" si="10"/>
        <v>18.188256551724109</v>
      </c>
      <c r="U200" s="16">
        <f t="shared" si="11"/>
        <v>14</v>
      </c>
    </row>
    <row r="201" spans="1:21" ht="15.75" customHeight="1" x14ac:dyDescent="0.2">
      <c r="A201" s="14">
        <v>208</v>
      </c>
      <c r="B201" s="1">
        <v>63179277</v>
      </c>
      <c r="C201" s="1">
        <v>1220</v>
      </c>
      <c r="D201" s="1" t="s">
        <v>267</v>
      </c>
      <c r="E201" s="1">
        <v>18</v>
      </c>
      <c r="F201" s="1" t="s">
        <v>110</v>
      </c>
      <c r="G201" s="3">
        <v>24180</v>
      </c>
      <c r="H201" s="1" t="s">
        <v>18</v>
      </c>
      <c r="I201" s="1" t="s">
        <v>19</v>
      </c>
      <c r="J201" s="3">
        <v>36256</v>
      </c>
      <c r="K201" s="1">
        <v>0</v>
      </c>
      <c r="L201" s="1">
        <v>32</v>
      </c>
      <c r="M201" s="1">
        <v>36</v>
      </c>
      <c r="N201" s="1">
        <v>1</v>
      </c>
      <c r="O201" s="1" t="s">
        <v>444</v>
      </c>
      <c r="P201" s="3">
        <v>38199</v>
      </c>
      <c r="Q201" s="16">
        <f>INDEX(Adventureworks.EmployeePay!C:C,MATCH(A201,Adventureworks.EmployeePay!A:A,0))</f>
        <v>12.45</v>
      </c>
      <c r="R201" t="str">
        <f>VLOOKUP(A201,AdventureWorks.EmployeeDepartme!A:H,8,0)</f>
        <v>Production</v>
      </c>
      <c r="S201" s="15">
        <f t="shared" si="9"/>
        <v>0</v>
      </c>
      <c r="T201" s="16">
        <f t="shared" si="10"/>
        <v>18.188256551724109</v>
      </c>
      <c r="U201" s="16">
        <f t="shared" si="11"/>
        <v>14</v>
      </c>
    </row>
    <row r="202" spans="1:21" ht="15.75" customHeight="1" x14ac:dyDescent="0.2">
      <c r="A202" s="14">
        <v>209</v>
      </c>
      <c r="B202" s="1">
        <v>587567941</v>
      </c>
      <c r="C202" s="1">
        <v>1118</v>
      </c>
      <c r="D202" s="1" t="s">
        <v>268</v>
      </c>
      <c r="E202" s="1">
        <v>184</v>
      </c>
      <c r="F202" s="1" t="s">
        <v>125</v>
      </c>
      <c r="G202" s="3">
        <v>23727</v>
      </c>
      <c r="H202" s="1" t="s">
        <v>18</v>
      </c>
      <c r="I202" s="1" t="s">
        <v>19</v>
      </c>
      <c r="J202" s="3">
        <v>36256</v>
      </c>
      <c r="K202" s="1">
        <v>0</v>
      </c>
      <c r="L202" s="1">
        <v>30</v>
      </c>
      <c r="M202" s="1">
        <v>35</v>
      </c>
      <c r="N202" s="1">
        <v>1</v>
      </c>
      <c r="O202" s="1" t="s">
        <v>444</v>
      </c>
      <c r="P202" s="3">
        <v>38199</v>
      </c>
      <c r="Q202" s="16">
        <f>INDEX(Adventureworks.EmployeePay!C:C,MATCH(A202,Adventureworks.EmployeePay!A:A,0))</f>
        <v>9.5</v>
      </c>
      <c r="R202" t="str">
        <f>VLOOKUP(A202,AdventureWorks.EmployeeDepartme!A:H,8,0)</f>
        <v>Production</v>
      </c>
      <c r="S202" s="15">
        <f t="shared" si="9"/>
        <v>0</v>
      </c>
      <c r="T202" s="16">
        <f t="shared" si="10"/>
        <v>18.188256551724109</v>
      </c>
      <c r="U202" s="16">
        <f t="shared" si="11"/>
        <v>14</v>
      </c>
    </row>
    <row r="203" spans="1:21" ht="15.75" customHeight="1" x14ac:dyDescent="0.2">
      <c r="A203" s="14">
        <v>210</v>
      </c>
      <c r="B203" s="1">
        <v>634335025</v>
      </c>
      <c r="C203" s="1">
        <v>1059</v>
      </c>
      <c r="D203" s="1" t="s">
        <v>269</v>
      </c>
      <c r="E203" s="1">
        <v>21</v>
      </c>
      <c r="F203" s="1" t="s">
        <v>151</v>
      </c>
      <c r="G203" s="3">
        <v>26754</v>
      </c>
      <c r="H203" s="1" t="s">
        <v>19</v>
      </c>
      <c r="I203" s="1" t="s">
        <v>25</v>
      </c>
      <c r="J203" s="3">
        <v>36256</v>
      </c>
      <c r="K203" s="1">
        <v>0</v>
      </c>
      <c r="L203" s="1">
        <v>71</v>
      </c>
      <c r="M203" s="1">
        <v>55</v>
      </c>
      <c r="N203" s="1">
        <v>1</v>
      </c>
      <c r="O203" s="1" t="s">
        <v>444</v>
      </c>
      <c r="P203" s="3">
        <v>38199</v>
      </c>
      <c r="Q203" s="16">
        <f>INDEX(Adventureworks.EmployeePay!C:C,MATCH(A203,Adventureworks.EmployeePay!A:A,0))</f>
        <v>25</v>
      </c>
      <c r="R203" t="str">
        <f>VLOOKUP(A203,AdventureWorks.EmployeeDepartme!A:H,8,0)</f>
        <v>Production</v>
      </c>
      <c r="S203" s="15">
        <f t="shared" si="9"/>
        <v>7562.2399002687116</v>
      </c>
      <c r="T203" s="16">
        <f t="shared" si="10"/>
        <v>18.188256551724109</v>
      </c>
      <c r="U203" s="16">
        <f t="shared" si="11"/>
        <v>14</v>
      </c>
    </row>
    <row r="204" spans="1:21" ht="15.75" customHeight="1" x14ac:dyDescent="0.2">
      <c r="A204" s="14">
        <v>211</v>
      </c>
      <c r="B204" s="1">
        <v>65848458</v>
      </c>
      <c r="C204" s="1">
        <v>1161</v>
      </c>
      <c r="D204" s="1" t="s">
        <v>270</v>
      </c>
      <c r="E204" s="1">
        <v>123</v>
      </c>
      <c r="F204" s="1" t="s">
        <v>127</v>
      </c>
      <c r="G204" s="3">
        <v>28789</v>
      </c>
      <c r="H204" s="1" t="s">
        <v>18</v>
      </c>
      <c r="I204" s="1" t="s">
        <v>19</v>
      </c>
      <c r="J204" s="3">
        <v>36257</v>
      </c>
      <c r="K204" s="1">
        <v>0</v>
      </c>
      <c r="L204" s="1">
        <v>73</v>
      </c>
      <c r="M204" s="1">
        <v>56</v>
      </c>
      <c r="N204" s="1">
        <v>1</v>
      </c>
      <c r="O204" s="1" t="s">
        <v>444</v>
      </c>
      <c r="P204" s="3">
        <v>38199</v>
      </c>
      <c r="Q204" s="16">
        <f>INDEX(Adventureworks.EmployeePay!C:C,MATCH(A204,Adventureworks.EmployeePay!A:A,0))</f>
        <v>10</v>
      </c>
      <c r="R204" t="str">
        <f>VLOOKUP(A204,AdventureWorks.EmployeeDepartme!A:H,8,0)</f>
        <v>Production</v>
      </c>
      <c r="S204" s="15">
        <f t="shared" si="9"/>
        <v>3064.8322197385737</v>
      </c>
      <c r="T204" s="16">
        <f t="shared" si="10"/>
        <v>18.188256551724109</v>
      </c>
      <c r="U204" s="16">
        <f t="shared" si="11"/>
        <v>14</v>
      </c>
    </row>
    <row r="205" spans="1:21" ht="15.75" customHeight="1" x14ac:dyDescent="0.2">
      <c r="A205" s="14">
        <v>213</v>
      </c>
      <c r="B205" s="1">
        <v>442121106</v>
      </c>
      <c r="C205" s="1">
        <v>1204</v>
      </c>
      <c r="D205" s="1" t="s">
        <v>271</v>
      </c>
      <c r="E205" s="1">
        <v>16</v>
      </c>
      <c r="F205" s="1" t="s">
        <v>110</v>
      </c>
      <c r="G205" s="3">
        <v>28010</v>
      </c>
      <c r="H205" s="1" t="s">
        <v>18</v>
      </c>
      <c r="I205" s="1" t="s">
        <v>19</v>
      </c>
      <c r="J205" s="3">
        <v>36258</v>
      </c>
      <c r="K205" s="1">
        <v>0</v>
      </c>
      <c r="L205" s="1">
        <v>16</v>
      </c>
      <c r="M205" s="1">
        <v>28</v>
      </c>
      <c r="N205" s="1">
        <v>1</v>
      </c>
      <c r="O205" s="1" t="s">
        <v>444</v>
      </c>
      <c r="P205" s="3">
        <v>38199</v>
      </c>
      <c r="Q205" s="16">
        <f>INDEX(Adventureworks.EmployeePay!C:C,MATCH(A205,Adventureworks.EmployeePay!A:A,0))</f>
        <v>12.45</v>
      </c>
      <c r="R205" t="str">
        <f>VLOOKUP(A205,AdventureWorks.EmployeeDepartme!A:H,8,0)</f>
        <v>Production</v>
      </c>
      <c r="S205" s="15">
        <f t="shared" si="9"/>
        <v>0</v>
      </c>
      <c r="T205" s="16">
        <f t="shared" si="10"/>
        <v>18.188256551724109</v>
      </c>
      <c r="U205" s="16">
        <f t="shared" si="11"/>
        <v>14</v>
      </c>
    </row>
    <row r="206" spans="1:21" ht="15.75" customHeight="1" x14ac:dyDescent="0.2">
      <c r="A206" s="14">
        <v>214</v>
      </c>
      <c r="B206" s="1">
        <v>300946911</v>
      </c>
      <c r="C206" s="1">
        <v>1102</v>
      </c>
      <c r="D206" s="1" t="s">
        <v>272</v>
      </c>
      <c r="E206" s="1">
        <v>143</v>
      </c>
      <c r="F206" s="1" t="s">
        <v>133</v>
      </c>
      <c r="G206" s="3">
        <v>28133</v>
      </c>
      <c r="H206" s="1" t="s">
        <v>18</v>
      </c>
      <c r="I206" s="1" t="s">
        <v>25</v>
      </c>
      <c r="J206" s="3">
        <v>36258</v>
      </c>
      <c r="K206" s="1">
        <v>0</v>
      </c>
      <c r="L206" s="1">
        <v>14</v>
      </c>
      <c r="M206" s="1">
        <v>27</v>
      </c>
      <c r="N206" s="1">
        <v>1</v>
      </c>
      <c r="O206" s="1" t="s">
        <v>444</v>
      </c>
      <c r="P206" s="3">
        <v>38199</v>
      </c>
      <c r="Q206" s="16">
        <f>INDEX(Adventureworks.EmployeePay!C:C,MATCH(A206,Adventureworks.EmployeePay!A:A,0))</f>
        <v>14</v>
      </c>
      <c r="R206" t="str">
        <f>VLOOKUP(A206,AdventureWorks.EmployeeDepartme!A:H,8,0)</f>
        <v>Production</v>
      </c>
      <c r="S206" s="15">
        <f t="shared" si="9"/>
        <v>0</v>
      </c>
      <c r="T206" s="16">
        <f t="shared" si="10"/>
        <v>18.188256551724109</v>
      </c>
      <c r="U206" s="16">
        <f t="shared" si="11"/>
        <v>14</v>
      </c>
    </row>
    <row r="207" spans="1:21" ht="15.75" customHeight="1" x14ac:dyDescent="0.2">
      <c r="A207" s="14">
        <v>215</v>
      </c>
      <c r="B207" s="1">
        <v>440379437</v>
      </c>
      <c r="C207" s="1">
        <v>1145</v>
      </c>
      <c r="D207" s="1" t="s">
        <v>273</v>
      </c>
      <c r="E207" s="1">
        <v>210</v>
      </c>
      <c r="F207" s="1" t="s">
        <v>135</v>
      </c>
      <c r="G207" s="3">
        <v>28652</v>
      </c>
      <c r="H207" s="1" t="s">
        <v>19</v>
      </c>
      <c r="I207" s="1" t="s">
        <v>19</v>
      </c>
      <c r="J207" s="3">
        <v>36259</v>
      </c>
      <c r="K207" s="1">
        <v>0</v>
      </c>
      <c r="L207" s="1">
        <v>57</v>
      </c>
      <c r="M207" s="1">
        <v>48</v>
      </c>
      <c r="N207" s="1">
        <v>1</v>
      </c>
      <c r="O207" s="1" t="s">
        <v>444</v>
      </c>
      <c r="P207" s="3">
        <v>38199</v>
      </c>
      <c r="Q207" s="16">
        <f>INDEX(Adventureworks.EmployeePay!C:C,MATCH(A207,Adventureworks.EmployeePay!A:A,0))</f>
        <v>15</v>
      </c>
      <c r="R207" t="str">
        <f>VLOOKUP(A207,AdventureWorks.EmployeeDepartme!A:H,8,0)</f>
        <v>Production</v>
      </c>
      <c r="S207" s="15">
        <f t="shared" si="9"/>
        <v>4588.20823001386</v>
      </c>
      <c r="T207" s="16">
        <f t="shared" si="10"/>
        <v>18.188256551724109</v>
      </c>
      <c r="U207" s="16">
        <f t="shared" si="11"/>
        <v>14</v>
      </c>
    </row>
    <row r="208" spans="1:21" ht="15.75" customHeight="1" x14ac:dyDescent="0.2">
      <c r="A208" s="14">
        <v>219</v>
      </c>
      <c r="B208" s="1">
        <v>537092325</v>
      </c>
      <c r="C208" s="1">
        <v>1215</v>
      </c>
      <c r="D208" s="1" t="s">
        <v>274</v>
      </c>
      <c r="E208" s="1">
        <v>18</v>
      </c>
      <c r="F208" s="1" t="s">
        <v>110</v>
      </c>
      <c r="G208" s="3">
        <v>22557</v>
      </c>
      <c r="H208" s="1" t="s">
        <v>18</v>
      </c>
      <c r="I208" s="1" t="s">
        <v>19</v>
      </c>
      <c r="J208" s="3">
        <v>36529</v>
      </c>
      <c r="K208" s="1">
        <v>0</v>
      </c>
      <c r="L208" s="1">
        <v>27</v>
      </c>
      <c r="M208" s="1">
        <v>33</v>
      </c>
      <c r="N208" s="1">
        <v>1</v>
      </c>
      <c r="O208" s="1" t="s">
        <v>444</v>
      </c>
      <c r="P208" s="3">
        <v>38199</v>
      </c>
      <c r="Q208" s="16">
        <f>INDEX(Adventureworks.EmployeePay!C:C,MATCH(A208,Adventureworks.EmployeePay!A:A,0))</f>
        <v>12.45</v>
      </c>
      <c r="R208" t="str">
        <f>VLOOKUP(A208,AdventureWorks.EmployeeDepartme!A:H,8,0)</f>
        <v>Production</v>
      </c>
      <c r="S208" s="15">
        <f t="shared" si="9"/>
        <v>0</v>
      </c>
      <c r="T208" s="16">
        <f t="shared" si="10"/>
        <v>18.188256551724109</v>
      </c>
      <c r="U208" s="16">
        <f t="shared" si="11"/>
        <v>14</v>
      </c>
    </row>
    <row r="209" spans="1:21" ht="15.75" customHeight="1" x14ac:dyDescent="0.2">
      <c r="A209" s="14">
        <v>220</v>
      </c>
      <c r="B209" s="1">
        <v>455563743</v>
      </c>
      <c r="C209" s="1">
        <v>1081</v>
      </c>
      <c r="D209" s="1" t="s">
        <v>275</v>
      </c>
      <c r="E209" s="1">
        <v>25</v>
      </c>
      <c r="F209" s="1" t="s">
        <v>114</v>
      </c>
      <c r="G209" s="3">
        <v>28056</v>
      </c>
      <c r="H209" s="1" t="s">
        <v>18</v>
      </c>
      <c r="I209" s="1" t="s">
        <v>19</v>
      </c>
      <c r="J209" s="3">
        <v>36532</v>
      </c>
      <c r="K209" s="1">
        <v>0</v>
      </c>
      <c r="L209" s="1">
        <v>93</v>
      </c>
      <c r="M209" s="1">
        <v>66</v>
      </c>
      <c r="N209" s="1">
        <v>1</v>
      </c>
      <c r="O209" s="1" t="s">
        <v>444</v>
      </c>
      <c r="P209" s="3">
        <v>38199</v>
      </c>
      <c r="Q209" s="16">
        <f>INDEX(Adventureworks.EmployeePay!C:C,MATCH(A209,Adventureworks.EmployeePay!A:A,0))</f>
        <v>13.45</v>
      </c>
      <c r="R209" t="str">
        <f>VLOOKUP(A209,AdventureWorks.EmployeeDepartme!A:H,8,0)</f>
        <v>Production</v>
      </c>
      <c r="S209" s="15">
        <f t="shared" si="9"/>
        <v>4080.4955583672017</v>
      </c>
      <c r="T209" s="16">
        <f t="shared" si="10"/>
        <v>18.188256551724109</v>
      </c>
      <c r="U209" s="16">
        <f t="shared" si="11"/>
        <v>14</v>
      </c>
    </row>
    <row r="210" spans="1:21" ht="15.75" customHeight="1" x14ac:dyDescent="0.2">
      <c r="A210" s="14">
        <v>221</v>
      </c>
      <c r="B210" s="1">
        <v>701156975</v>
      </c>
      <c r="C210" s="1">
        <v>1092</v>
      </c>
      <c r="D210" s="1" t="s">
        <v>276</v>
      </c>
      <c r="E210" s="1">
        <v>108</v>
      </c>
      <c r="F210" s="1" t="s">
        <v>133</v>
      </c>
      <c r="G210" s="3">
        <v>22263</v>
      </c>
      <c r="H210" s="1" t="s">
        <v>19</v>
      </c>
      <c r="I210" s="1" t="s">
        <v>19</v>
      </c>
      <c r="J210" s="3">
        <v>36537</v>
      </c>
      <c r="K210" s="1">
        <v>0</v>
      </c>
      <c r="L210" s="1">
        <v>4</v>
      </c>
      <c r="M210" s="1">
        <v>22</v>
      </c>
      <c r="N210" s="1">
        <v>1</v>
      </c>
      <c r="O210" s="1" t="s">
        <v>444</v>
      </c>
      <c r="P210" s="3">
        <v>38199</v>
      </c>
      <c r="Q210" s="16">
        <f>INDEX(Adventureworks.EmployeePay!C:C,MATCH(A210,Adventureworks.EmployeePay!A:A,0))</f>
        <v>14</v>
      </c>
      <c r="R210" t="str">
        <f>VLOOKUP(A210,AdventureWorks.EmployeeDepartme!A:H,8,0)</f>
        <v>Production</v>
      </c>
      <c r="S210" s="15">
        <f t="shared" si="9"/>
        <v>0</v>
      </c>
      <c r="T210" s="16">
        <f t="shared" si="10"/>
        <v>18.188256551724109</v>
      </c>
      <c r="U210" s="16">
        <f t="shared" si="11"/>
        <v>14</v>
      </c>
    </row>
    <row r="211" spans="1:21" ht="15.75" customHeight="1" x14ac:dyDescent="0.2">
      <c r="A211" s="14">
        <v>222</v>
      </c>
      <c r="B211" s="1">
        <v>1662732</v>
      </c>
      <c r="C211" s="1">
        <v>1151</v>
      </c>
      <c r="D211" s="1" t="s">
        <v>277</v>
      </c>
      <c r="E211" s="1">
        <v>51</v>
      </c>
      <c r="F211" s="1" t="s">
        <v>135</v>
      </c>
      <c r="G211" s="3">
        <v>22304</v>
      </c>
      <c r="H211" s="1" t="s">
        <v>18</v>
      </c>
      <c r="I211" s="1" t="s">
        <v>19</v>
      </c>
      <c r="J211" s="3">
        <v>36537</v>
      </c>
      <c r="K211" s="1">
        <v>0</v>
      </c>
      <c r="L211" s="1">
        <v>63</v>
      </c>
      <c r="M211" s="1">
        <v>51</v>
      </c>
      <c r="N211" s="1">
        <v>1</v>
      </c>
      <c r="O211" s="1" t="s">
        <v>444</v>
      </c>
      <c r="P211" s="3">
        <v>38199</v>
      </c>
      <c r="Q211" s="16">
        <f>INDEX(Adventureworks.EmployeePay!C:C,MATCH(A211,Adventureworks.EmployeePay!A:A,0))</f>
        <v>15</v>
      </c>
      <c r="R211" t="str">
        <f>VLOOKUP(A211,AdventureWorks.EmployeeDepartme!A:H,8,0)</f>
        <v>Production</v>
      </c>
      <c r="S211" s="15">
        <f t="shared" si="9"/>
        <v>4591.6129854446872</v>
      </c>
      <c r="T211" s="16">
        <f t="shared" si="10"/>
        <v>18.188256551724109</v>
      </c>
      <c r="U211" s="16">
        <f t="shared" si="11"/>
        <v>14</v>
      </c>
    </row>
    <row r="212" spans="1:21" ht="15.75" customHeight="1" x14ac:dyDescent="0.2">
      <c r="A212" s="14">
        <v>224</v>
      </c>
      <c r="B212" s="1">
        <v>294148271</v>
      </c>
      <c r="C212" s="1">
        <v>1087</v>
      </c>
      <c r="D212" s="1" t="s">
        <v>278</v>
      </c>
      <c r="E212" s="1">
        <v>64</v>
      </c>
      <c r="F212" s="1" t="s">
        <v>114</v>
      </c>
      <c r="G212" s="3">
        <v>20837</v>
      </c>
      <c r="H212" s="1" t="s">
        <v>18</v>
      </c>
      <c r="I212" s="1" t="s">
        <v>25</v>
      </c>
      <c r="J212" s="3">
        <v>36544</v>
      </c>
      <c r="K212" s="1">
        <v>0</v>
      </c>
      <c r="L212" s="1">
        <v>99</v>
      </c>
      <c r="M212" s="1">
        <v>69</v>
      </c>
      <c r="N212" s="1">
        <v>1</v>
      </c>
      <c r="O212" s="1" t="s">
        <v>444</v>
      </c>
      <c r="P212" s="3">
        <v>38199</v>
      </c>
      <c r="Q212" s="16">
        <f>INDEX(Adventureworks.EmployeePay!C:C,MATCH(A212,Adventureworks.EmployeePay!A:A,0))</f>
        <v>13.45</v>
      </c>
      <c r="R212" t="str">
        <f>VLOOKUP(A212,AdventureWorks.EmployeeDepartme!A:H,8,0)</f>
        <v>Production</v>
      </c>
      <c r="S212" s="15">
        <f t="shared" si="9"/>
        <v>4083.7287367960662</v>
      </c>
      <c r="T212" s="16">
        <f t="shared" si="10"/>
        <v>18.188256551724109</v>
      </c>
      <c r="U212" s="16">
        <f t="shared" si="11"/>
        <v>14</v>
      </c>
    </row>
    <row r="213" spans="1:21" ht="15.75" customHeight="1" x14ac:dyDescent="0.2">
      <c r="A213" s="14">
        <v>226</v>
      </c>
      <c r="B213" s="1">
        <v>834186596</v>
      </c>
      <c r="C213" s="1">
        <v>1216</v>
      </c>
      <c r="D213" s="1" t="s">
        <v>279</v>
      </c>
      <c r="E213" s="1">
        <v>18</v>
      </c>
      <c r="F213" s="1" t="s">
        <v>110</v>
      </c>
      <c r="G213" s="3">
        <v>22013</v>
      </c>
      <c r="H213" s="1" t="s">
        <v>18</v>
      </c>
      <c r="I213" s="1" t="s">
        <v>19</v>
      </c>
      <c r="J213" s="3">
        <v>36548</v>
      </c>
      <c r="K213" s="1">
        <v>0</v>
      </c>
      <c r="L213" s="1">
        <v>28</v>
      </c>
      <c r="M213" s="1">
        <v>34</v>
      </c>
      <c r="N213" s="1">
        <v>1</v>
      </c>
      <c r="O213" s="1" t="s">
        <v>444</v>
      </c>
      <c r="P213" s="3">
        <v>38199</v>
      </c>
      <c r="Q213" s="16">
        <f>INDEX(Adventureworks.EmployeePay!C:C,MATCH(A213,Adventureworks.EmployeePay!A:A,0))</f>
        <v>12.45</v>
      </c>
      <c r="R213" t="str">
        <f>VLOOKUP(A213,AdventureWorks.EmployeeDepartme!A:H,8,0)</f>
        <v>Production</v>
      </c>
      <c r="S213" s="15">
        <f t="shared" si="9"/>
        <v>0</v>
      </c>
      <c r="T213" s="16">
        <f t="shared" si="10"/>
        <v>18.188256551724109</v>
      </c>
      <c r="U213" s="16">
        <f t="shared" si="11"/>
        <v>14</v>
      </c>
    </row>
    <row r="214" spans="1:21" ht="15.75" customHeight="1" x14ac:dyDescent="0.2">
      <c r="A214" s="14">
        <v>227</v>
      </c>
      <c r="B214" s="1">
        <v>717889520</v>
      </c>
      <c r="C214" s="1">
        <v>1082</v>
      </c>
      <c r="D214" s="1" t="s">
        <v>280</v>
      </c>
      <c r="E214" s="1">
        <v>25</v>
      </c>
      <c r="F214" s="1" t="s">
        <v>114</v>
      </c>
      <c r="G214" s="3">
        <v>28053</v>
      </c>
      <c r="H214" s="1" t="s">
        <v>19</v>
      </c>
      <c r="I214" s="1" t="s">
        <v>25</v>
      </c>
      <c r="J214" s="3">
        <v>36551</v>
      </c>
      <c r="K214" s="1">
        <v>0</v>
      </c>
      <c r="L214" s="1">
        <v>94</v>
      </c>
      <c r="M214" s="1">
        <v>67</v>
      </c>
      <c r="N214" s="1">
        <v>1</v>
      </c>
      <c r="O214" s="1" t="s">
        <v>444</v>
      </c>
      <c r="P214" s="3">
        <v>38199</v>
      </c>
      <c r="Q214" s="16">
        <f>INDEX(Adventureworks.EmployeePay!C:C,MATCH(A214,Adventureworks.EmployeePay!A:A,0))</f>
        <v>13.45</v>
      </c>
      <c r="R214" t="str">
        <f>VLOOKUP(A214,AdventureWorks.EmployeeDepartme!A:H,8,0)</f>
        <v>Production</v>
      </c>
      <c r="S214" s="15">
        <f t="shared" si="9"/>
        <v>4081.0356657363905</v>
      </c>
      <c r="T214" s="16">
        <f t="shared" si="10"/>
        <v>18.188256551724109</v>
      </c>
      <c r="U214" s="16">
        <f t="shared" si="11"/>
        <v>14</v>
      </c>
    </row>
    <row r="215" spans="1:21" ht="15.75" customHeight="1" x14ac:dyDescent="0.2">
      <c r="A215" s="14">
        <v>228</v>
      </c>
      <c r="B215" s="1">
        <v>801365500</v>
      </c>
      <c r="C215" s="1">
        <v>1078</v>
      </c>
      <c r="D215" s="1" t="s">
        <v>281</v>
      </c>
      <c r="E215" s="1">
        <v>25</v>
      </c>
      <c r="F215" s="1" t="s">
        <v>114</v>
      </c>
      <c r="G215" s="3">
        <v>28053</v>
      </c>
      <c r="H215" s="1" t="s">
        <v>18</v>
      </c>
      <c r="I215" s="1" t="s">
        <v>19</v>
      </c>
      <c r="J215" s="3">
        <v>36551</v>
      </c>
      <c r="K215" s="1">
        <v>0</v>
      </c>
      <c r="L215" s="1">
        <v>90</v>
      </c>
      <c r="M215" s="1">
        <v>65</v>
      </c>
      <c r="N215" s="1">
        <v>1</v>
      </c>
      <c r="O215" s="1" t="s">
        <v>444</v>
      </c>
      <c r="P215" s="3">
        <v>38199</v>
      </c>
      <c r="Q215" s="16">
        <f>INDEX(Adventureworks.EmployeePay!C:C,MATCH(A215,Adventureworks.EmployeePay!A:A,0))</f>
        <v>13.45</v>
      </c>
      <c r="R215" t="str">
        <f>VLOOKUP(A215,AdventureWorks.EmployeeDepartme!A:H,8,0)</f>
        <v>Production</v>
      </c>
      <c r="S215" s="15">
        <f t="shared" si="9"/>
        <v>4078.8722333442179</v>
      </c>
      <c r="T215" s="16">
        <f t="shared" si="10"/>
        <v>18.188256551724109</v>
      </c>
      <c r="U215" s="16">
        <f t="shared" si="11"/>
        <v>14</v>
      </c>
    </row>
    <row r="216" spans="1:21" ht="15.75" customHeight="1" x14ac:dyDescent="0.2">
      <c r="A216" s="14">
        <v>229</v>
      </c>
      <c r="B216" s="1">
        <v>413787783</v>
      </c>
      <c r="C216" s="1">
        <v>1152</v>
      </c>
      <c r="D216" s="1" t="s">
        <v>282</v>
      </c>
      <c r="E216" s="1">
        <v>51</v>
      </c>
      <c r="F216" s="1" t="s">
        <v>135</v>
      </c>
      <c r="G216" s="3">
        <v>22380</v>
      </c>
      <c r="H216" s="1" t="s">
        <v>18</v>
      </c>
      <c r="I216" s="1" t="s">
        <v>19</v>
      </c>
      <c r="J216" s="3">
        <v>36555</v>
      </c>
      <c r="K216" s="1">
        <v>0</v>
      </c>
      <c r="L216" s="1">
        <v>64</v>
      </c>
      <c r="M216" s="1">
        <v>52</v>
      </c>
      <c r="N216" s="1">
        <v>1</v>
      </c>
      <c r="O216" s="1" t="s">
        <v>444</v>
      </c>
      <c r="P216" s="3">
        <v>38199</v>
      </c>
      <c r="Q216" s="16">
        <f>INDEX(Adventureworks.EmployeePay!C:C,MATCH(A216,Adventureworks.EmployeePay!A:A,0))</f>
        <v>15</v>
      </c>
      <c r="R216" t="str">
        <f>VLOOKUP(A216,AdventureWorks.EmployeeDepartme!A:H,8,0)</f>
        <v>Production</v>
      </c>
      <c r="S216" s="15">
        <f t="shared" si="9"/>
        <v>4592.1787186307893</v>
      </c>
      <c r="T216" s="16">
        <f t="shared" si="10"/>
        <v>18.188256551724109</v>
      </c>
      <c r="U216" s="16">
        <f t="shared" si="11"/>
        <v>14</v>
      </c>
    </row>
    <row r="217" spans="1:21" ht="15.75" customHeight="1" x14ac:dyDescent="0.2">
      <c r="A217" s="14">
        <v>230</v>
      </c>
      <c r="B217" s="1">
        <v>109272464</v>
      </c>
      <c r="C217" s="1">
        <v>1077</v>
      </c>
      <c r="D217" s="1" t="s">
        <v>283</v>
      </c>
      <c r="E217" s="1">
        <v>185</v>
      </c>
      <c r="F217" s="1" t="s">
        <v>114</v>
      </c>
      <c r="G217" s="3">
        <v>28044</v>
      </c>
      <c r="H217" s="1" t="s">
        <v>19</v>
      </c>
      <c r="I217" s="1" t="s">
        <v>25</v>
      </c>
      <c r="J217" s="3">
        <v>36558</v>
      </c>
      <c r="K217" s="1">
        <v>0</v>
      </c>
      <c r="L217" s="1">
        <v>89</v>
      </c>
      <c r="M217" s="1">
        <v>64</v>
      </c>
      <c r="N217" s="1">
        <v>1</v>
      </c>
      <c r="O217" s="1" t="s">
        <v>444</v>
      </c>
      <c r="P217" s="3">
        <v>38199</v>
      </c>
      <c r="Q217" s="16">
        <f>INDEX(Adventureworks.EmployeePay!C:C,MATCH(A217,Adventureworks.EmployeePay!A:A,0))</f>
        <v>13.45</v>
      </c>
      <c r="R217" t="str">
        <f>VLOOKUP(A217,AdventureWorks.EmployeeDepartme!A:H,8,0)</f>
        <v>Production</v>
      </c>
      <c r="S217" s="15">
        <f t="shared" si="9"/>
        <v>4078.3301209357851</v>
      </c>
      <c r="T217" s="16">
        <f t="shared" si="10"/>
        <v>18.188256551724109</v>
      </c>
      <c r="U217" s="16">
        <f t="shared" si="11"/>
        <v>14</v>
      </c>
    </row>
    <row r="218" spans="1:21" ht="15.75" customHeight="1" x14ac:dyDescent="0.2">
      <c r="A218" s="14">
        <v>232</v>
      </c>
      <c r="B218" s="1">
        <v>113393530</v>
      </c>
      <c r="C218" s="1">
        <v>1088</v>
      </c>
      <c r="D218" s="1" t="s">
        <v>284</v>
      </c>
      <c r="E218" s="1">
        <v>108</v>
      </c>
      <c r="F218" s="1" t="s">
        <v>133</v>
      </c>
      <c r="G218" s="3">
        <v>22608</v>
      </c>
      <c r="H218" s="1" t="s">
        <v>18</v>
      </c>
      <c r="I218" s="1" t="s">
        <v>19</v>
      </c>
      <c r="J218" s="3">
        <v>36563</v>
      </c>
      <c r="K218" s="1">
        <v>0</v>
      </c>
      <c r="L218" s="1">
        <v>0</v>
      </c>
      <c r="M218" s="1">
        <v>20</v>
      </c>
      <c r="N218" s="1">
        <v>1</v>
      </c>
      <c r="O218" s="1" t="s">
        <v>444</v>
      </c>
      <c r="P218" s="3">
        <v>38199</v>
      </c>
      <c r="Q218" s="16">
        <f>INDEX(Adventureworks.EmployeePay!C:C,MATCH(A218,Adventureworks.EmployeePay!A:A,0))</f>
        <v>14</v>
      </c>
      <c r="R218" t="str">
        <f>VLOOKUP(A218,AdventureWorks.EmployeeDepartme!A:H,8,0)</f>
        <v>Production</v>
      </c>
      <c r="S218" s="15">
        <f t="shared" si="9"/>
        <v>0</v>
      </c>
      <c r="T218" s="16">
        <f t="shared" si="10"/>
        <v>18.188256551724109</v>
      </c>
      <c r="U218" s="16">
        <f t="shared" si="11"/>
        <v>14</v>
      </c>
    </row>
    <row r="219" spans="1:21" ht="15.75" customHeight="1" x14ac:dyDescent="0.2">
      <c r="A219" s="14">
        <v>234</v>
      </c>
      <c r="B219" s="1">
        <v>390124815</v>
      </c>
      <c r="C219" s="1">
        <v>1083</v>
      </c>
      <c r="D219" s="1" t="s">
        <v>285</v>
      </c>
      <c r="E219" s="1">
        <v>64</v>
      </c>
      <c r="F219" s="1" t="s">
        <v>114</v>
      </c>
      <c r="G219" s="3">
        <v>28047</v>
      </c>
      <c r="H219" s="1" t="s">
        <v>18</v>
      </c>
      <c r="I219" s="1" t="s">
        <v>25</v>
      </c>
      <c r="J219" s="3">
        <v>36569</v>
      </c>
      <c r="K219" s="1">
        <v>0</v>
      </c>
      <c r="L219" s="1">
        <v>95</v>
      </c>
      <c r="M219" s="1">
        <v>67</v>
      </c>
      <c r="N219" s="1">
        <v>1</v>
      </c>
      <c r="O219" s="1" t="s">
        <v>444</v>
      </c>
      <c r="P219" s="3">
        <v>38199</v>
      </c>
      <c r="Q219" s="16">
        <f>INDEX(Adventureworks.EmployeePay!C:C,MATCH(A219,Adventureworks.EmployeePay!A:A,0))</f>
        <v>13.45</v>
      </c>
      <c r="R219" t="str">
        <f>VLOOKUP(A219,AdventureWorks.EmployeeDepartme!A:H,8,0)</f>
        <v>Production</v>
      </c>
      <c r="S219" s="15">
        <f t="shared" si="9"/>
        <v>4081.5752741610559</v>
      </c>
      <c r="T219" s="16">
        <f t="shared" si="10"/>
        <v>18.188256551724109</v>
      </c>
      <c r="U219" s="16">
        <f t="shared" si="11"/>
        <v>14</v>
      </c>
    </row>
    <row r="220" spans="1:21" ht="15.75" customHeight="1" x14ac:dyDescent="0.2">
      <c r="A220" s="14">
        <v>235</v>
      </c>
      <c r="B220" s="1">
        <v>6298838</v>
      </c>
      <c r="C220" s="1">
        <v>1212</v>
      </c>
      <c r="D220" s="1" t="s">
        <v>286</v>
      </c>
      <c r="E220" s="1">
        <v>16</v>
      </c>
      <c r="F220" s="1" t="s">
        <v>110</v>
      </c>
      <c r="G220" s="3">
        <v>20834</v>
      </c>
      <c r="H220" s="1" t="s">
        <v>19</v>
      </c>
      <c r="I220" s="1" t="s">
        <v>25</v>
      </c>
      <c r="J220" s="3">
        <v>36573</v>
      </c>
      <c r="K220" s="1">
        <v>0</v>
      </c>
      <c r="L220" s="1">
        <v>24</v>
      </c>
      <c r="M220" s="1">
        <v>32</v>
      </c>
      <c r="N220" s="1">
        <v>1</v>
      </c>
      <c r="O220" s="1" t="s">
        <v>444</v>
      </c>
      <c r="P220" s="3">
        <v>38199</v>
      </c>
      <c r="Q220" s="16">
        <f>INDEX(Adventureworks.EmployeePay!C:C,MATCH(A220,Adventureworks.EmployeePay!A:A,0))</f>
        <v>12.45</v>
      </c>
      <c r="R220" t="str">
        <f>VLOOKUP(A220,AdventureWorks.EmployeeDepartme!A:H,8,0)</f>
        <v>Production</v>
      </c>
      <c r="S220" s="15">
        <f t="shared" si="9"/>
        <v>0</v>
      </c>
      <c r="T220" s="16">
        <f t="shared" si="10"/>
        <v>18.188256551724109</v>
      </c>
      <c r="U220" s="16">
        <f t="shared" si="11"/>
        <v>14</v>
      </c>
    </row>
    <row r="221" spans="1:21" ht="15.75" customHeight="1" x14ac:dyDescent="0.2">
      <c r="A221" s="14">
        <v>236</v>
      </c>
      <c r="B221" s="1">
        <v>943170460</v>
      </c>
      <c r="C221" s="1">
        <v>1153</v>
      </c>
      <c r="D221" s="1" t="s">
        <v>287</v>
      </c>
      <c r="E221" s="1">
        <v>51</v>
      </c>
      <c r="F221" s="1" t="s">
        <v>135</v>
      </c>
      <c r="G221" s="3">
        <v>22284</v>
      </c>
      <c r="H221" s="1" t="s">
        <v>18</v>
      </c>
      <c r="I221" s="1" t="s">
        <v>19</v>
      </c>
      <c r="J221" s="3">
        <v>36574</v>
      </c>
      <c r="K221" s="1">
        <v>0</v>
      </c>
      <c r="L221" s="1">
        <v>65</v>
      </c>
      <c r="M221" s="1">
        <v>52</v>
      </c>
      <c r="N221" s="1">
        <v>1</v>
      </c>
      <c r="O221" s="1" t="s">
        <v>444</v>
      </c>
      <c r="P221" s="3">
        <v>38199</v>
      </c>
      <c r="Q221" s="16">
        <f>INDEX(Adventureworks.EmployeePay!C:C,MATCH(A221,Adventureworks.EmployeePay!A:A,0))</f>
        <v>15</v>
      </c>
      <c r="R221" t="str">
        <f>VLOOKUP(A221,AdventureWorks.EmployeeDepartme!A:H,8,0)</f>
        <v>Production</v>
      </c>
      <c r="S221" s="15">
        <f t="shared" si="9"/>
        <v>4592.743960942048</v>
      </c>
      <c r="T221" s="16">
        <f t="shared" si="10"/>
        <v>18.188256551724109</v>
      </c>
      <c r="U221" s="16">
        <f t="shared" si="11"/>
        <v>14</v>
      </c>
    </row>
    <row r="222" spans="1:21" ht="15.75" customHeight="1" x14ac:dyDescent="0.2">
      <c r="A222" s="14">
        <v>237</v>
      </c>
      <c r="B222" s="1">
        <v>339233463</v>
      </c>
      <c r="C222" s="1">
        <v>1093</v>
      </c>
      <c r="D222" s="1" t="s">
        <v>288</v>
      </c>
      <c r="E222" s="1">
        <v>108</v>
      </c>
      <c r="F222" s="1" t="s">
        <v>133</v>
      </c>
      <c r="G222" s="3">
        <v>15858</v>
      </c>
      <c r="H222" s="1" t="s">
        <v>19</v>
      </c>
      <c r="I222" s="1" t="s">
        <v>19</v>
      </c>
      <c r="J222" s="3">
        <v>36579</v>
      </c>
      <c r="K222" s="1">
        <v>0</v>
      </c>
      <c r="L222" s="1">
        <v>5</v>
      </c>
      <c r="M222" s="1">
        <v>22</v>
      </c>
      <c r="N222" s="1">
        <v>1</v>
      </c>
      <c r="O222" s="1" t="s">
        <v>444</v>
      </c>
      <c r="P222" s="3">
        <v>38199</v>
      </c>
      <c r="Q222" s="16">
        <f>INDEX(Adventureworks.EmployeePay!C:C,MATCH(A222,Adventureworks.EmployeePay!A:A,0))</f>
        <v>14</v>
      </c>
      <c r="R222" t="str">
        <f>VLOOKUP(A222,AdventureWorks.EmployeeDepartme!A:H,8,0)</f>
        <v>Production</v>
      </c>
      <c r="S222" s="15">
        <f t="shared" si="9"/>
        <v>0</v>
      </c>
      <c r="T222" s="16">
        <f t="shared" si="10"/>
        <v>18.188256551724109</v>
      </c>
      <c r="U222" s="16">
        <f t="shared" si="11"/>
        <v>14</v>
      </c>
    </row>
    <row r="223" spans="1:21" ht="15.75" customHeight="1" x14ac:dyDescent="0.2">
      <c r="A223" s="14">
        <v>239</v>
      </c>
      <c r="B223" s="1">
        <v>872923042</v>
      </c>
      <c r="C223" s="1">
        <v>1089</v>
      </c>
      <c r="D223" s="1" t="s">
        <v>289</v>
      </c>
      <c r="E223" s="1">
        <v>108</v>
      </c>
      <c r="F223" s="1" t="s">
        <v>133</v>
      </c>
      <c r="G223" s="3">
        <v>23661</v>
      </c>
      <c r="H223" s="1" t="s">
        <v>19</v>
      </c>
      <c r="I223" s="1" t="s">
        <v>19</v>
      </c>
      <c r="J223" s="3">
        <v>36581</v>
      </c>
      <c r="K223" s="1">
        <v>0</v>
      </c>
      <c r="L223" s="1">
        <v>1</v>
      </c>
      <c r="M223" s="1">
        <v>20</v>
      </c>
      <c r="N223" s="1">
        <v>1</v>
      </c>
      <c r="O223" s="1" t="s">
        <v>444</v>
      </c>
      <c r="P223" s="3">
        <v>38199</v>
      </c>
      <c r="Q223" s="16">
        <f>INDEX(Adventureworks.EmployeePay!C:C,MATCH(A223,Adventureworks.EmployeePay!A:A,0))</f>
        <v>14</v>
      </c>
      <c r="R223" t="str">
        <f>VLOOKUP(A223,AdventureWorks.EmployeeDepartme!A:H,8,0)</f>
        <v>Production</v>
      </c>
      <c r="S223" s="15">
        <f t="shared" si="9"/>
        <v>0</v>
      </c>
      <c r="T223" s="16">
        <f t="shared" si="10"/>
        <v>18.188256551724109</v>
      </c>
      <c r="U223" s="16">
        <f t="shared" si="11"/>
        <v>14</v>
      </c>
    </row>
    <row r="224" spans="1:21" ht="15.75" customHeight="1" x14ac:dyDescent="0.2">
      <c r="A224" s="14">
        <v>240</v>
      </c>
      <c r="B224" s="1">
        <v>697712387</v>
      </c>
      <c r="C224" s="1">
        <v>1148</v>
      </c>
      <c r="D224" s="1" t="s">
        <v>290</v>
      </c>
      <c r="E224" s="1">
        <v>51</v>
      </c>
      <c r="F224" s="1" t="s">
        <v>135</v>
      </c>
      <c r="G224" s="3">
        <v>20828</v>
      </c>
      <c r="H224" s="1" t="s">
        <v>19</v>
      </c>
      <c r="I224" s="1" t="s">
        <v>19</v>
      </c>
      <c r="J224" s="3">
        <v>36581</v>
      </c>
      <c r="K224" s="1">
        <v>0</v>
      </c>
      <c r="L224" s="1">
        <v>60</v>
      </c>
      <c r="M224" s="1">
        <v>50</v>
      </c>
      <c r="N224" s="1">
        <v>1</v>
      </c>
      <c r="O224" s="1" t="s">
        <v>444</v>
      </c>
      <c r="P224" s="3">
        <v>38199</v>
      </c>
      <c r="Q224" s="16">
        <f>INDEX(Adventureworks.EmployeePay!C:C,MATCH(A224,Adventureworks.EmployeePay!A:A,0))</f>
        <v>15</v>
      </c>
      <c r="R224" t="str">
        <f>VLOOKUP(A224,AdventureWorks.EmployeeDepartme!A:H,8,0)</f>
        <v>Production</v>
      </c>
      <c r="S224" s="15">
        <f t="shared" si="9"/>
        <v>4589.9128320929321</v>
      </c>
      <c r="T224" s="16">
        <f t="shared" si="10"/>
        <v>18.188256551724109</v>
      </c>
      <c r="U224" s="16">
        <f t="shared" si="11"/>
        <v>14</v>
      </c>
    </row>
    <row r="225" spans="1:21" ht="15.75" customHeight="1" x14ac:dyDescent="0.2">
      <c r="A225" s="14">
        <v>243</v>
      </c>
      <c r="B225" s="1">
        <v>414476027</v>
      </c>
      <c r="C225" s="1">
        <v>1218</v>
      </c>
      <c r="D225" s="1" t="s">
        <v>291</v>
      </c>
      <c r="E225" s="1">
        <v>18</v>
      </c>
      <c r="F225" s="1" t="s">
        <v>110</v>
      </c>
      <c r="G225" s="3">
        <v>16498</v>
      </c>
      <c r="H225" s="1" t="s">
        <v>18</v>
      </c>
      <c r="I225" s="1" t="s">
        <v>19</v>
      </c>
      <c r="J225" s="3">
        <v>36586</v>
      </c>
      <c r="K225" s="1">
        <v>0</v>
      </c>
      <c r="L225" s="1">
        <v>30</v>
      </c>
      <c r="M225" s="1">
        <v>35</v>
      </c>
      <c r="N225" s="1">
        <v>1</v>
      </c>
      <c r="O225" s="1" t="s">
        <v>444</v>
      </c>
      <c r="P225" s="3">
        <v>38199</v>
      </c>
      <c r="Q225" s="16">
        <f>INDEX(Adventureworks.EmployeePay!C:C,MATCH(A225,Adventureworks.EmployeePay!A:A,0))</f>
        <v>12.45</v>
      </c>
      <c r="R225" t="str">
        <f>VLOOKUP(A225,AdventureWorks.EmployeeDepartme!A:H,8,0)</f>
        <v>Production</v>
      </c>
      <c r="S225" s="15">
        <f t="shared" si="9"/>
        <v>0</v>
      </c>
      <c r="T225" s="16">
        <f t="shared" si="10"/>
        <v>18.188256551724109</v>
      </c>
      <c r="U225" s="16">
        <f t="shared" si="11"/>
        <v>14</v>
      </c>
    </row>
    <row r="226" spans="1:21" ht="15.75" customHeight="1" x14ac:dyDescent="0.2">
      <c r="A226" s="14">
        <v>245</v>
      </c>
      <c r="B226" s="1">
        <v>90888098</v>
      </c>
      <c r="C226" s="1">
        <v>1084</v>
      </c>
      <c r="D226" s="1" t="s">
        <v>292</v>
      </c>
      <c r="E226" s="1">
        <v>64</v>
      </c>
      <c r="F226" s="1" t="s">
        <v>114</v>
      </c>
      <c r="G226" s="3">
        <v>28044</v>
      </c>
      <c r="H226" s="1" t="s">
        <v>18</v>
      </c>
      <c r="I226" s="1" t="s">
        <v>19</v>
      </c>
      <c r="J226" s="3">
        <v>36589</v>
      </c>
      <c r="K226" s="1">
        <v>0</v>
      </c>
      <c r="L226" s="1">
        <v>96</v>
      </c>
      <c r="M226" s="1">
        <v>68</v>
      </c>
      <c r="N226" s="1">
        <v>1</v>
      </c>
      <c r="O226" s="1" t="s">
        <v>444</v>
      </c>
      <c r="P226" s="3">
        <v>38199</v>
      </c>
      <c r="Q226" s="16">
        <f>INDEX(Adventureworks.EmployeePay!C:C,MATCH(A226,Adventureworks.EmployeePay!A:A,0))</f>
        <v>13.45</v>
      </c>
      <c r="R226" t="str">
        <f>VLOOKUP(A226,AdventureWorks.EmployeeDepartme!A:H,8,0)</f>
        <v>Production</v>
      </c>
      <c r="S226" s="15">
        <f t="shared" si="9"/>
        <v>4082.1143845621855</v>
      </c>
      <c r="T226" s="16">
        <f t="shared" si="10"/>
        <v>18.188256551724109</v>
      </c>
      <c r="U226" s="16">
        <f t="shared" si="11"/>
        <v>14</v>
      </c>
    </row>
    <row r="227" spans="1:21" ht="15.75" customHeight="1" x14ac:dyDescent="0.2">
      <c r="A227" s="14">
        <v>246</v>
      </c>
      <c r="B227" s="1">
        <v>947029962</v>
      </c>
      <c r="C227" s="1">
        <v>1154</v>
      </c>
      <c r="D227" s="1" t="s">
        <v>293</v>
      </c>
      <c r="E227" s="1">
        <v>51</v>
      </c>
      <c r="F227" s="1" t="s">
        <v>135</v>
      </c>
      <c r="G227" s="3">
        <v>15434</v>
      </c>
      <c r="H227" s="1" t="s">
        <v>19</v>
      </c>
      <c r="I227" s="1" t="s">
        <v>19</v>
      </c>
      <c r="J227" s="3">
        <v>36593</v>
      </c>
      <c r="K227" s="1">
        <v>0</v>
      </c>
      <c r="L227" s="1">
        <v>66</v>
      </c>
      <c r="M227" s="1">
        <v>53</v>
      </c>
      <c r="N227" s="1">
        <v>1</v>
      </c>
      <c r="O227" s="1" t="s">
        <v>444</v>
      </c>
      <c r="P227" s="3">
        <v>38199</v>
      </c>
      <c r="Q227" s="16">
        <f>INDEX(Adventureworks.EmployeePay!C:C,MATCH(A227,Adventureworks.EmployeePay!A:A,0))</f>
        <v>15</v>
      </c>
      <c r="R227" t="str">
        <f>VLOOKUP(A227,AdventureWorks.EmployeeDepartme!A:H,8,0)</f>
        <v>Production</v>
      </c>
      <c r="S227" s="15">
        <f t="shared" si="9"/>
        <v>4593.3087132295686</v>
      </c>
      <c r="T227" s="16">
        <f t="shared" si="10"/>
        <v>18.188256551724109</v>
      </c>
      <c r="U227" s="16">
        <f t="shared" si="11"/>
        <v>14</v>
      </c>
    </row>
    <row r="228" spans="1:21" ht="15.75" customHeight="1" x14ac:dyDescent="0.2">
      <c r="A228" s="14">
        <v>247</v>
      </c>
      <c r="B228" s="1">
        <v>461786517</v>
      </c>
      <c r="C228" s="1">
        <v>1213</v>
      </c>
      <c r="D228" s="1" t="s">
        <v>294</v>
      </c>
      <c r="E228" s="1">
        <v>16</v>
      </c>
      <c r="F228" s="1" t="s">
        <v>110</v>
      </c>
      <c r="G228" s="3">
        <v>22566</v>
      </c>
      <c r="H228" s="1" t="s">
        <v>18</v>
      </c>
      <c r="I228" s="1" t="s">
        <v>19</v>
      </c>
      <c r="J228" s="3">
        <v>36593</v>
      </c>
      <c r="K228" s="1">
        <v>0</v>
      </c>
      <c r="L228" s="1">
        <v>25</v>
      </c>
      <c r="M228" s="1">
        <v>32</v>
      </c>
      <c r="N228" s="1">
        <v>1</v>
      </c>
      <c r="O228" s="1" t="s">
        <v>444</v>
      </c>
      <c r="P228" s="3">
        <v>38199</v>
      </c>
      <c r="Q228" s="16">
        <f>INDEX(Adventureworks.EmployeePay!C:C,MATCH(A228,Adventureworks.EmployeePay!A:A,0))</f>
        <v>12.45</v>
      </c>
      <c r="R228" t="str">
        <f>VLOOKUP(A228,AdventureWorks.EmployeeDepartme!A:H,8,0)</f>
        <v>Production</v>
      </c>
      <c r="S228" s="15">
        <f t="shared" si="9"/>
        <v>0</v>
      </c>
      <c r="T228" s="16">
        <f t="shared" si="10"/>
        <v>18.188256551724109</v>
      </c>
      <c r="U228" s="16">
        <f t="shared" si="11"/>
        <v>14</v>
      </c>
    </row>
    <row r="229" spans="1:21" ht="15.75" customHeight="1" x14ac:dyDescent="0.2">
      <c r="A229" s="14">
        <v>248</v>
      </c>
      <c r="B229" s="1">
        <v>393421437</v>
      </c>
      <c r="C229" s="1">
        <v>1079</v>
      </c>
      <c r="D229" s="1" t="s">
        <v>295</v>
      </c>
      <c r="E229" s="1">
        <v>25</v>
      </c>
      <c r="F229" s="1" t="s">
        <v>114</v>
      </c>
      <c r="G229" s="3">
        <v>28065</v>
      </c>
      <c r="H229" s="1" t="s">
        <v>19</v>
      </c>
      <c r="I229" s="1" t="s">
        <v>19</v>
      </c>
      <c r="J229" s="3">
        <v>36596</v>
      </c>
      <c r="K229" s="1">
        <v>0</v>
      </c>
      <c r="L229" s="1">
        <v>91</v>
      </c>
      <c r="M229" s="1">
        <v>65</v>
      </c>
      <c r="N229" s="1">
        <v>1</v>
      </c>
      <c r="O229" s="1" t="s">
        <v>444</v>
      </c>
      <c r="P229" s="3">
        <v>38199</v>
      </c>
      <c r="Q229" s="16">
        <f>INDEX(Adventureworks.EmployeePay!C:C,MATCH(A229,Adventureworks.EmployeePay!A:A,0))</f>
        <v>13.45</v>
      </c>
      <c r="R229" t="str">
        <f>VLOOKUP(A229,AdventureWorks.EmployeeDepartme!A:H,8,0)</f>
        <v>Production</v>
      </c>
      <c r="S229" s="15">
        <f t="shared" si="9"/>
        <v>4079.4138430985149</v>
      </c>
      <c r="T229" s="16">
        <f t="shared" si="10"/>
        <v>18.188256551724109</v>
      </c>
      <c r="U229" s="16">
        <f t="shared" si="11"/>
        <v>14</v>
      </c>
    </row>
    <row r="230" spans="1:21" ht="15.75" customHeight="1" x14ac:dyDescent="0.2">
      <c r="A230" s="14">
        <v>249</v>
      </c>
      <c r="B230" s="1">
        <v>988315686</v>
      </c>
      <c r="C230" s="1">
        <v>1149</v>
      </c>
      <c r="D230" s="1" t="s">
        <v>296</v>
      </c>
      <c r="E230" s="1">
        <v>51</v>
      </c>
      <c r="F230" s="1" t="s">
        <v>135</v>
      </c>
      <c r="G230" s="3">
        <v>23400</v>
      </c>
      <c r="H230" s="1" t="s">
        <v>19</v>
      </c>
      <c r="I230" s="1" t="s">
        <v>19</v>
      </c>
      <c r="J230" s="3">
        <v>36600</v>
      </c>
      <c r="K230" s="1">
        <v>0</v>
      </c>
      <c r="L230" s="1">
        <v>61</v>
      </c>
      <c r="M230" s="1">
        <v>50</v>
      </c>
      <c r="N230" s="1">
        <v>1</v>
      </c>
      <c r="O230" s="1" t="s">
        <v>444</v>
      </c>
      <c r="P230" s="3">
        <v>38199</v>
      </c>
      <c r="Q230" s="16">
        <f>INDEX(Adventureworks.EmployeePay!C:C,MATCH(A230,Adventureworks.EmployeePay!A:A,0))</f>
        <v>15</v>
      </c>
      <c r="R230" t="str">
        <f>VLOOKUP(A230,AdventureWorks.EmployeeDepartme!A:H,8,0)</f>
        <v>Production</v>
      </c>
      <c r="S230" s="15">
        <f t="shared" si="9"/>
        <v>4590.4800430324276</v>
      </c>
      <c r="T230" s="16">
        <f t="shared" si="10"/>
        <v>18.188256551724109</v>
      </c>
      <c r="U230" s="16">
        <f t="shared" si="11"/>
        <v>14</v>
      </c>
    </row>
    <row r="231" spans="1:21" ht="15.75" customHeight="1" x14ac:dyDescent="0.2">
      <c r="A231" s="14">
        <v>250</v>
      </c>
      <c r="B231" s="1">
        <v>56772045</v>
      </c>
      <c r="C231" s="1">
        <v>1090</v>
      </c>
      <c r="D231" s="1" t="s">
        <v>297</v>
      </c>
      <c r="E231" s="1">
        <v>108</v>
      </c>
      <c r="F231" s="1" t="s">
        <v>133</v>
      </c>
      <c r="G231" s="3">
        <v>22560</v>
      </c>
      <c r="H231" s="1" t="s">
        <v>18</v>
      </c>
      <c r="I231" s="1" t="s">
        <v>19</v>
      </c>
      <c r="J231" s="3">
        <v>36601</v>
      </c>
      <c r="K231" s="1">
        <v>0</v>
      </c>
      <c r="L231" s="1">
        <v>2</v>
      </c>
      <c r="M231" s="1">
        <v>21</v>
      </c>
      <c r="N231" s="1">
        <v>1</v>
      </c>
      <c r="O231" s="1" t="s">
        <v>444</v>
      </c>
      <c r="P231" s="3">
        <v>38199</v>
      </c>
      <c r="Q231" s="16">
        <f>INDEX(Adventureworks.EmployeePay!C:C,MATCH(A231,Adventureworks.EmployeePay!A:A,0))</f>
        <v>14</v>
      </c>
      <c r="R231" t="str">
        <f>VLOOKUP(A231,AdventureWorks.EmployeeDepartme!A:H,8,0)</f>
        <v>Production</v>
      </c>
      <c r="S231" s="15">
        <f t="shared" si="9"/>
        <v>0</v>
      </c>
      <c r="T231" s="16">
        <f t="shared" si="10"/>
        <v>18.188256551724109</v>
      </c>
      <c r="U231" s="16">
        <f t="shared" si="11"/>
        <v>14</v>
      </c>
    </row>
    <row r="232" spans="1:21" ht="15.75" customHeight="1" x14ac:dyDescent="0.2">
      <c r="A232" s="14">
        <v>252</v>
      </c>
      <c r="B232" s="1">
        <v>82638150</v>
      </c>
      <c r="C232" s="1">
        <v>1085</v>
      </c>
      <c r="D232" s="1" t="s">
        <v>298</v>
      </c>
      <c r="E232" s="1">
        <v>64</v>
      </c>
      <c r="F232" s="1" t="s">
        <v>114</v>
      </c>
      <c r="G232" s="3">
        <v>28041</v>
      </c>
      <c r="H232" s="1" t="s">
        <v>18</v>
      </c>
      <c r="I232" s="1" t="s">
        <v>25</v>
      </c>
      <c r="J232" s="3">
        <v>36608</v>
      </c>
      <c r="K232" s="1">
        <v>0</v>
      </c>
      <c r="L232" s="1">
        <v>97</v>
      </c>
      <c r="M232" s="1">
        <v>68</v>
      </c>
      <c r="N232" s="1">
        <v>1</v>
      </c>
      <c r="O232" s="1" t="s">
        <v>444</v>
      </c>
      <c r="P232" s="3">
        <v>38199</v>
      </c>
      <c r="Q232" s="16">
        <f>INDEX(Adventureworks.EmployeePay!C:C,MATCH(A232,Adventureworks.EmployeePay!A:A,0))</f>
        <v>13.45</v>
      </c>
      <c r="R232" t="str">
        <f>VLOOKUP(A232,AdventureWorks.EmployeeDepartme!A:H,8,0)</f>
        <v>Production</v>
      </c>
      <c r="S232" s="15">
        <f t="shared" si="9"/>
        <v>4082.6529978582171</v>
      </c>
      <c r="T232" s="16">
        <f t="shared" si="10"/>
        <v>18.188256551724109</v>
      </c>
      <c r="U232" s="16">
        <f t="shared" si="11"/>
        <v>14</v>
      </c>
    </row>
    <row r="233" spans="1:21" ht="15.75" customHeight="1" x14ac:dyDescent="0.2">
      <c r="A233" s="14">
        <v>254</v>
      </c>
      <c r="B233" s="1">
        <v>582347317</v>
      </c>
      <c r="C233" s="1">
        <v>1214</v>
      </c>
      <c r="D233" s="1" t="s">
        <v>299</v>
      </c>
      <c r="E233" s="1">
        <v>18</v>
      </c>
      <c r="F233" s="1" t="s">
        <v>110</v>
      </c>
      <c r="G233" s="3">
        <v>23291</v>
      </c>
      <c r="H233" s="1" t="s">
        <v>18</v>
      </c>
      <c r="I233" s="1" t="s">
        <v>19</v>
      </c>
      <c r="J233" s="3">
        <v>36611</v>
      </c>
      <c r="K233" s="1">
        <v>0</v>
      </c>
      <c r="L233" s="1">
        <v>26</v>
      </c>
      <c r="M233" s="1">
        <v>33</v>
      </c>
      <c r="N233" s="1">
        <v>1</v>
      </c>
      <c r="O233" s="1" t="s">
        <v>444</v>
      </c>
      <c r="P233" s="3">
        <v>38199</v>
      </c>
      <c r="Q233" s="16">
        <f>INDEX(Adventureworks.EmployeePay!C:C,MATCH(A233,Adventureworks.EmployeePay!A:A,0))</f>
        <v>12.45</v>
      </c>
      <c r="R233" t="str">
        <f>VLOOKUP(A233,AdventureWorks.EmployeeDepartme!A:H,8,0)</f>
        <v>Production</v>
      </c>
      <c r="S233" s="15">
        <f t="shared" si="9"/>
        <v>0</v>
      </c>
      <c r="T233" s="16">
        <f t="shared" si="10"/>
        <v>18.188256551724109</v>
      </c>
      <c r="U233" s="16">
        <f t="shared" si="11"/>
        <v>14</v>
      </c>
    </row>
    <row r="234" spans="1:21" ht="15.75" customHeight="1" x14ac:dyDescent="0.2">
      <c r="A234" s="14">
        <v>255</v>
      </c>
      <c r="B234" s="1">
        <v>8066363</v>
      </c>
      <c r="C234" s="1">
        <v>1217</v>
      </c>
      <c r="D234" s="1" t="s">
        <v>300</v>
      </c>
      <c r="E234" s="1">
        <v>18</v>
      </c>
      <c r="F234" s="1" t="s">
        <v>110</v>
      </c>
      <c r="G234" s="3">
        <v>22065</v>
      </c>
      <c r="H234" s="1" t="s">
        <v>19</v>
      </c>
      <c r="I234" s="1" t="s">
        <v>19</v>
      </c>
      <c r="J234" s="3">
        <v>36611</v>
      </c>
      <c r="K234" s="1">
        <v>0</v>
      </c>
      <c r="L234" s="1">
        <v>29</v>
      </c>
      <c r="M234" s="1">
        <v>34</v>
      </c>
      <c r="N234" s="1">
        <v>1</v>
      </c>
      <c r="O234" s="1" t="s">
        <v>444</v>
      </c>
      <c r="P234" s="3">
        <v>38199</v>
      </c>
      <c r="Q234" s="16">
        <f>INDEX(Adventureworks.EmployeePay!C:C,MATCH(A234,Adventureworks.EmployeePay!A:A,0))</f>
        <v>12.45</v>
      </c>
      <c r="R234" t="str">
        <f>VLOOKUP(A234,AdventureWorks.EmployeeDepartme!A:H,8,0)</f>
        <v>Production</v>
      </c>
      <c r="S234" s="15">
        <f t="shared" si="9"/>
        <v>0</v>
      </c>
      <c r="T234" s="16">
        <f t="shared" si="10"/>
        <v>18.188256551724109</v>
      </c>
      <c r="U234" s="16">
        <f t="shared" si="11"/>
        <v>14</v>
      </c>
    </row>
    <row r="235" spans="1:21" ht="15.75" customHeight="1" x14ac:dyDescent="0.2">
      <c r="A235" s="14">
        <v>256</v>
      </c>
      <c r="B235" s="1">
        <v>561196580</v>
      </c>
      <c r="C235" s="1">
        <v>1080</v>
      </c>
      <c r="D235" s="1" t="s">
        <v>301</v>
      </c>
      <c r="E235" s="1">
        <v>25</v>
      </c>
      <c r="F235" s="1" t="s">
        <v>114</v>
      </c>
      <c r="G235" s="3">
        <v>28062</v>
      </c>
      <c r="H235" s="1" t="s">
        <v>18</v>
      </c>
      <c r="I235" s="1" t="s">
        <v>19</v>
      </c>
      <c r="J235" s="3">
        <v>36615</v>
      </c>
      <c r="K235" s="1">
        <v>0</v>
      </c>
      <c r="L235" s="1">
        <v>92</v>
      </c>
      <c r="M235" s="1">
        <v>66</v>
      </c>
      <c r="N235" s="1">
        <v>1</v>
      </c>
      <c r="O235" s="1" t="s">
        <v>444</v>
      </c>
      <c r="P235" s="3">
        <v>38199</v>
      </c>
      <c r="Q235" s="16">
        <f>INDEX(Adventureworks.EmployeePay!C:C,MATCH(A235,Adventureworks.EmployeePay!A:A,0))</f>
        <v>13.45</v>
      </c>
      <c r="R235" t="str">
        <f>VLOOKUP(A235,AdventureWorks.EmployeeDepartme!A:H,8,0)</f>
        <v>Production</v>
      </c>
      <c r="S235" s="15">
        <f t="shared" si="9"/>
        <v>4079.9549511299474</v>
      </c>
      <c r="T235" s="16">
        <f t="shared" si="10"/>
        <v>18.188256551724109</v>
      </c>
      <c r="U235" s="16">
        <f t="shared" si="11"/>
        <v>14</v>
      </c>
    </row>
    <row r="236" spans="1:21" ht="15.75" customHeight="1" x14ac:dyDescent="0.2">
      <c r="A236" s="14">
        <v>257</v>
      </c>
      <c r="B236" s="1">
        <v>58791499</v>
      </c>
      <c r="C236" s="1">
        <v>1150</v>
      </c>
      <c r="D236" s="1" t="s">
        <v>302</v>
      </c>
      <c r="E236" s="1">
        <v>51</v>
      </c>
      <c r="F236" s="1" t="s">
        <v>135</v>
      </c>
      <c r="G236" s="3">
        <v>23284</v>
      </c>
      <c r="H236" s="1" t="s">
        <v>18</v>
      </c>
      <c r="I236" s="1" t="s">
        <v>19</v>
      </c>
      <c r="J236" s="3">
        <v>36619</v>
      </c>
      <c r="K236" s="1">
        <v>0</v>
      </c>
      <c r="L236" s="1">
        <v>62</v>
      </c>
      <c r="M236" s="1">
        <v>51</v>
      </c>
      <c r="N236" s="1">
        <v>1</v>
      </c>
      <c r="O236" s="1" t="s">
        <v>444</v>
      </c>
      <c r="P236" s="3">
        <v>38199</v>
      </c>
      <c r="Q236" s="16">
        <f>INDEX(Adventureworks.EmployeePay!C:C,MATCH(A236,Adventureworks.EmployeePay!A:A,0))</f>
        <v>15</v>
      </c>
      <c r="R236" t="str">
        <f>VLOOKUP(A236,AdventureWorks.EmployeeDepartme!A:H,8,0)</f>
        <v>Production</v>
      </c>
      <c r="S236" s="15">
        <f t="shared" si="9"/>
        <v>4591.0467605304175</v>
      </c>
      <c r="T236" s="16">
        <f t="shared" si="10"/>
        <v>18.188256551724109</v>
      </c>
      <c r="U236" s="16">
        <f t="shared" si="11"/>
        <v>14</v>
      </c>
    </row>
    <row r="237" spans="1:21" ht="15.75" customHeight="1" x14ac:dyDescent="0.2">
      <c r="A237" s="14">
        <v>258</v>
      </c>
      <c r="B237" s="1">
        <v>163347032</v>
      </c>
      <c r="C237" s="1">
        <v>1091</v>
      </c>
      <c r="D237" s="1" t="s">
        <v>303</v>
      </c>
      <c r="E237" s="1">
        <v>108</v>
      </c>
      <c r="F237" s="1" t="s">
        <v>133</v>
      </c>
      <c r="G237" s="3">
        <v>22041</v>
      </c>
      <c r="H237" s="1" t="s">
        <v>18</v>
      </c>
      <c r="I237" s="1" t="s">
        <v>25</v>
      </c>
      <c r="J237" s="3">
        <v>36620</v>
      </c>
      <c r="K237" s="1">
        <v>0</v>
      </c>
      <c r="L237" s="1">
        <v>3</v>
      </c>
      <c r="M237" s="1">
        <v>21</v>
      </c>
      <c r="N237" s="1">
        <v>1</v>
      </c>
      <c r="O237" s="1" t="s">
        <v>444</v>
      </c>
      <c r="P237" s="3">
        <v>38199</v>
      </c>
      <c r="Q237" s="16">
        <f>INDEX(Adventureworks.EmployeePay!C:C,MATCH(A237,Adventureworks.EmployeePay!A:A,0))</f>
        <v>14</v>
      </c>
      <c r="R237" t="str">
        <f>VLOOKUP(A237,AdventureWorks.EmployeeDepartme!A:H,8,0)</f>
        <v>Production</v>
      </c>
      <c r="S237" s="15">
        <f t="shared" si="9"/>
        <v>0</v>
      </c>
      <c r="T237" s="16">
        <f t="shared" si="10"/>
        <v>18.188256551724109</v>
      </c>
      <c r="U237" s="16">
        <f t="shared" si="11"/>
        <v>14</v>
      </c>
    </row>
    <row r="238" spans="1:21" ht="15.75" customHeight="1" x14ac:dyDescent="0.2">
      <c r="A238" s="14">
        <v>262</v>
      </c>
      <c r="B238" s="1">
        <v>826454897</v>
      </c>
      <c r="C238" s="1">
        <v>1086</v>
      </c>
      <c r="D238" s="1" t="s">
        <v>304</v>
      </c>
      <c r="E238" s="1">
        <v>64</v>
      </c>
      <c r="F238" s="1" t="s">
        <v>114</v>
      </c>
      <c r="G238" s="3">
        <v>28065</v>
      </c>
      <c r="H238" s="1" t="s">
        <v>19</v>
      </c>
      <c r="I238" s="1" t="s">
        <v>19</v>
      </c>
      <c r="J238" s="3">
        <v>36626</v>
      </c>
      <c r="K238" s="1">
        <v>0</v>
      </c>
      <c r="L238" s="1">
        <v>98</v>
      </c>
      <c r="M238" s="1">
        <v>69</v>
      </c>
      <c r="N238" s="1">
        <v>1</v>
      </c>
      <c r="O238" s="1" t="s">
        <v>444</v>
      </c>
      <c r="P238" s="3">
        <v>38199</v>
      </c>
      <c r="Q238" s="16">
        <f>INDEX(Adventureworks.EmployeePay!C:C,MATCH(A238,Adventureworks.EmployeePay!A:A,0))</f>
        <v>13.45</v>
      </c>
      <c r="R238" t="str">
        <f>VLOOKUP(A238,AdventureWorks.EmployeeDepartme!A:H,8,0)</f>
        <v>Production</v>
      </c>
      <c r="S238" s="15">
        <f t="shared" si="9"/>
        <v>4083.1911149650537</v>
      </c>
      <c r="T238" s="16">
        <f t="shared" si="10"/>
        <v>18.188256551724109</v>
      </c>
      <c r="U238" s="16">
        <f t="shared" si="11"/>
        <v>14</v>
      </c>
    </row>
    <row r="239" spans="1:21" ht="15.75" customHeight="1" x14ac:dyDescent="0.2">
      <c r="A239" s="14">
        <v>21</v>
      </c>
      <c r="B239" s="1">
        <v>277173473</v>
      </c>
      <c r="C239" s="1">
        <v>1231</v>
      </c>
      <c r="D239" s="1" t="s">
        <v>305</v>
      </c>
      <c r="E239" s="1">
        <v>148</v>
      </c>
      <c r="F239" s="1" t="s">
        <v>306</v>
      </c>
      <c r="G239" s="3">
        <v>26637</v>
      </c>
      <c r="H239" s="1" t="s">
        <v>19</v>
      </c>
      <c r="I239" s="1" t="s">
        <v>19</v>
      </c>
      <c r="J239" s="3">
        <v>36162</v>
      </c>
      <c r="K239" s="1">
        <v>1</v>
      </c>
      <c r="L239" s="1">
        <v>43</v>
      </c>
      <c r="M239" s="1">
        <v>41</v>
      </c>
      <c r="N239" s="1">
        <v>1</v>
      </c>
      <c r="O239" s="1" t="s">
        <v>444</v>
      </c>
      <c r="P239" s="3">
        <v>38378.38689814815</v>
      </c>
      <c r="Q239" s="16">
        <f>INDEX(Adventureworks.EmployeePay!C:C,MATCH(A239,Adventureworks.EmployeePay!A:A,0))</f>
        <v>24.519200000000001</v>
      </c>
      <c r="R239" t="str">
        <f>VLOOKUP(A239,AdventureWorks.EmployeeDepartme!A:H,8,0)</f>
        <v>Production Control</v>
      </c>
      <c r="S239" s="15">
        <f t="shared" si="9"/>
        <v>7577.0655251433536</v>
      </c>
      <c r="T239" s="16">
        <f t="shared" si="10"/>
        <v>18.188256551724109</v>
      </c>
      <c r="U239" s="16">
        <f t="shared" si="11"/>
        <v>14</v>
      </c>
    </row>
    <row r="240" spans="1:21" ht="15.75" customHeight="1" x14ac:dyDescent="0.2">
      <c r="A240" s="14">
        <v>44</v>
      </c>
      <c r="B240" s="1">
        <v>685233686</v>
      </c>
      <c r="C240" s="1">
        <v>1232</v>
      </c>
      <c r="D240" s="1" t="s">
        <v>307</v>
      </c>
      <c r="E240" s="1">
        <v>148</v>
      </c>
      <c r="F240" s="1" t="s">
        <v>308</v>
      </c>
      <c r="G240" s="3">
        <v>21477</v>
      </c>
      <c r="H240" s="1" t="s">
        <v>18</v>
      </c>
      <c r="I240" s="1" t="s">
        <v>19</v>
      </c>
      <c r="J240" s="3">
        <v>36173</v>
      </c>
      <c r="K240" s="1">
        <v>0</v>
      </c>
      <c r="L240" s="1">
        <v>44</v>
      </c>
      <c r="M240" s="1">
        <v>42</v>
      </c>
      <c r="N240" s="1">
        <v>1</v>
      </c>
      <c r="O240" s="1" t="s">
        <v>444</v>
      </c>
      <c r="P240" s="3">
        <v>38378.38689814815</v>
      </c>
      <c r="Q240" s="16">
        <f>INDEX(Adventureworks.EmployeePay!C:C,MATCH(A240,Adventureworks.EmployeePay!A:A,0))</f>
        <v>23.557700000000001</v>
      </c>
      <c r="R240" t="str">
        <f>VLOOKUP(A240,AdventureWorks.EmployeeDepartme!A:H,8,0)</f>
        <v>Production Control</v>
      </c>
      <c r="S240" s="15">
        <f t="shared" si="9"/>
        <v>7280.767987180926</v>
      </c>
      <c r="T240" s="16">
        <f t="shared" si="10"/>
        <v>18.188256551724109</v>
      </c>
      <c r="U240" s="16">
        <f t="shared" si="11"/>
        <v>14</v>
      </c>
    </row>
    <row r="241" spans="1:21" ht="15.75" customHeight="1" x14ac:dyDescent="0.2">
      <c r="A241" s="14">
        <v>132</v>
      </c>
      <c r="B241" s="1">
        <v>981495526</v>
      </c>
      <c r="C241" s="1">
        <v>1234</v>
      </c>
      <c r="D241" s="1" t="s">
        <v>309</v>
      </c>
      <c r="E241" s="1">
        <v>44</v>
      </c>
      <c r="F241" s="1" t="s">
        <v>185</v>
      </c>
      <c r="G241" s="3">
        <v>28512</v>
      </c>
      <c r="H241" s="1" t="s">
        <v>19</v>
      </c>
      <c r="I241" s="1" t="s">
        <v>19</v>
      </c>
      <c r="J241" s="3">
        <v>36218</v>
      </c>
      <c r="K241" s="1">
        <v>0</v>
      </c>
      <c r="L241" s="1">
        <v>46</v>
      </c>
      <c r="M241" s="1">
        <v>43</v>
      </c>
      <c r="N241" s="1">
        <v>1</v>
      </c>
      <c r="O241" s="1" t="s">
        <v>444</v>
      </c>
      <c r="P241" s="3">
        <v>38199</v>
      </c>
      <c r="Q241" s="16">
        <f>INDEX(Adventureworks.EmployeePay!C:C,MATCH(A241,Adventureworks.EmployeePay!A:A,0))</f>
        <v>16</v>
      </c>
      <c r="R241" t="str">
        <f>VLOOKUP(A241,AdventureWorks.EmployeeDepartme!A:H,8,0)</f>
        <v>Production Control</v>
      </c>
      <c r="S241" s="15">
        <f t="shared" si="9"/>
        <v>4946.1042555155564</v>
      </c>
      <c r="T241" s="16">
        <f t="shared" si="10"/>
        <v>18.188256551724109</v>
      </c>
      <c r="U241" s="16">
        <f t="shared" si="11"/>
        <v>14</v>
      </c>
    </row>
    <row r="242" spans="1:21" ht="15.75" customHeight="1" x14ac:dyDescent="0.2">
      <c r="A242" s="14">
        <v>170</v>
      </c>
      <c r="B242" s="1">
        <v>470689086</v>
      </c>
      <c r="C242" s="1">
        <v>1235</v>
      </c>
      <c r="D242" s="1" t="s">
        <v>310</v>
      </c>
      <c r="E242" s="1">
        <v>44</v>
      </c>
      <c r="F242" s="1" t="s">
        <v>185</v>
      </c>
      <c r="G242" s="3">
        <v>27149</v>
      </c>
      <c r="H242" s="1" t="s">
        <v>19</v>
      </c>
      <c r="I242" s="1" t="s">
        <v>19</v>
      </c>
      <c r="J242" s="3">
        <v>36236</v>
      </c>
      <c r="K242" s="1">
        <v>0</v>
      </c>
      <c r="L242" s="1">
        <v>47</v>
      </c>
      <c r="M242" s="1">
        <v>43</v>
      </c>
      <c r="N242" s="1">
        <v>1</v>
      </c>
      <c r="O242" s="1" t="s">
        <v>444</v>
      </c>
      <c r="P242" s="3">
        <v>38199</v>
      </c>
      <c r="Q242" s="16">
        <f>INDEX(Adventureworks.EmployeePay!C:C,MATCH(A242,Adventureworks.EmployeePay!A:A,0))</f>
        <v>16</v>
      </c>
      <c r="R242" t="str">
        <f>VLOOKUP(A242,AdventureWorks.EmployeeDepartme!A:H,8,0)</f>
        <v>Production Control</v>
      </c>
      <c r="S242" s="15">
        <f t="shared" si="9"/>
        <v>4946.6671321530957</v>
      </c>
      <c r="T242" s="16">
        <f t="shared" si="10"/>
        <v>18.188256551724109</v>
      </c>
      <c r="U242" s="16">
        <f t="shared" si="11"/>
        <v>14</v>
      </c>
    </row>
    <row r="243" spans="1:21" ht="15.75" customHeight="1" x14ac:dyDescent="0.2">
      <c r="A243" s="14">
        <v>206</v>
      </c>
      <c r="B243" s="1">
        <v>368691270</v>
      </c>
      <c r="C243" s="1">
        <v>1236</v>
      </c>
      <c r="D243" s="1" t="s">
        <v>311</v>
      </c>
      <c r="E243" s="1">
        <v>44</v>
      </c>
      <c r="F243" s="1" t="s">
        <v>185</v>
      </c>
      <c r="G243" s="3">
        <v>27284</v>
      </c>
      <c r="H243" s="1" t="s">
        <v>19</v>
      </c>
      <c r="I243" s="1" t="s">
        <v>19</v>
      </c>
      <c r="J243" s="3">
        <v>36254</v>
      </c>
      <c r="K243" s="1">
        <v>0</v>
      </c>
      <c r="L243" s="1">
        <v>48</v>
      </c>
      <c r="M243" s="1">
        <v>44</v>
      </c>
      <c r="N243" s="1">
        <v>1</v>
      </c>
      <c r="O243" s="1" t="s">
        <v>444</v>
      </c>
      <c r="P243" s="3">
        <v>38199</v>
      </c>
      <c r="Q243" s="16">
        <f>INDEX(Adventureworks.EmployeePay!C:C,MATCH(A243,Adventureworks.EmployeePay!A:A,0))</f>
        <v>16</v>
      </c>
      <c r="R243" t="str">
        <f>VLOOKUP(A243,AdventureWorks.EmployeeDepartme!A:H,8,0)</f>
        <v>Production Control</v>
      </c>
      <c r="S243" s="15">
        <f t="shared" si="9"/>
        <v>4947.2295532044755</v>
      </c>
      <c r="T243" s="16">
        <f t="shared" si="10"/>
        <v>18.188256551724109</v>
      </c>
      <c r="U243" s="16">
        <f t="shared" si="11"/>
        <v>14</v>
      </c>
    </row>
    <row r="244" spans="1:21" ht="15.75" customHeight="1" x14ac:dyDescent="0.2">
      <c r="A244" s="14">
        <v>164</v>
      </c>
      <c r="B244" s="1">
        <v>603686790</v>
      </c>
      <c r="C244" s="1">
        <v>1047</v>
      </c>
      <c r="D244" s="1" t="s">
        <v>312</v>
      </c>
      <c r="E244" s="1">
        <v>274</v>
      </c>
      <c r="F244" s="1" t="s">
        <v>313</v>
      </c>
      <c r="G244" s="3">
        <v>27290</v>
      </c>
      <c r="H244" s="1" t="s">
        <v>18</v>
      </c>
      <c r="I244" s="1" t="s">
        <v>19</v>
      </c>
      <c r="J244" s="3">
        <v>36233</v>
      </c>
      <c r="K244" s="1">
        <v>0</v>
      </c>
      <c r="L244" s="1">
        <v>59</v>
      </c>
      <c r="M244" s="1">
        <v>49</v>
      </c>
      <c r="N244" s="1">
        <v>1</v>
      </c>
      <c r="O244" s="1" t="s">
        <v>444</v>
      </c>
      <c r="P244" s="3">
        <v>38199</v>
      </c>
      <c r="Q244" s="16">
        <f>INDEX(Adventureworks.EmployeePay!C:C,MATCH(A244,Adventureworks.EmployeePay!A:A,0))</f>
        <v>18.269200000000001</v>
      </c>
      <c r="R244" t="str">
        <f>VLOOKUP(A244,AdventureWorks.EmployeeDepartme!A:H,8,0)</f>
        <v>Purchasing</v>
      </c>
      <c r="S244" s="15">
        <f t="shared" si="9"/>
        <v>5517.2009916927109</v>
      </c>
      <c r="T244" s="16">
        <f t="shared" si="10"/>
        <v>18.188256551724109</v>
      </c>
      <c r="U244" s="16">
        <f t="shared" si="11"/>
        <v>14</v>
      </c>
    </row>
    <row r="245" spans="1:21" ht="15.75" customHeight="1" x14ac:dyDescent="0.2">
      <c r="A245" s="14">
        <v>198</v>
      </c>
      <c r="B245" s="1">
        <v>792847334</v>
      </c>
      <c r="C245" s="1">
        <v>1048</v>
      </c>
      <c r="D245" s="1" t="s">
        <v>314</v>
      </c>
      <c r="E245" s="1">
        <v>274</v>
      </c>
      <c r="F245" s="1" t="s">
        <v>313</v>
      </c>
      <c r="G245" s="3">
        <v>23641</v>
      </c>
      <c r="H245" s="1" t="s">
        <v>19</v>
      </c>
      <c r="I245" s="1" t="s">
        <v>19</v>
      </c>
      <c r="J245" s="3">
        <v>36251</v>
      </c>
      <c r="K245" s="1">
        <v>0</v>
      </c>
      <c r="L245" s="1">
        <v>60</v>
      </c>
      <c r="M245" s="1">
        <v>50</v>
      </c>
      <c r="N245" s="1">
        <v>1</v>
      </c>
      <c r="O245" s="1" t="s">
        <v>444</v>
      </c>
      <c r="P245" s="3">
        <v>38199</v>
      </c>
      <c r="Q245" s="16">
        <f>INDEX(Adventureworks.EmployeePay!C:C,MATCH(A245,Adventureworks.EmployeePay!A:A,0))</f>
        <v>18.269200000000001</v>
      </c>
      <c r="R245" t="str">
        <f>VLOOKUP(A245,AdventureWorks.EmployeeDepartme!A:H,8,0)</f>
        <v>Purchasing</v>
      </c>
      <c r="S245" s="15">
        <f t="shared" si="9"/>
        <v>5517.9584344947507</v>
      </c>
      <c r="T245" s="16">
        <f t="shared" si="10"/>
        <v>18.188256551724109</v>
      </c>
      <c r="U245" s="16">
        <f t="shared" si="11"/>
        <v>14</v>
      </c>
    </row>
    <row r="246" spans="1:21" ht="15.75" customHeight="1" x14ac:dyDescent="0.2">
      <c r="A246" s="14">
        <v>223</v>
      </c>
      <c r="B246" s="1">
        <v>407505660</v>
      </c>
      <c r="C246" s="1">
        <v>1044</v>
      </c>
      <c r="D246" s="1" t="s">
        <v>315</v>
      </c>
      <c r="E246" s="1">
        <v>274</v>
      </c>
      <c r="F246" s="1" t="s">
        <v>313</v>
      </c>
      <c r="G246" s="3">
        <v>22281</v>
      </c>
      <c r="H246" s="1" t="s">
        <v>19</v>
      </c>
      <c r="I246" s="1" t="s">
        <v>25</v>
      </c>
      <c r="J246" s="3">
        <v>36543</v>
      </c>
      <c r="K246" s="1">
        <v>0</v>
      </c>
      <c r="L246" s="1">
        <v>56</v>
      </c>
      <c r="M246" s="1">
        <v>48</v>
      </c>
      <c r="N246" s="1">
        <v>1</v>
      </c>
      <c r="O246" s="1" t="s">
        <v>444</v>
      </c>
      <c r="P246" s="3">
        <v>38199</v>
      </c>
      <c r="Q246" s="16">
        <f>INDEX(Adventureworks.EmployeePay!C:C,MATCH(A246,Adventureworks.EmployeePay!A:A,0))</f>
        <v>18.269200000000001</v>
      </c>
      <c r="R246" t="str">
        <f>VLOOKUP(A246,AdventureWorks.EmployeeDepartme!A:H,8,0)</f>
        <v>Purchasing</v>
      </c>
      <c r="S246" s="15">
        <f t="shared" si="9"/>
        <v>5514.9243150233342</v>
      </c>
      <c r="T246" s="16">
        <f t="shared" si="10"/>
        <v>18.188256551724109</v>
      </c>
      <c r="U246" s="16">
        <f t="shared" si="11"/>
        <v>14</v>
      </c>
    </row>
    <row r="247" spans="1:21" ht="15.75" customHeight="1" x14ac:dyDescent="0.2">
      <c r="A247" s="14">
        <v>231</v>
      </c>
      <c r="B247" s="1">
        <v>482810518</v>
      </c>
      <c r="C247" s="1">
        <v>1045</v>
      </c>
      <c r="D247" s="1" t="s">
        <v>316</v>
      </c>
      <c r="E247" s="1">
        <v>274</v>
      </c>
      <c r="F247" s="1" t="s">
        <v>313</v>
      </c>
      <c r="G247" s="3">
        <v>22275</v>
      </c>
      <c r="H247" s="1" t="s">
        <v>19</v>
      </c>
      <c r="I247" s="1" t="s">
        <v>19</v>
      </c>
      <c r="J247" s="3">
        <v>36561</v>
      </c>
      <c r="K247" s="1">
        <v>0</v>
      </c>
      <c r="L247" s="1">
        <v>57</v>
      </c>
      <c r="M247" s="1">
        <v>48</v>
      </c>
      <c r="N247" s="1">
        <v>1</v>
      </c>
      <c r="O247" s="1" t="s">
        <v>444</v>
      </c>
      <c r="P247" s="3">
        <v>38199</v>
      </c>
      <c r="Q247" s="16">
        <f>INDEX(Adventureworks.EmployeePay!C:C,MATCH(A247,Adventureworks.EmployeePay!A:A,0))</f>
        <v>18.269200000000001</v>
      </c>
      <c r="R247" t="str">
        <f>VLOOKUP(A247,AdventureWorks.EmployeeDepartme!A:H,8,0)</f>
        <v>Purchasing</v>
      </c>
      <c r="S247" s="15">
        <f t="shared" si="9"/>
        <v>5515.6839333435673</v>
      </c>
      <c r="T247" s="16">
        <f t="shared" si="10"/>
        <v>18.188256551724109</v>
      </c>
      <c r="U247" s="16">
        <f t="shared" si="11"/>
        <v>14</v>
      </c>
    </row>
    <row r="248" spans="1:21" ht="15.75" customHeight="1" x14ac:dyDescent="0.2">
      <c r="A248" s="14">
        <v>233</v>
      </c>
      <c r="B248" s="1">
        <v>466142721</v>
      </c>
      <c r="C248" s="1">
        <v>1040</v>
      </c>
      <c r="D248" s="1" t="s">
        <v>317</v>
      </c>
      <c r="E248" s="1">
        <v>274</v>
      </c>
      <c r="F248" s="1" t="s">
        <v>313</v>
      </c>
      <c r="G248" s="3">
        <v>20819</v>
      </c>
      <c r="H248" s="1" t="s">
        <v>19</v>
      </c>
      <c r="I248" s="1" t="s">
        <v>19</v>
      </c>
      <c r="J248" s="3">
        <v>36568</v>
      </c>
      <c r="K248" s="1">
        <v>0</v>
      </c>
      <c r="L248" s="1">
        <v>52</v>
      </c>
      <c r="M248" s="1">
        <v>46</v>
      </c>
      <c r="N248" s="1">
        <v>1</v>
      </c>
      <c r="O248" s="1" t="s">
        <v>444</v>
      </c>
      <c r="P248" s="3">
        <v>38199</v>
      </c>
      <c r="Q248" s="16">
        <f>INDEX(Adventureworks.EmployeePay!C:C,MATCH(A248,Adventureworks.EmployeePay!A:A,0))</f>
        <v>18.269200000000001</v>
      </c>
      <c r="R248" t="str">
        <f>VLOOKUP(A248,AdventureWorks.EmployeeDepartme!A:H,8,0)</f>
        <v>Purchasing</v>
      </c>
      <c r="S248" s="15">
        <f t="shared" si="9"/>
        <v>5511.878548231728</v>
      </c>
      <c r="T248" s="16">
        <f t="shared" si="10"/>
        <v>18.188256551724109</v>
      </c>
      <c r="U248" s="16">
        <f t="shared" si="11"/>
        <v>14</v>
      </c>
    </row>
    <row r="249" spans="1:21" ht="15.75" customHeight="1" x14ac:dyDescent="0.2">
      <c r="A249" s="14">
        <v>238</v>
      </c>
      <c r="B249" s="1">
        <v>367453993</v>
      </c>
      <c r="C249" s="1">
        <v>1046</v>
      </c>
      <c r="D249" s="1" t="s">
        <v>318</v>
      </c>
      <c r="E249" s="1">
        <v>274</v>
      </c>
      <c r="F249" s="1" t="s">
        <v>313</v>
      </c>
      <c r="G249" s="3">
        <v>15505</v>
      </c>
      <c r="H249" s="1" t="s">
        <v>19</v>
      </c>
      <c r="I249" s="1" t="s">
        <v>19</v>
      </c>
      <c r="J249" s="3">
        <v>36580</v>
      </c>
      <c r="K249" s="1">
        <v>0</v>
      </c>
      <c r="L249" s="1">
        <v>58</v>
      </c>
      <c r="M249" s="1">
        <v>49</v>
      </c>
      <c r="N249" s="1">
        <v>1</v>
      </c>
      <c r="O249" s="1" t="s">
        <v>444</v>
      </c>
      <c r="P249" s="3">
        <v>38199</v>
      </c>
      <c r="Q249" s="16">
        <f>INDEX(Adventureworks.EmployeePay!C:C,MATCH(A249,Adventureworks.EmployeePay!A:A,0))</f>
        <v>18.269200000000001</v>
      </c>
      <c r="R249" t="str">
        <f>VLOOKUP(A249,AdventureWorks.EmployeeDepartme!A:H,8,0)</f>
        <v>Purchasing</v>
      </c>
      <c r="S249" s="15">
        <f t="shared" si="9"/>
        <v>5516.4428251038416</v>
      </c>
      <c r="T249" s="16">
        <f t="shared" si="10"/>
        <v>18.188256551724109</v>
      </c>
      <c r="U249" s="16">
        <f t="shared" si="11"/>
        <v>14</v>
      </c>
    </row>
    <row r="250" spans="1:21" ht="15.75" customHeight="1" x14ac:dyDescent="0.2">
      <c r="A250" s="14">
        <v>241</v>
      </c>
      <c r="B250" s="1">
        <v>381073001</v>
      </c>
      <c r="C250" s="1">
        <v>1042</v>
      </c>
      <c r="D250" s="1" t="s">
        <v>319</v>
      </c>
      <c r="E250" s="1">
        <v>274</v>
      </c>
      <c r="F250" s="1" t="s">
        <v>313</v>
      </c>
      <c r="G250" s="3">
        <v>22938</v>
      </c>
      <c r="H250" s="1" t="s">
        <v>18</v>
      </c>
      <c r="I250" s="1" t="s">
        <v>19</v>
      </c>
      <c r="J250" s="3">
        <v>36584</v>
      </c>
      <c r="K250" s="1">
        <v>0</v>
      </c>
      <c r="L250" s="1">
        <v>54</v>
      </c>
      <c r="M250" s="1">
        <v>47</v>
      </c>
      <c r="N250" s="1">
        <v>1</v>
      </c>
      <c r="O250" s="1" t="s">
        <v>444</v>
      </c>
      <c r="P250" s="3">
        <v>38199</v>
      </c>
      <c r="Q250" s="16">
        <f>INDEX(Adventureworks.EmployeePay!C:C,MATCH(A250,Adventureworks.EmployeePay!A:A,0))</f>
        <v>18.269200000000001</v>
      </c>
      <c r="R250" t="str">
        <f>VLOOKUP(A250,AdventureWorks.EmployeeDepartme!A:H,8,0)</f>
        <v>Purchasing</v>
      </c>
      <c r="S250" s="15">
        <f t="shared" si="9"/>
        <v>5513.4028931288076</v>
      </c>
      <c r="T250" s="16">
        <f t="shared" si="10"/>
        <v>18.188256551724109</v>
      </c>
      <c r="U250" s="16">
        <f t="shared" si="11"/>
        <v>14</v>
      </c>
    </row>
    <row r="251" spans="1:21" ht="15.75" customHeight="1" x14ac:dyDescent="0.2">
      <c r="A251" s="14">
        <v>244</v>
      </c>
      <c r="B251" s="1">
        <v>785853949</v>
      </c>
      <c r="C251" s="1">
        <v>1041</v>
      </c>
      <c r="D251" s="1" t="s">
        <v>320</v>
      </c>
      <c r="E251" s="1">
        <v>274</v>
      </c>
      <c r="F251" s="1" t="s">
        <v>313</v>
      </c>
      <c r="G251" s="3">
        <v>22316</v>
      </c>
      <c r="H251" s="1" t="s">
        <v>18</v>
      </c>
      <c r="I251" s="1" t="s">
        <v>25</v>
      </c>
      <c r="J251" s="3">
        <v>36588</v>
      </c>
      <c r="K251" s="1">
        <v>0</v>
      </c>
      <c r="L251" s="1">
        <v>53</v>
      </c>
      <c r="M251" s="1">
        <v>46</v>
      </c>
      <c r="N251" s="1">
        <v>1</v>
      </c>
      <c r="O251" s="1" t="s">
        <v>444</v>
      </c>
      <c r="P251" s="3">
        <v>38199</v>
      </c>
      <c r="Q251" s="16">
        <f>INDEX(Adventureworks.EmployeePay!C:C,MATCH(A251,Adventureworks.EmployeePay!A:A,0))</f>
        <v>18.269200000000001</v>
      </c>
      <c r="R251" t="str">
        <f>VLOOKUP(A251,AdventureWorks.EmployeeDepartme!A:H,8,0)</f>
        <v>Purchasing</v>
      </c>
      <c r="S251" s="15">
        <f t="shared" si="9"/>
        <v>5512.6410867573886</v>
      </c>
      <c r="T251" s="16">
        <f t="shared" si="10"/>
        <v>18.188256551724109</v>
      </c>
      <c r="U251" s="16">
        <f t="shared" si="11"/>
        <v>14</v>
      </c>
    </row>
    <row r="252" spans="1:21" ht="15.75" customHeight="1" x14ac:dyDescent="0.2">
      <c r="A252" s="14">
        <v>261</v>
      </c>
      <c r="B252" s="1">
        <v>20269531</v>
      </c>
      <c r="C252" s="1">
        <v>1043</v>
      </c>
      <c r="D252" s="1" t="s">
        <v>321</v>
      </c>
      <c r="E252" s="1">
        <v>274</v>
      </c>
      <c r="F252" s="1" t="s">
        <v>313</v>
      </c>
      <c r="G252" s="3">
        <v>23197</v>
      </c>
      <c r="H252" s="1" t="s">
        <v>19</v>
      </c>
      <c r="I252" s="1" t="s">
        <v>19</v>
      </c>
      <c r="J252" s="3">
        <v>36625</v>
      </c>
      <c r="K252" s="1">
        <v>0</v>
      </c>
      <c r="L252" s="1">
        <v>55</v>
      </c>
      <c r="M252" s="1">
        <v>47</v>
      </c>
      <c r="N252" s="1">
        <v>1</v>
      </c>
      <c r="O252" s="1" t="s">
        <v>444</v>
      </c>
      <c r="P252" s="3">
        <v>38199</v>
      </c>
      <c r="Q252" s="16">
        <f>INDEX(Adventureworks.EmployeePay!C:C,MATCH(A252,Adventureworks.EmployeePay!A:A,0))</f>
        <v>18.269200000000001</v>
      </c>
      <c r="R252" t="str">
        <f>VLOOKUP(A252,AdventureWorks.EmployeeDepartme!A:H,8,0)</f>
        <v>Purchasing</v>
      </c>
      <c r="S252" s="15">
        <f t="shared" si="9"/>
        <v>5514.1639687505985</v>
      </c>
      <c r="T252" s="16">
        <f t="shared" si="10"/>
        <v>18.188256551724109</v>
      </c>
      <c r="U252" s="16">
        <f t="shared" si="11"/>
        <v>14</v>
      </c>
    </row>
    <row r="253" spans="1:21" ht="15.75" customHeight="1" x14ac:dyDescent="0.2">
      <c r="A253" s="14">
        <v>264</v>
      </c>
      <c r="B253" s="1">
        <v>437296311</v>
      </c>
      <c r="C253" s="1">
        <v>1038</v>
      </c>
      <c r="D253" s="1" t="s">
        <v>322</v>
      </c>
      <c r="E253" s="1">
        <v>274</v>
      </c>
      <c r="F253" s="1" t="s">
        <v>323</v>
      </c>
      <c r="G253" s="3">
        <v>24898</v>
      </c>
      <c r="H253" s="1" t="s">
        <v>19</v>
      </c>
      <c r="I253" s="1" t="s">
        <v>25</v>
      </c>
      <c r="J253" s="3">
        <v>36897</v>
      </c>
      <c r="K253" s="1">
        <v>0</v>
      </c>
      <c r="L253" s="1">
        <v>50</v>
      </c>
      <c r="M253" s="1">
        <v>45</v>
      </c>
      <c r="N253" s="1">
        <v>1</v>
      </c>
      <c r="O253" s="1" t="s">
        <v>444</v>
      </c>
      <c r="P253" s="3">
        <v>38199</v>
      </c>
      <c r="Q253" s="16">
        <f>INDEX(Adventureworks.EmployeePay!C:C,MATCH(A253,Adventureworks.EmployeePay!A:A,0))</f>
        <v>12.75</v>
      </c>
      <c r="R253" t="str">
        <f>VLOOKUP(A253,AdventureWorks.EmployeeDepartme!A:H,8,0)</f>
        <v>Purchasing</v>
      </c>
      <c r="S253" s="15">
        <f t="shared" si="9"/>
        <v>3845.6516257283597</v>
      </c>
      <c r="T253" s="16">
        <f t="shared" si="10"/>
        <v>18.188256551724109</v>
      </c>
      <c r="U253" s="16">
        <f t="shared" si="11"/>
        <v>14</v>
      </c>
    </row>
    <row r="254" spans="1:21" ht="15.75" customHeight="1" x14ac:dyDescent="0.2">
      <c r="A254" s="14">
        <v>266</v>
      </c>
      <c r="B254" s="1">
        <v>280633567</v>
      </c>
      <c r="C254" s="1">
        <v>1039</v>
      </c>
      <c r="D254" s="1" t="s">
        <v>324</v>
      </c>
      <c r="E254" s="1">
        <v>274</v>
      </c>
      <c r="F254" s="1" t="s">
        <v>323</v>
      </c>
      <c r="G254" s="3">
        <v>24886</v>
      </c>
      <c r="H254" s="1" t="s">
        <v>19</v>
      </c>
      <c r="I254" s="1" t="s">
        <v>19</v>
      </c>
      <c r="J254" s="3">
        <v>36916</v>
      </c>
      <c r="K254" s="1">
        <v>0</v>
      </c>
      <c r="L254" s="1">
        <v>51</v>
      </c>
      <c r="M254" s="1">
        <v>45</v>
      </c>
      <c r="N254" s="1">
        <v>1</v>
      </c>
      <c r="O254" s="1" t="s">
        <v>444</v>
      </c>
      <c r="P254" s="3">
        <v>38199</v>
      </c>
      <c r="Q254" s="16">
        <f>INDEX(Adventureworks.EmployeePay!C:C,MATCH(A254,Adventureworks.EmployeePay!A:A,0))</f>
        <v>12.75</v>
      </c>
      <c r="R254" t="str">
        <f>VLOOKUP(A254,AdventureWorks.EmployeeDepartme!A:H,8,0)</f>
        <v>Purchasing</v>
      </c>
      <c r="S254" s="15">
        <f t="shared" si="9"/>
        <v>3846.1848231354011</v>
      </c>
      <c r="T254" s="16">
        <f t="shared" si="10"/>
        <v>18.188256551724109</v>
      </c>
      <c r="U254" s="16">
        <f t="shared" si="11"/>
        <v>14</v>
      </c>
    </row>
    <row r="255" spans="1:21" ht="15.75" customHeight="1" x14ac:dyDescent="0.2">
      <c r="A255" s="14">
        <v>41</v>
      </c>
      <c r="B255" s="1">
        <v>885055826</v>
      </c>
      <c r="C255" s="1">
        <v>1269</v>
      </c>
      <c r="D255" s="1" t="s">
        <v>325</v>
      </c>
      <c r="E255" s="1">
        <v>200</v>
      </c>
      <c r="F255" s="1" t="s">
        <v>326</v>
      </c>
      <c r="G255" s="3">
        <v>24216</v>
      </c>
      <c r="H255" s="1" t="s">
        <v>19</v>
      </c>
      <c r="I255" s="1" t="s">
        <v>19</v>
      </c>
      <c r="J255" s="3">
        <v>36170</v>
      </c>
      <c r="K255" s="1">
        <v>1</v>
      </c>
      <c r="L255" s="1">
        <v>81</v>
      </c>
      <c r="M255" s="1">
        <v>60</v>
      </c>
      <c r="N255" s="1">
        <v>1</v>
      </c>
      <c r="O255" s="1" t="s">
        <v>444</v>
      </c>
      <c r="P255" s="3">
        <v>38199</v>
      </c>
      <c r="Q255" s="16">
        <f>INDEX(Adventureworks.EmployeePay!C:C,MATCH(A255,Adventureworks.EmployeePay!A:A,0))</f>
        <v>21.634599999999999</v>
      </c>
      <c r="R255" t="str">
        <f>VLOOKUP(A255,AdventureWorks.EmployeeDepartme!A:H,8,0)</f>
        <v>Quality Assurance</v>
      </c>
      <c r="S255" s="15">
        <f t="shared" si="9"/>
        <v>6714.2150809370096</v>
      </c>
      <c r="T255" s="16">
        <f t="shared" si="10"/>
        <v>18.188256551724109</v>
      </c>
      <c r="U255" s="16">
        <f t="shared" si="11"/>
        <v>14</v>
      </c>
    </row>
    <row r="256" spans="1:21" ht="15.75" customHeight="1" x14ac:dyDescent="0.2">
      <c r="A256" s="14">
        <v>77</v>
      </c>
      <c r="B256" s="1">
        <v>403414852</v>
      </c>
      <c r="C256" s="1">
        <v>1270</v>
      </c>
      <c r="D256" s="1" t="s">
        <v>327</v>
      </c>
      <c r="E256" s="1">
        <v>41</v>
      </c>
      <c r="F256" s="1" t="s">
        <v>328</v>
      </c>
      <c r="G256" s="3">
        <v>24204</v>
      </c>
      <c r="H256" s="1" t="s">
        <v>18</v>
      </c>
      <c r="I256" s="1" t="s">
        <v>19</v>
      </c>
      <c r="J256" s="3">
        <v>36189</v>
      </c>
      <c r="K256" s="1">
        <v>0</v>
      </c>
      <c r="L256" s="1">
        <v>82</v>
      </c>
      <c r="M256" s="1">
        <v>61</v>
      </c>
      <c r="N256" s="1">
        <v>1</v>
      </c>
      <c r="O256" s="1" t="s">
        <v>444</v>
      </c>
      <c r="P256" s="3">
        <v>38199</v>
      </c>
      <c r="Q256" s="16">
        <f>INDEX(Adventureworks.EmployeePay!C:C,MATCH(A256,Adventureworks.EmployeePay!A:A,0))</f>
        <v>10.5769</v>
      </c>
      <c r="R256" t="str">
        <f>VLOOKUP(A256,AdventureWorks.EmployeeDepartme!A:H,8,0)</f>
        <v>Quality Assurance</v>
      </c>
      <c r="S256" s="15">
        <f t="shared" si="9"/>
        <v>3282.8621576179062</v>
      </c>
      <c r="T256" s="16">
        <f t="shared" si="10"/>
        <v>18.188256551724109</v>
      </c>
      <c r="U256" s="16">
        <f t="shared" si="11"/>
        <v>14</v>
      </c>
    </row>
    <row r="257" spans="1:21" ht="15.75" customHeight="1" x14ac:dyDescent="0.2">
      <c r="A257" s="14">
        <v>111</v>
      </c>
      <c r="B257" s="1">
        <v>381772114</v>
      </c>
      <c r="C257" s="1">
        <v>1271</v>
      </c>
      <c r="D257" s="1" t="s">
        <v>329</v>
      </c>
      <c r="E257" s="1">
        <v>41</v>
      </c>
      <c r="F257" s="1" t="s">
        <v>328</v>
      </c>
      <c r="G257" s="3">
        <v>27911</v>
      </c>
      <c r="H257" s="1" t="s">
        <v>18</v>
      </c>
      <c r="I257" s="1" t="s">
        <v>19</v>
      </c>
      <c r="J257" s="3">
        <v>36207</v>
      </c>
      <c r="K257" s="1">
        <v>0</v>
      </c>
      <c r="L257" s="1">
        <v>83</v>
      </c>
      <c r="M257" s="1">
        <v>61</v>
      </c>
      <c r="N257" s="1">
        <v>1</v>
      </c>
      <c r="O257" s="1" t="s">
        <v>444</v>
      </c>
      <c r="P257" s="3">
        <v>38199</v>
      </c>
      <c r="Q257" s="16">
        <f>INDEX(Adventureworks.EmployeePay!C:C,MATCH(A257,Adventureworks.EmployeePay!A:A,0))</f>
        <v>10.5769</v>
      </c>
      <c r="R257" t="str">
        <f>VLOOKUP(A257,AdventureWorks.EmployeeDepartme!A:H,8,0)</f>
        <v>Quality Assurance</v>
      </c>
      <c r="S257" s="15">
        <f t="shared" si="9"/>
        <v>3283.2237073654687</v>
      </c>
      <c r="T257" s="16">
        <f t="shared" si="10"/>
        <v>18.188256551724109</v>
      </c>
      <c r="U257" s="16">
        <f t="shared" si="11"/>
        <v>14</v>
      </c>
    </row>
    <row r="258" spans="1:21" ht="15.75" customHeight="1" x14ac:dyDescent="0.2">
      <c r="A258" s="14">
        <v>145</v>
      </c>
      <c r="B258" s="1">
        <v>131471224</v>
      </c>
      <c r="C258" s="1">
        <v>1272</v>
      </c>
      <c r="D258" s="1" t="s">
        <v>330</v>
      </c>
      <c r="E258" s="1">
        <v>41</v>
      </c>
      <c r="F258" s="1" t="s">
        <v>328</v>
      </c>
      <c r="G258" s="3">
        <v>28974</v>
      </c>
      <c r="H258" s="1" t="s">
        <v>19</v>
      </c>
      <c r="I258" s="1" t="s">
        <v>19</v>
      </c>
      <c r="J258" s="3">
        <v>36225</v>
      </c>
      <c r="K258" s="1">
        <v>0</v>
      </c>
      <c r="L258" s="1">
        <v>84</v>
      </c>
      <c r="M258" s="1">
        <v>62</v>
      </c>
      <c r="N258" s="1">
        <v>1</v>
      </c>
      <c r="O258" s="1" t="s">
        <v>444</v>
      </c>
      <c r="P258" s="3">
        <v>38199</v>
      </c>
      <c r="Q258" s="16">
        <f>INDEX(Adventureworks.EmployeePay!C:C,MATCH(A258,Adventureworks.EmployeePay!A:A,0))</f>
        <v>10.5769</v>
      </c>
      <c r="R258" t="str">
        <f>VLOOKUP(A258,AdventureWorks.EmployeeDepartme!A:H,8,0)</f>
        <v>Quality Assurance</v>
      </c>
      <c r="S258" s="15">
        <f t="shared" si="9"/>
        <v>3283.5849727640075</v>
      </c>
      <c r="T258" s="16">
        <f t="shared" si="10"/>
        <v>18.188256551724109</v>
      </c>
      <c r="U258" s="16">
        <f t="shared" si="11"/>
        <v>14</v>
      </c>
    </row>
    <row r="259" spans="1:21" ht="15.75" customHeight="1" x14ac:dyDescent="0.2">
      <c r="A259" s="14">
        <v>200</v>
      </c>
      <c r="B259" s="1">
        <v>398223854</v>
      </c>
      <c r="C259" s="1">
        <v>1268</v>
      </c>
      <c r="D259" s="1" t="s">
        <v>331</v>
      </c>
      <c r="E259" s="1">
        <v>148</v>
      </c>
      <c r="F259" s="1" t="s">
        <v>332</v>
      </c>
      <c r="G259" s="3">
        <v>24803</v>
      </c>
      <c r="H259" s="1" t="s">
        <v>18</v>
      </c>
      <c r="I259" s="1" t="s">
        <v>19</v>
      </c>
      <c r="J259" s="3">
        <v>36251</v>
      </c>
      <c r="K259" s="1">
        <v>1</v>
      </c>
      <c r="L259" s="1">
        <v>80</v>
      </c>
      <c r="M259" s="1">
        <v>60</v>
      </c>
      <c r="N259" s="1">
        <v>1</v>
      </c>
      <c r="O259" s="1" t="s">
        <v>444</v>
      </c>
      <c r="P259" s="3">
        <v>38378.38689814815</v>
      </c>
      <c r="Q259" s="16">
        <f>INDEX(Adventureworks.EmployeePay!C:C,MATCH(A259,Adventureworks.EmployeePay!A:A,0))</f>
        <v>28.8462</v>
      </c>
      <c r="R259" t="str">
        <f>VLOOKUP(A259,AdventureWorks.EmployeeDepartme!A:H,8,0)</f>
        <v>Quality Assurance</v>
      </c>
      <c r="S259" s="15">
        <f t="shared" ref="S259:S291" si="12">IF(LOG(IF(E259="","16",E259))*L259&gt;75,Q259*LOG(C259)*100,0)</f>
        <v>8951.3198611630378</v>
      </c>
      <c r="T259" s="16">
        <f t="shared" ref="T259:T291" si="13">AVERAGE($Q$2:$Q$291)</f>
        <v>18.188256551724109</v>
      </c>
      <c r="U259" s="16">
        <f t="shared" ref="U259:U291" si="14">MEDIAN($Q$2:$Q$291)</f>
        <v>14</v>
      </c>
    </row>
    <row r="260" spans="1:21" ht="15.75" customHeight="1" x14ac:dyDescent="0.2">
      <c r="A260" s="14">
        <v>253</v>
      </c>
      <c r="B260" s="1">
        <v>343861179</v>
      </c>
      <c r="C260" s="1">
        <v>1273</v>
      </c>
      <c r="D260" s="1" t="s">
        <v>333</v>
      </c>
      <c r="E260" s="1">
        <v>41</v>
      </c>
      <c r="F260" s="1" t="s">
        <v>328</v>
      </c>
      <c r="G260" s="3">
        <v>20825</v>
      </c>
      <c r="H260" s="1" t="s">
        <v>19</v>
      </c>
      <c r="I260" s="1" t="s">
        <v>19</v>
      </c>
      <c r="J260" s="3">
        <v>36611</v>
      </c>
      <c r="K260" s="1">
        <v>0</v>
      </c>
      <c r="L260" s="1">
        <v>85</v>
      </c>
      <c r="M260" s="1">
        <v>62</v>
      </c>
      <c r="N260" s="1">
        <v>1</v>
      </c>
      <c r="O260" s="1" t="s">
        <v>444</v>
      </c>
      <c r="P260" s="3">
        <v>38199</v>
      </c>
      <c r="Q260" s="16">
        <f>INDEX(Adventureworks.EmployeePay!C:C,MATCH(A260,Adventureworks.EmployeePay!A:A,0))</f>
        <v>10.5769</v>
      </c>
      <c r="R260" t="str">
        <f>VLOOKUP(A260,AdventureWorks.EmployeeDepartme!A:H,8,0)</f>
        <v>Quality Assurance</v>
      </c>
      <c r="S260" s="15">
        <f t="shared" si="12"/>
        <v>3283.9459542604345</v>
      </c>
      <c r="T260" s="16">
        <f t="shared" si="13"/>
        <v>18.188256551724109</v>
      </c>
      <c r="U260" s="16">
        <f t="shared" si="14"/>
        <v>14</v>
      </c>
    </row>
    <row r="261" spans="1:21" ht="15.75" customHeight="1" x14ac:dyDescent="0.2">
      <c r="A261" s="14">
        <v>79</v>
      </c>
      <c r="B261" s="1">
        <v>811994146</v>
      </c>
      <c r="C261" s="1">
        <v>1050</v>
      </c>
      <c r="D261" s="1" t="s">
        <v>334</v>
      </c>
      <c r="E261" s="1">
        <v>158</v>
      </c>
      <c r="F261" s="1" t="s">
        <v>335</v>
      </c>
      <c r="G261" s="3">
        <v>27947</v>
      </c>
      <c r="H261" s="1" t="s">
        <v>18</v>
      </c>
      <c r="I261" s="1" t="s">
        <v>25</v>
      </c>
      <c r="J261" s="3">
        <v>36190</v>
      </c>
      <c r="K261" s="1">
        <v>1</v>
      </c>
      <c r="L261" s="1">
        <v>62</v>
      </c>
      <c r="M261" s="1">
        <v>51</v>
      </c>
      <c r="N261" s="1">
        <v>1</v>
      </c>
      <c r="O261" s="1" t="s">
        <v>444</v>
      </c>
      <c r="P261" s="3">
        <v>38199</v>
      </c>
      <c r="Q261" s="16">
        <f>INDEX(Adventureworks.EmployeePay!C:C,MATCH(A261,Adventureworks.EmployeePay!A:A,0))</f>
        <v>40.865400000000001</v>
      </c>
      <c r="R261" t="str">
        <f>VLOOKUP(A261,AdventureWorks.EmployeeDepartme!A:H,8,0)</f>
        <v>Research and Development</v>
      </c>
      <c r="S261" s="15">
        <f t="shared" si="12"/>
        <v>12346.210918221266</v>
      </c>
      <c r="T261" s="16">
        <f t="shared" si="13"/>
        <v>18.188256551724109</v>
      </c>
      <c r="U261" s="16">
        <f t="shared" si="14"/>
        <v>14</v>
      </c>
    </row>
    <row r="262" spans="1:21" ht="15.75" customHeight="1" x14ac:dyDescent="0.2">
      <c r="A262" s="14">
        <v>114</v>
      </c>
      <c r="B262" s="1">
        <v>658797903</v>
      </c>
      <c r="C262" s="1">
        <v>1051</v>
      </c>
      <c r="D262" s="1" t="s">
        <v>336</v>
      </c>
      <c r="E262" s="1">
        <v>158</v>
      </c>
      <c r="F262" s="1" t="s">
        <v>335</v>
      </c>
      <c r="G262" s="3">
        <v>25255</v>
      </c>
      <c r="H262" s="1" t="s">
        <v>19</v>
      </c>
      <c r="I262" s="1" t="s">
        <v>25</v>
      </c>
      <c r="J262" s="3">
        <v>36208</v>
      </c>
      <c r="K262" s="1">
        <v>1</v>
      </c>
      <c r="L262" s="1">
        <v>63</v>
      </c>
      <c r="M262" s="1">
        <v>51</v>
      </c>
      <c r="N262" s="1">
        <v>1</v>
      </c>
      <c r="O262" s="1" t="s">
        <v>444</v>
      </c>
      <c r="P262" s="3">
        <v>38199</v>
      </c>
      <c r="Q262" s="16">
        <f>INDEX(Adventureworks.EmployeePay!C:C,MATCH(A262,Adventureworks.EmployeePay!A:A,0))</f>
        <v>40.865400000000001</v>
      </c>
      <c r="R262" t="str">
        <f>VLOOKUP(A262,AdventureWorks.EmployeeDepartme!A:H,8,0)</f>
        <v>Research and Development</v>
      </c>
      <c r="S262" s="15">
        <f t="shared" si="12"/>
        <v>12347.900363158053</v>
      </c>
      <c r="T262" s="16">
        <f t="shared" si="13"/>
        <v>18.188256551724109</v>
      </c>
      <c r="U262" s="16">
        <f t="shared" si="14"/>
        <v>14</v>
      </c>
    </row>
    <row r="263" spans="1:21" ht="15.75" customHeight="1" x14ac:dyDescent="0.2">
      <c r="A263" s="14">
        <v>158</v>
      </c>
      <c r="B263" s="1">
        <v>134969118</v>
      </c>
      <c r="C263" s="1">
        <v>1049</v>
      </c>
      <c r="D263" s="1" t="s">
        <v>337</v>
      </c>
      <c r="E263" s="1">
        <v>3</v>
      </c>
      <c r="F263" s="1" t="s">
        <v>338</v>
      </c>
      <c r="G263" s="3">
        <v>28211</v>
      </c>
      <c r="H263" s="1" t="s">
        <v>19</v>
      </c>
      <c r="I263" s="1" t="s">
        <v>19</v>
      </c>
      <c r="J263" s="3">
        <v>36231</v>
      </c>
      <c r="K263" s="1">
        <v>1</v>
      </c>
      <c r="L263" s="1">
        <v>61</v>
      </c>
      <c r="M263" s="1">
        <v>50</v>
      </c>
      <c r="N263" s="1">
        <v>1</v>
      </c>
      <c r="O263" s="1" t="s">
        <v>444</v>
      </c>
      <c r="P263" s="3">
        <v>38199</v>
      </c>
      <c r="Q263" s="16">
        <f>INDEX(Adventureworks.EmployeePay!C:C,MATCH(A263,Adventureworks.EmployeePay!A:A,0))</f>
        <v>50.480800000000002</v>
      </c>
      <c r="R263" t="str">
        <f>VLOOKUP(A263,AdventureWorks.EmployeeDepartme!A:H,8,0)</f>
        <v>Research and Development</v>
      </c>
      <c r="S263" s="15">
        <f t="shared" si="12"/>
        <v>0</v>
      </c>
      <c r="T263" s="16">
        <f t="shared" si="13"/>
        <v>18.188256551724109</v>
      </c>
      <c r="U263" s="16">
        <f t="shared" si="14"/>
        <v>14</v>
      </c>
    </row>
    <row r="264" spans="1:21" ht="15.75" customHeight="1" x14ac:dyDescent="0.2">
      <c r="A264" s="14">
        <v>217</v>
      </c>
      <c r="B264" s="1">
        <v>879342154</v>
      </c>
      <c r="C264" s="1">
        <v>1289</v>
      </c>
      <c r="D264" s="1" t="s">
        <v>339</v>
      </c>
      <c r="E264" s="1">
        <v>158</v>
      </c>
      <c r="F264" s="1" t="s">
        <v>338</v>
      </c>
      <c r="G264" s="3">
        <v>27395</v>
      </c>
      <c r="H264" s="1" t="s">
        <v>19</v>
      </c>
      <c r="I264" s="1" t="s">
        <v>19</v>
      </c>
      <c r="J264" s="3">
        <v>36315</v>
      </c>
      <c r="K264" s="1">
        <v>1</v>
      </c>
      <c r="L264" s="1">
        <v>16</v>
      </c>
      <c r="M264" s="1">
        <v>64</v>
      </c>
      <c r="N264" s="1">
        <v>1</v>
      </c>
      <c r="O264" s="1" t="s">
        <v>444</v>
      </c>
      <c r="P264" s="3">
        <v>38199</v>
      </c>
      <c r="Q264" s="16">
        <f>INDEX(Adventureworks.EmployeePay!C:C,MATCH(A264,Adventureworks.EmployeePay!A:A,0))</f>
        <v>42.480800000000002</v>
      </c>
      <c r="R264" t="str">
        <f>VLOOKUP(A264,AdventureWorks.EmployeeDepartme!A:H,8,0)</f>
        <v>Research and Development</v>
      </c>
      <c r="S264" s="15">
        <f t="shared" si="12"/>
        <v>0</v>
      </c>
      <c r="T264" s="16">
        <f t="shared" si="13"/>
        <v>18.188256551724109</v>
      </c>
      <c r="U264" s="16">
        <f t="shared" si="14"/>
        <v>14</v>
      </c>
    </row>
    <row r="265" spans="1:21" ht="15.75" customHeight="1" x14ac:dyDescent="0.2">
      <c r="A265" s="14">
        <v>268</v>
      </c>
      <c r="B265" s="1">
        <v>502097814</v>
      </c>
      <c r="C265" s="1">
        <v>1011</v>
      </c>
      <c r="D265" s="1" t="s">
        <v>340</v>
      </c>
      <c r="E265" s="1">
        <v>273</v>
      </c>
      <c r="F265" s="1" t="s">
        <v>341</v>
      </c>
      <c r="G265" s="3">
        <v>15297</v>
      </c>
      <c r="H265" s="1" t="s">
        <v>19</v>
      </c>
      <c r="I265" s="1" t="s">
        <v>19</v>
      </c>
      <c r="J265" s="3">
        <v>36926</v>
      </c>
      <c r="K265" s="1">
        <v>1</v>
      </c>
      <c r="L265" s="1">
        <v>14</v>
      </c>
      <c r="M265" s="1">
        <v>27</v>
      </c>
      <c r="N265" s="1">
        <v>1</v>
      </c>
      <c r="O265" s="1" t="s">
        <v>444</v>
      </c>
      <c r="P265" s="3">
        <v>38199</v>
      </c>
      <c r="Q265" s="16">
        <f>INDEX(Adventureworks.EmployeePay!C:C,MATCH(A265,Adventureworks.EmployeePay!A:A,0))</f>
        <v>48.100999999999999</v>
      </c>
      <c r="R265" t="str">
        <f>VLOOKUP(A265,AdventureWorks.EmployeeDepartme!A:H,8,0)</f>
        <v>Sales</v>
      </c>
      <c r="S265" s="15">
        <f t="shared" si="12"/>
        <v>0</v>
      </c>
      <c r="T265" s="16">
        <f t="shared" si="13"/>
        <v>18.188256551724109</v>
      </c>
      <c r="U265" s="16">
        <f t="shared" si="14"/>
        <v>14</v>
      </c>
    </row>
    <row r="266" spans="1:21" ht="15.75" customHeight="1" x14ac:dyDescent="0.2">
      <c r="A266" s="14">
        <v>273</v>
      </c>
      <c r="B266" s="1">
        <v>112432117</v>
      </c>
      <c r="C266" s="1">
        <v>1010</v>
      </c>
      <c r="D266" s="1" t="s">
        <v>342</v>
      </c>
      <c r="E266" s="1">
        <v>109</v>
      </c>
      <c r="F266" s="1" t="s">
        <v>343</v>
      </c>
      <c r="G266" s="3">
        <v>24661</v>
      </c>
      <c r="H266" s="1" t="s">
        <v>18</v>
      </c>
      <c r="I266" s="1" t="s">
        <v>19</v>
      </c>
      <c r="J266" s="3">
        <v>36968</v>
      </c>
      <c r="K266" s="1">
        <v>1</v>
      </c>
      <c r="L266" s="1">
        <v>10</v>
      </c>
      <c r="M266" s="1">
        <v>25</v>
      </c>
      <c r="N266" s="1">
        <v>1</v>
      </c>
      <c r="O266" s="1" t="s">
        <v>444</v>
      </c>
      <c r="P266" s="3">
        <v>38199</v>
      </c>
      <c r="Q266" s="16">
        <f>INDEX(Adventureworks.EmployeePay!C:C,MATCH(A266,Adventureworks.EmployeePay!A:A,0))</f>
        <v>72.115399999999994</v>
      </c>
      <c r="R266" t="str">
        <f>VLOOKUP(A266,AdventureWorks.EmployeeDepartme!A:H,8,0)</f>
        <v>Sales</v>
      </c>
      <c r="S266" s="15">
        <f t="shared" si="12"/>
        <v>0</v>
      </c>
      <c r="T266" s="16">
        <f t="shared" si="13"/>
        <v>18.188256551724109</v>
      </c>
      <c r="U266" s="16">
        <f t="shared" si="14"/>
        <v>14</v>
      </c>
    </row>
    <row r="267" spans="1:21" ht="15.75" customHeight="1" x14ac:dyDescent="0.2">
      <c r="A267" s="14">
        <v>275</v>
      </c>
      <c r="B267" s="1">
        <v>841560125</v>
      </c>
      <c r="C267" s="1">
        <v>1026</v>
      </c>
      <c r="D267" s="1" t="s">
        <v>344</v>
      </c>
      <c r="E267" s="1">
        <v>268</v>
      </c>
      <c r="F267" s="1" t="s">
        <v>345</v>
      </c>
      <c r="G267" s="3">
        <v>21576</v>
      </c>
      <c r="H267" s="1" t="s">
        <v>18</v>
      </c>
      <c r="I267" s="1" t="s">
        <v>19</v>
      </c>
      <c r="J267" s="3">
        <v>37073</v>
      </c>
      <c r="K267" s="1">
        <v>1</v>
      </c>
      <c r="L267" s="1">
        <v>38</v>
      </c>
      <c r="M267" s="1">
        <v>39</v>
      </c>
      <c r="N267" s="1">
        <v>1</v>
      </c>
      <c r="O267" s="1" t="s">
        <v>444</v>
      </c>
      <c r="P267" s="3">
        <v>38199</v>
      </c>
      <c r="Q267" s="16">
        <f>INDEX(Adventureworks.EmployeePay!C:C,MATCH(A267,Adventureworks.EmployeePay!A:A,0))</f>
        <v>23.076899999999998</v>
      </c>
      <c r="R267" t="str">
        <f>VLOOKUP(A267,AdventureWorks.EmployeeDepartme!A:H,8,0)</f>
        <v>Sales</v>
      </c>
      <c r="S267" s="15">
        <f t="shared" si="12"/>
        <v>6948.7946529886995</v>
      </c>
      <c r="T267" s="16">
        <f t="shared" si="13"/>
        <v>18.188256551724109</v>
      </c>
      <c r="U267" s="16">
        <f t="shared" si="14"/>
        <v>14</v>
      </c>
    </row>
    <row r="268" spans="1:21" ht="15.75" customHeight="1" x14ac:dyDescent="0.2">
      <c r="A268" s="14">
        <v>276</v>
      </c>
      <c r="B268" s="1">
        <v>191644724</v>
      </c>
      <c r="C268" s="1">
        <v>1018</v>
      </c>
      <c r="D268" s="1" t="s">
        <v>346</v>
      </c>
      <c r="E268" s="1">
        <v>268</v>
      </c>
      <c r="F268" s="1" t="s">
        <v>345</v>
      </c>
      <c r="G268" s="3">
        <v>25657</v>
      </c>
      <c r="H268" s="1" t="s">
        <v>19</v>
      </c>
      <c r="I268" s="1" t="s">
        <v>25</v>
      </c>
      <c r="J268" s="3">
        <v>37073</v>
      </c>
      <c r="K268" s="1">
        <v>1</v>
      </c>
      <c r="L268" s="1">
        <v>27</v>
      </c>
      <c r="M268" s="1">
        <v>33</v>
      </c>
      <c r="N268" s="1">
        <v>1</v>
      </c>
      <c r="O268" s="1" t="s">
        <v>444</v>
      </c>
      <c r="P268" s="3">
        <v>38199</v>
      </c>
      <c r="Q268" s="16">
        <f>INDEX(Adventureworks.EmployeePay!C:C,MATCH(A268,Adventureworks.EmployeePay!A:A,0))</f>
        <v>23.076899999999998</v>
      </c>
      <c r="R268" t="str">
        <f>VLOOKUP(A268,AdventureWorks.EmployeeDepartme!A:H,8,0)</f>
        <v>Sales</v>
      </c>
      <c r="S268" s="15">
        <f t="shared" si="12"/>
        <v>0</v>
      </c>
      <c r="T268" s="16">
        <f t="shared" si="13"/>
        <v>18.188256551724109</v>
      </c>
      <c r="U268" s="16">
        <f t="shared" si="14"/>
        <v>14</v>
      </c>
    </row>
    <row r="269" spans="1:21" ht="15.75" customHeight="1" x14ac:dyDescent="0.2">
      <c r="A269" s="14">
        <v>277</v>
      </c>
      <c r="B269" s="1">
        <v>615389812</v>
      </c>
      <c r="C269" s="1">
        <v>1016</v>
      </c>
      <c r="D269" s="1" t="s">
        <v>347</v>
      </c>
      <c r="E269" s="1">
        <v>268</v>
      </c>
      <c r="F269" s="1" t="s">
        <v>345</v>
      </c>
      <c r="G269" s="3">
        <v>19266</v>
      </c>
      <c r="H269" s="1" t="s">
        <v>18</v>
      </c>
      <c r="I269" s="1" t="s">
        <v>25</v>
      </c>
      <c r="J269" s="3">
        <v>37073</v>
      </c>
      <c r="K269" s="1">
        <v>1</v>
      </c>
      <c r="L269" s="1">
        <v>24</v>
      </c>
      <c r="M269" s="1">
        <v>32</v>
      </c>
      <c r="N269" s="1">
        <v>1</v>
      </c>
      <c r="O269" s="1" t="s">
        <v>444</v>
      </c>
      <c r="P269" s="3">
        <v>38199</v>
      </c>
      <c r="Q269" s="16">
        <f>INDEX(Adventureworks.EmployeePay!C:C,MATCH(A269,Adventureworks.EmployeePay!A:A,0))</f>
        <v>23.076899999999998</v>
      </c>
      <c r="R269" t="str">
        <f>VLOOKUP(A269,AdventureWorks.EmployeeDepartme!A:H,8,0)</f>
        <v>Sales</v>
      </c>
      <c r="S269" s="15">
        <f t="shared" si="12"/>
        <v>0</v>
      </c>
      <c r="T269" s="16">
        <f t="shared" si="13"/>
        <v>18.188256551724109</v>
      </c>
      <c r="U269" s="16">
        <f t="shared" si="14"/>
        <v>14</v>
      </c>
    </row>
    <row r="270" spans="1:21" ht="15.75" customHeight="1" x14ac:dyDescent="0.2">
      <c r="A270" s="14">
        <v>278</v>
      </c>
      <c r="B270" s="1">
        <v>234474252</v>
      </c>
      <c r="C270" s="1">
        <v>1021</v>
      </c>
      <c r="D270" s="1" t="s">
        <v>348</v>
      </c>
      <c r="E270" s="1">
        <v>268</v>
      </c>
      <c r="F270" s="1" t="s">
        <v>345</v>
      </c>
      <c r="G270" s="3">
        <v>23808</v>
      </c>
      <c r="H270" s="1" t="s">
        <v>19</v>
      </c>
      <c r="I270" s="1" t="s">
        <v>19</v>
      </c>
      <c r="J270" s="3">
        <v>37073</v>
      </c>
      <c r="K270" s="1">
        <v>1</v>
      </c>
      <c r="L270" s="1">
        <v>33</v>
      </c>
      <c r="M270" s="1">
        <v>36</v>
      </c>
      <c r="N270" s="1">
        <v>1</v>
      </c>
      <c r="O270" s="1" t="s">
        <v>444</v>
      </c>
      <c r="P270" s="3">
        <v>38199</v>
      </c>
      <c r="Q270" s="16">
        <f>INDEX(Adventureworks.EmployeePay!C:C,MATCH(A270,Adventureworks.EmployeePay!A:A,0))</f>
        <v>23.076899999999998</v>
      </c>
      <c r="R270" t="str">
        <f>VLOOKUP(A270,AdventureWorks.EmployeeDepartme!A:H,8,0)</f>
        <v>Sales</v>
      </c>
      <c r="S270" s="15">
        <f t="shared" si="12"/>
        <v>6943.898614756542</v>
      </c>
      <c r="T270" s="16">
        <f t="shared" si="13"/>
        <v>18.188256551724109</v>
      </c>
      <c r="U270" s="16">
        <f t="shared" si="14"/>
        <v>14</v>
      </c>
    </row>
    <row r="271" spans="1:21" ht="15.75" customHeight="1" x14ac:dyDescent="0.2">
      <c r="A271" s="14">
        <v>279</v>
      </c>
      <c r="B271" s="1">
        <v>716374314</v>
      </c>
      <c r="C271" s="1">
        <v>1019</v>
      </c>
      <c r="D271" s="1" t="s">
        <v>349</v>
      </c>
      <c r="E271" s="1">
        <v>268</v>
      </c>
      <c r="F271" s="1" t="s">
        <v>345</v>
      </c>
      <c r="G271" s="3">
        <v>23426</v>
      </c>
      <c r="H271" s="1" t="s">
        <v>19</v>
      </c>
      <c r="I271" s="1" t="s">
        <v>19</v>
      </c>
      <c r="J271" s="3">
        <v>37073</v>
      </c>
      <c r="K271" s="1">
        <v>1</v>
      </c>
      <c r="L271" s="1">
        <v>29</v>
      </c>
      <c r="M271" s="1">
        <v>34</v>
      </c>
      <c r="N271" s="1">
        <v>1</v>
      </c>
      <c r="O271" s="1" t="s">
        <v>444</v>
      </c>
      <c r="P271" s="3">
        <v>38199</v>
      </c>
      <c r="Q271" s="16">
        <f>INDEX(Adventureworks.EmployeePay!C:C,MATCH(A271,Adventureworks.EmployeePay!A:A,0))</f>
        <v>23.076899999999998</v>
      </c>
      <c r="R271" t="str">
        <f>VLOOKUP(A271,AdventureWorks.EmployeeDepartme!A:H,8,0)</f>
        <v>Sales</v>
      </c>
      <c r="S271" s="15">
        <f t="shared" si="12"/>
        <v>0</v>
      </c>
      <c r="T271" s="16">
        <f t="shared" si="13"/>
        <v>18.188256551724109</v>
      </c>
      <c r="U271" s="16">
        <f t="shared" si="14"/>
        <v>14</v>
      </c>
    </row>
    <row r="272" spans="1:21" ht="15.75" customHeight="1" x14ac:dyDescent="0.2">
      <c r="A272" s="14">
        <v>280</v>
      </c>
      <c r="B272" s="1">
        <v>61161660</v>
      </c>
      <c r="C272" s="1">
        <v>1014</v>
      </c>
      <c r="D272" s="1" t="s">
        <v>350</v>
      </c>
      <c r="E272" s="1">
        <v>268</v>
      </c>
      <c r="F272" s="1" t="s">
        <v>345</v>
      </c>
      <c r="G272" s="3">
        <v>23748</v>
      </c>
      <c r="H272" s="1" t="s">
        <v>18</v>
      </c>
      <c r="I272" s="1" t="s">
        <v>25</v>
      </c>
      <c r="J272" s="3">
        <v>37073</v>
      </c>
      <c r="K272" s="1">
        <v>1</v>
      </c>
      <c r="L272" s="1">
        <v>22</v>
      </c>
      <c r="M272" s="1">
        <v>31</v>
      </c>
      <c r="N272" s="1">
        <v>1</v>
      </c>
      <c r="O272" s="1" t="s">
        <v>444</v>
      </c>
      <c r="P272" s="3">
        <v>38199</v>
      </c>
      <c r="Q272" s="16">
        <f>INDEX(Adventureworks.EmployeePay!C:C,MATCH(A272,Adventureworks.EmployeePay!A:A,0))</f>
        <v>23.076899999999998</v>
      </c>
      <c r="R272" t="str">
        <f>VLOOKUP(A272,AdventureWorks.EmployeeDepartme!A:H,8,0)</f>
        <v>Sales</v>
      </c>
      <c r="S272" s="15">
        <f t="shared" si="12"/>
        <v>0</v>
      </c>
      <c r="T272" s="16">
        <f t="shared" si="13"/>
        <v>18.188256551724109</v>
      </c>
      <c r="U272" s="16">
        <f t="shared" si="14"/>
        <v>14</v>
      </c>
    </row>
    <row r="273" spans="1:21" ht="15.75" customHeight="1" x14ac:dyDescent="0.2">
      <c r="A273" s="14">
        <v>281</v>
      </c>
      <c r="B273" s="1">
        <v>139397894</v>
      </c>
      <c r="C273" s="1">
        <v>1017</v>
      </c>
      <c r="D273" s="1" t="s">
        <v>351</v>
      </c>
      <c r="E273" s="1">
        <v>268</v>
      </c>
      <c r="F273" s="1" t="s">
        <v>345</v>
      </c>
      <c r="G273" s="3">
        <v>21285</v>
      </c>
      <c r="H273" s="1" t="s">
        <v>19</v>
      </c>
      <c r="I273" s="1" t="s">
        <v>19</v>
      </c>
      <c r="J273" s="3">
        <v>37073</v>
      </c>
      <c r="K273" s="1">
        <v>1</v>
      </c>
      <c r="L273" s="1">
        <v>26</v>
      </c>
      <c r="M273" s="1">
        <v>33</v>
      </c>
      <c r="N273" s="1">
        <v>1</v>
      </c>
      <c r="O273" s="1" t="s">
        <v>444</v>
      </c>
      <c r="P273" s="3">
        <v>38199</v>
      </c>
      <c r="Q273" s="16">
        <f>INDEX(Adventureworks.EmployeePay!C:C,MATCH(A273,Adventureworks.EmployeePay!A:A,0))</f>
        <v>23.076899999999998</v>
      </c>
      <c r="R273" t="str">
        <f>VLOOKUP(A273,AdventureWorks.EmployeeDepartme!A:H,8,0)</f>
        <v>Sales</v>
      </c>
      <c r="S273" s="15">
        <f t="shared" si="12"/>
        <v>0</v>
      </c>
      <c r="T273" s="16">
        <f t="shared" si="13"/>
        <v>18.188256551724109</v>
      </c>
      <c r="U273" s="16">
        <f t="shared" si="14"/>
        <v>14</v>
      </c>
    </row>
    <row r="274" spans="1:21" ht="15.75" customHeight="1" x14ac:dyDescent="0.2">
      <c r="A274" s="14">
        <v>282</v>
      </c>
      <c r="B274" s="1">
        <v>399771412</v>
      </c>
      <c r="C274" s="1">
        <v>1020</v>
      </c>
      <c r="D274" s="1" t="s">
        <v>352</v>
      </c>
      <c r="E274" s="1">
        <v>268</v>
      </c>
      <c r="F274" s="1" t="s">
        <v>345</v>
      </c>
      <c r="G274" s="3">
        <v>19735</v>
      </c>
      <c r="H274" s="1" t="s">
        <v>19</v>
      </c>
      <c r="I274" s="1" t="s">
        <v>19</v>
      </c>
      <c r="J274" s="3">
        <v>37073</v>
      </c>
      <c r="K274" s="1">
        <v>1</v>
      </c>
      <c r="L274" s="1">
        <v>31</v>
      </c>
      <c r="M274" s="1">
        <v>35</v>
      </c>
      <c r="N274" s="1">
        <v>1</v>
      </c>
      <c r="O274" s="1" t="s">
        <v>444</v>
      </c>
      <c r="P274" s="3">
        <v>38199</v>
      </c>
      <c r="Q274" s="16">
        <f>INDEX(Adventureworks.EmployeePay!C:C,MATCH(A274,Adventureworks.EmployeePay!A:A,0))</f>
        <v>23.076899999999998</v>
      </c>
      <c r="R274" t="str">
        <f>VLOOKUP(A274,AdventureWorks.EmployeeDepartme!A:H,8,0)</f>
        <v>Sales</v>
      </c>
      <c r="S274" s="15">
        <f t="shared" si="12"/>
        <v>6942.9165303732589</v>
      </c>
      <c r="T274" s="16">
        <f t="shared" si="13"/>
        <v>18.188256551724109</v>
      </c>
      <c r="U274" s="16">
        <f t="shared" si="14"/>
        <v>14</v>
      </c>
    </row>
    <row r="275" spans="1:21" ht="15.75" customHeight="1" x14ac:dyDescent="0.2">
      <c r="A275" s="14">
        <v>283</v>
      </c>
      <c r="B275" s="1">
        <v>987554265</v>
      </c>
      <c r="C275" s="1">
        <v>1015</v>
      </c>
      <c r="D275" s="1" t="s">
        <v>353</v>
      </c>
      <c r="E275" s="1">
        <v>268</v>
      </c>
      <c r="F275" s="1" t="s">
        <v>345</v>
      </c>
      <c r="G275" s="3">
        <v>23450</v>
      </c>
      <c r="H275" s="1" t="s">
        <v>18</v>
      </c>
      <c r="I275" s="1" t="s">
        <v>19</v>
      </c>
      <c r="J275" s="3">
        <v>37073</v>
      </c>
      <c r="K275" s="1">
        <v>1</v>
      </c>
      <c r="L275" s="1">
        <v>23</v>
      </c>
      <c r="M275" s="1">
        <v>31</v>
      </c>
      <c r="N275" s="1">
        <v>1</v>
      </c>
      <c r="O275" s="1" t="s">
        <v>444</v>
      </c>
      <c r="P275" s="3">
        <v>38199</v>
      </c>
      <c r="Q275" s="16">
        <f>INDEX(Adventureworks.EmployeePay!C:C,MATCH(A275,Adventureworks.EmployeePay!A:A,0))</f>
        <v>23.076899999999998</v>
      </c>
      <c r="R275" t="str">
        <f>VLOOKUP(A275,AdventureWorks.EmployeeDepartme!A:H,8,0)</f>
        <v>Sales</v>
      </c>
      <c r="S275" s="15">
        <f t="shared" si="12"/>
        <v>0</v>
      </c>
      <c r="T275" s="16">
        <f t="shared" si="13"/>
        <v>18.188256551724109</v>
      </c>
      <c r="U275" s="16">
        <f t="shared" si="14"/>
        <v>14</v>
      </c>
    </row>
    <row r="276" spans="1:21" ht="15.75" customHeight="1" x14ac:dyDescent="0.2">
      <c r="A276" s="14">
        <v>284</v>
      </c>
      <c r="B276" s="1">
        <v>982310417</v>
      </c>
      <c r="C276" s="1">
        <v>1013</v>
      </c>
      <c r="D276" s="1" t="s">
        <v>354</v>
      </c>
      <c r="E276" s="1">
        <v>273</v>
      </c>
      <c r="F276" s="1" t="s">
        <v>355</v>
      </c>
      <c r="G276" s="3">
        <v>17462</v>
      </c>
      <c r="H276" s="1" t="s">
        <v>19</v>
      </c>
      <c r="I276" s="1" t="s">
        <v>25</v>
      </c>
      <c r="J276" s="3">
        <v>37394</v>
      </c>
      <c r="K276" s="1">
        <v>1</v>
      </c>
      <c r="L276" s="1">
        <v>21</v>
      </c>
      <c r="M276" s="1">
        <v>30</v>
      </c>
      <c r="N276" s="1">
        <v>1</v>
      </c>
      <c r="O276" s="1" t="s">
        <v>444</v>
      </c>
      <c r="P276" s="3">
        <v>38199</v>
      </c>
      <c r="Q276" s="16">
        <f>INDEX(Adventureworks.EmployeePay!C:C,MATCH(A276,Adventureworks.EmployeePay!A:A,0))</f>
        <v>48.100999999999999</v>
      </c>
      <c r="R276" t="str">
        <f>VLOOKUP(A276,AdventureWorks.EmployeeDepartme!A:H,8,0)</f>
        <v>Sales</v>
      </c>
      <c r="S276" s="15">
        <f t="shared" si="12"/>
        <v>0</v>
      </c>
      <c r="T276" s="16">
        <f t="shared" si="13"/>
        <v>18.188256551724109</v>
      </c>
      <c r="U276" s="16">
        <f t="shared" si="14"/>
        <v>14</v>
      </c>
    </row>
    <row r="277" spans="1:21" ht="15.75" customHeight="1" x14ac:dyDescent="0.2">
      <c r="A277" s="14">
        <v>285</v>
      </c>
      <c r="B277" s="1">
        <v>668991357</v>
      </c>
      <c r="C277" s="1">
        <v>1025</v>
      </c>
      <c r="D277" s="1" t="s">
        <v>356</v>
      </c>
      <c r="E277" s="1">
        <v>284</v>
      </c>
      <c r="F277" s="1" t="s">
        <v>345</v>
      </c>
      <c r="G277" s="3">
        <v>21293</v>
      </c>
      <c r="H277" s="1" t="s">
        <v>19</v>
      </c>
      <c r="I277" s="1" t="s">
        <v>25</v>
      </c>
      <c r="J277" s="3">
        <v>37438</v>
      </c>
      <c r="K277" s="1">
        <v>1</v>
      </c>
      <c r="L277" s="1">
        <v>37</v>
      </c>
      <c r="M277" s="1">
        <v>38</v>
      </c>
      <c r="N277" s="1">
        <v>1</v>
      </c>
      <c r="O277" s="1" t="s">
        <v>444</v>
      </c>
      <c r="P277" s="3">
        <v>38199</v>
      </c>
      <c r="Q277" s="16">
        <f>INDEX(Adventureworks.EmployeePay!C:C,MATCH(A277,Adventureworks.EmployeePay!A:A,0))</f>
        <v>23.076899999999998</v>
      </c>
      <c r="R277" t="str">
        <f>VLOOKUP(A277,AdventureWorks.EmployeeDepartme!A:H,8,0)</f>
        <v>Sales</v>
      </c>
      <c r="S277" s="15">
        <f t="shared" si="12"/>
        <v>6947.8173569259397</v>
      </c>
      <c r="T277" s="16">
        <f t="shared" si="13"/>
        <v>18.188256551724109</v>
      </c>
      <c r="U277" s="16">
        <f t="shared" si="14"/>
        <v>14</v>
      </c>
    </row>
    <row r="278" spans="1:21" ht="15.75" customHeight="1" x14ac:dyDescent="0.2">
      <c r="A278" s="14">
        <v>286</v>
      </c>
      <c r="B278" s="1">
        <v>134219713</v>
      </c>
      <c r="C278" s="1">
        <v>1022</v>
      </c>
      <c r="D278" s="1" t="s">
        <v>357</v>
      </c>
      <c r="E278" s="1">
        <v>284</v>
      </c>
      <c r="F278" s="1" t="s">
        <v>345</v>
      </c>
      <c r="G278" s="3">
        <v>24046</v>
      </c>
      <c r="H278" s="1" t="s">
        <v>18</v>
      </c>
      <c r="I278" s="1" t="s">
        <v>19</v>
      </c>
      <c r="J278" s="3">
        <v>37438</v>
      </c>
      <c r="K278" s="1">
        <v>1</v>
      </c>
      <c r="L278" s="1">
        <v>34</v>
      </c>
      <c r="M278" s="1">
        <v>37</v>
      </c>
      <c r="N278" s="1">
        <v>1</v>
      </c>
      <c r="O278" s="1" t="s">
        <v>444</v>
      </c>
      <c r="P278" s="3">
        <v>38199</v>
      </c>
      <c r="Q278" s="16">
        <f>INDEX(Adventureworks.EmployeePay!C:C,MATCH(A278,Adventureworks.EmployeePay!A:A,0))</f>
        <v>23.076899999999998</v>
      </c>
      <c r="R278" t="str">
        <f>VLOOKUP(A278,AdventureWorks.EmployeeDepartme!A:H,8,0)</f>
        <v>Sales</v>
      </c>
      <c r="S278" s="15">
        <f t="shared" si="12"/>
        <v>6944.8797377256878</v>
      </c>
      <c r="T278" s="16">
        <f t="shared" si="13"/>
        <v>18.188256551724109</v>
      </c>
      <c r="U278" s="16">
        <f t="shared" si="14"/>
        <v>14</v>
      </c>
    </row>
    <row r="279" spans="1:21" ht="15.75" customHeight="1" x14ac:dyDescent="0.2">
      <c r="A279" s="14">
        <v>287</v>
      </c>
      <c r="B279" s="1">
        <v>90836195</v>
      </c>
      <c r="C279" s="1">
        <v>1027</v>
      </c>
      <c r="D279" s="1" t="s">
        <v>358</v>
      </c>
      <c r="E279" s="1">
        <v>268</v>
      </c>
      <c r="F279" s="1" t="s">
        <v>345</v>
      </c>
      <c r="G279" s="3">
        <v>24874</v>
      </c>
      <c r="H279" s="1" t="s">
        <v>19</v>
      </c>
      <c r="I279" s="1" t="s">
        <v>19</v>
      </c>
      <c r="J279" s="3">
        <v>37561</v>
      </c>
      <c r="K279" s="1">
        <v>1</v>
      </c>
      <c r="L279" s="1">
        <v>39</v>
      </c>
      <c r="M279" s="1">
        <v>39</v>
      </c>
      <c r="N279" s="1">
        <v>1</v>
      </c>
      <c r="O279" s="1" t="s">
        <v>444</v>
      </c>
      <c r="P279" s="3">
        <v>38199</v>
      </c>
      <c r="Q279" s="16">
        <f>INDEX(Adventureworks.EmployeePay!C:C,MATCH(A279,Adventureworks.EmployeePay!A:A,0))</f>
        <v>23.076899999999998</v>
      </c>
      <c r="R279" t="str">
        <f>VLOOKUP(A279,AdventureWorks.EmployeeDepartme!A:H,8,0)</f>
        <v>Sales</v>
      </c>
      <c r="S279" s="15">
        <f t="shared" si="12"/>
        <v>6949.7709969850021</v>
      </c>
      <c r="T279" s="16">
        <f t="shared" si="13"/>
        <v>18.188256551724109</v>
      </c>
      <c r="U279" s="16">
        <f t="shared" si="14"/>
        <v>14</v>
      </c>
    </row>
    <row r="280" spans="1:21" ht="15.75" customHeight="1" x14ac:dyDescent="0.2">
      <c r="A280" s="14">
        <v>288</v>
      </c>
      <c r="B280" s="1">
        <v>481044938</v>
      </c>
      <c r="C280" s="1">
        <v>1012</v>
      </c>
      <c r="D280" s="1" t="s">
        <v>359</v>
      </c>
      <c r="E280" s="1">
        <v>273</v>
      </c>
      <c r="F280" s="1" t="s">
        <v>360</v>
      </c>
      <c r="G280" s="3">
        <v>23784</v>
      </c>
      <c r="H280" s="1" t="s">
        <v>19</v>
      </c>
      <c r="I280" s="1" t="s">
        <v>19</v>
      </c>
      <c r="J280" s="3">
        <v>37726</v>
      </c>
      <c r="K280" s="1">
        <v>1</v>
      </c>
      <c r="L280" s="1">
        <v>20</v>
      </c>
      <c r="M280" s="1">
        <v>30</v>
      </c>
      <c r="N280" s="1">
        <v>1</v>
      </c>
      <c r="O280" s="1" t="s">
        <v>444</v>
      </c>
      <c r="P280" s="3">
        <v>38199</v>
      </c>
      <c r="Q280" s="16">
        <f>INDEX(Adventureworks.EmployeePay!C:C,MATCH(A280,Adventureworks.EmployeePay!A:A,0))</f>
        <v>48.100999999999999</v>
      </c>
      <c r="R280" t="str">
        <f>VLOOKUP(A280,AdventureWorks.EmployeeDepartme!A:H,8,0)</f>
        <v>Sales</v>
      </c>
      <c r="S280" s="15">
        <f t="shared" si="12"/>
        <v>0</v>
      </c>
      <c r="T280" s="16">
        <f t="shared" si="13"/>
        <v>18.188256551724109</v>
      </c>
      <c r="U280" s="16">
        <f t="shared" si="14"/>
        <v>14</v>
      </c>
    </row>
    <row r="281" spans="1:21" ht="15.75" customHeight="1" x14ac:dyDescent="0.2">
      <c r="A281" s="14">
        <v>289</v>
      </c>
      <c r="B281" s="1">
        <v>954276278</v>
      </c>
      <c r="C281" s="1">
        <v>1023</v>
      </c>
      <c r="D281" s="1" t="s">
        <v>361</v>
      </c>
      <c r="E281" s="1">
        <v>284</v>
      </c>
      <c r="F281" s="1" t="s">
        <v>345</v>
      </c>
      <c r="G281" s="3">
        <v>23963</v>
      </c>
      <c r="H281" s="1" t="s">
        <v>18</v>
      </c>
      <c r="I281" s="1" t="s">
        <v>25</v>
      </c>
      <c r="J281" s="3">
        <v>37803</v>
      </c>
      <c r="K281" s="1">
        <v>1</v>
      </c>
      <c r="L281" s="1">
        <v>35</v>
      </c>
      <c r="M281" s="1">
        <v>37</v>
      </c>
      <c r="N281" s="1">
        <v>1</v>
      </c>
      <c r="O281" s="1" t="s">
        <v>444</v>
      </c>
      <c r="P281" s="3">
        <v>38199</v>
      </c>
      <c r="Q281" s="16">
        <f>INDEX(Adventureworks.EmployeePay!C:C,MATCH(A281,Adventureworks.EmployeePay!A:A,0))</f>
        <v>23.076899999999998</v>
      </c>
      <c r="R281" t="str">
        <f>VLOOKUP(A281,AdventureWorks.EmployeeDepartme!A:H,8,0)</f>
        <v>Sales</v>
      </c>
      <c r="S281" s="15">
        <f t="shared" si="12"/>
        <v>6945.859901161215</v>
      </c>
      <c r="T281" s="16">
        <f t="shared" si="13"/>
        <v>18.188256551724109</v>
      </c>
      <c r="U281" s="16">
        <f t="shared" si="14"/>
        <v>14</v>
      </c>
    </row>
    <row r="282" spans="1:21" ht="15.75" customHeight="1" x14ac:dyDescent="0.2">
      <c r="A282" s="14">
        <v>290</v>
      </c>
      <c r="B282" s="1">
        <v>758596752</v>
      </c>
      <c r="C282" s="1">
        <v>1024</v>
      </c>
      <c r="D282" s="1" t="s">
        <v>362</v>
      </c>
      <c r="E282" s="1">
        <v>288</v>
      </c>
      <c r="F282" s="1" t="s">
        <v>345</v>
      </c>
      <c r="G282" s="3">
        <v>22389</v>
      </c>
      <c r="H282" s="1" t="s">
        <v>18</v>
      </c>
      <c r="I282" s="1" t="s">
        <v>25</v>
      </c>
      <c r="J282" s="3">
        <v>37803</v>
      </c>
      <c r="K282" s="1">
        <v>1</v>
      </c>
      <c r="L282" s="1">
        <v>36</v>
      </c>
      <c r="M282" s="1">
        <v>38</v>
      </c>
      <c r="N282" s="1">
        <v>1</v>
      </c>
      <c r="O282" s="1" t="s">
        <v>444</v>
      </c>
      <c r="P282" s="3">
        <v>38199</v>
      </c>
      <c r="Q282" s="16">
        <f>INDEX(Adventureworks.EmployeePay!C:C,MATCH(A282,Adventureworks.EmployeePay!A:A,0))</f>
        <v>23.076899999999998</v>
      </c>
      <c r="R282" t="str">
        <f>VLOOKUP(A282,AdventureWorks.EmployeeDepartme!A:H,8,0)</f>
        <v>Sales</v>
      </c>
      <c r="S282" s="15">
        <f t="shared" si="12"/>
        <v>6946.8391069381269</v>
      </c>
      <c r="T282" s="16">
        <f t="shared" si="13"/>
        <v>18.188256551724109</v>
      </c>
      <c r="U282" s="16">
        <f t="shared" si="14"/>
        <v>14</v>
      </c>
    </row>
    <row r="283" spans="1:21" ht="15.75" customHeight="1" x14ac:dyDescent="0.2">
      <c r="A283" s="14">
        <v>34</v>
      </c>
      <c r="B283" s="1">
        <v>586486572</v>
      </c>
      <c r="C283" s="1">
        <v>1285</v>
      </c>
      <c r="D283" s="1" t="s">
        <v>363</v>
      </c>
      <c r="E283" s="1">
        <v>85</v>
      </c>
      <c r="F283" s="1" t="s">
        <v>364</v>
      </c>
      <c r="G283" s="3">
        <v>24917</v>
      </c>
      <c r="H283" s="1" t="s">
        <v>18</v>
      </c>
      <c r="I283" s="1" t="s">
        <v>25</v>
      </c>
      <c r="J283" s="3">
        <v>36168</v>
      </c>
      <c r="K283" s="1">
        <v>0</v>
      </c>
      <c r="L283" s="1">
        <v>97</v>
      </c>
      <c r="M283" s="1">
        <v>68</v>
      </c>
      <c r="N283" s="1">
        <v>1</v>
      </c>
      <c r="O283" s="1" t="s">
        <v>444</v>
      </c>
      <c r="P283" s="3">
        <v>38199</v>
      </c>
      <c r="Q283" s="16">
        <f>INDEX(Adventureworks.EmployeePay!C:C,MATCH(A283,Adventureworks.EmployeePay!A:A,0))</f>
        <v>9</v>
      </c>
      <c r="R283" t="str">
        <f>VLOOKUP(A283,AdventureWorks.EmployeeDepartme!A:H,8,0)</f>
        <v>Shipping and Receiving</v>
      </c>
      <c r="S283" s="15">
        <f t="shared" si="12"/>
        <v>2798.0128149005823</v>
      </c>
      <c r="T283" s="16">
        <f t="shared" si="13"/>
        <v>18.188256551724109</v>
      </c>
      <c r="U283" s="16">
        <f t="shared" si="14"/>
        <v>14</v>
      </c>
    </row>
    <row r="284" spans="1:21" ht="15.75" customHeight="1" x14ac:dyDescent="0.2">
      <c r="A284" s="14">
        <v>35</v>
      </c>
      <c r="B284" s="1">
        <v>337752649</v>
      </c>
      <c r="C284" s="1">
        <v>1283</v>
      </c>
      <c r="D284" s="1" t="s">
        <v>365</v>
      </c>
      <c r="E284" s="1">
        <v>85</v>
      </c>
      <c r="F284" s="1" t="s">
        <v>366</v>
      </c>
      <c r="G284" s="3">
        <v>24581</v>
      </c>
      <c r="H284" s="1" t="s">
        <v>19</v>
      </c>
      <c r="I284" s="1" t="s">
        <v>19</v>
      </c>
      <c r="J284" s="3">
        <v>36168</v>
      </c>
      <c r="K284" s="1">
        <v>0</v>
      </c>
      <c r="L284" s="1">
        <v>95</v>
      </c>
      <c r="M284" s="1">
        <v>67</v>
      </c>
      <c r="N284" s="1">
        <v>1</v>
      </c>
      <c r="O284" s="1" t="s">
        <v>444</v>
      </c>
      <c r="P284" s="3">
        <v>38199</v>
      </c>
      <c r="Q284" s="16">
        <f>INDEX(Adventureworks.EmployeePay!C:C,MATCH(A284,Adventureworks.EmployeePay!A:A,0))</f>
        <v>9.5</v>
      </c>
      <c r="R284" t="str">
        <f>VLOOKUP(A284,AdventureWorks.EmployeeDepartme!A:H,8,0)</f>
        <v>Shipping and Receiving</v>
      </c>
      <c r="S284" s="15">
        <f t="shared" si="12"/>
        <v>2952.8153235561822</v>
      </c>
      <c r="T284" s="16">
        <f t="shared" si="13"/>
        <v>18.188256551724109</v>
      </c>
      <c r="U284" s="16">
        <f t="shared" si="14"/>
        <v>14</v>
      </c>
    </row>
    <row r="285" spans="1:21" ht="15.75" customHeight="1" x14ac:dyDescent="0.2">
      <c r="A285" s="14">
        <v>72</v>
      </c>
      <c r="B285" s="1">
        <v>420776180</v>
      </c>
      <c r="C285" s="1">
        <v>1286</v>
      </c>
      <c r="D285" s="1" t="s">
        <v>367</v>
      </c>
      <c r="E285" s="1">
        <v>85</v>
      </c>
      <c r="F285" s="1" t="s">
        <v>364</v>
      </c>
      <c r="G285" s="3">
        <v>27181</v>
      </c>
      <c r="H285" s="1" t="s">
        <v>18</v>
      </c>
      <c r="I285" s="1" t="s">
        <v>25</v>
      </c>
      <c r="J285" s="3">
        <v>36187</v>
      </c>
      <c r="K285" s="1">
        <v>0</v>
      </c>
      <c r="L285" s="1">
        <v>98</v>
      </c>
      <c r="M285" s="1">
        <v>69</v>
      </c>
      <c r="N285" s="1">
        <v>1</v>
      </c>
      <c r="O285" s="1" t="s">
        <v>444</v>
      </c>
      <c r="P285" s="3">
        <v>38199</v>
      </c>
      <c r="Q285" s="16">
        <f>INDEX(Adventureworks.EmployeePay!C:C,MATCH(A285,Adventureworks.EmployeePay!A:A,0))</f>
        <v>9</v>
      </c>
      <c r="R285" t="str">
        <f>VLOOKUP(A285,AdventureWorks.EmployeeDepartme!A:H,8,0)</f>
        <v>Shipping and Receiving</v>
      </c>
      <c r="S285" s="15">
        <f t="shared" si="12"/>
        <v>2798.3168717293829</v>
      </c>
      <c r="T285" s="16">
        <f t="shared" si="13"/>
        <v>18.188256551724109</v>
      </c>
      <c r="U285" s="16">
        <f t="shared" si="14"/>
        <v>14</v>
      </c>
    </row>
    <row r="286" spans="1:21" ht="15.75" customHeight="1" x14ac:dyDescent="0.2">
      <c r="A286" s="14">
        <v>85</v>
      </c>
      <c r="B286" s="1">
        <v>521265716</v>
      </c>
      <c r="C286" s="1">
        <v>1281</v>
      </c>
      <c r="D286" s="1" t="s">
        <v>368</v>
      </c>
      <c r="E286" s="1">
        <v>21</v>
      </c>
      <c r="F286" s="1" t="s">
        <v>369</v>
      </c>
      <c r="G286" s="3">
        <v>22930</v>
      </c>
      <c r="H286" s="1" t="s">
        <v>18</v>
      </c>
      <c r="I286" s="1" t="s">
        <v>19</v>
      </c>
      <c r="J286" s="3">
        <v>36194</v>
      </c>
      <c r="K286" s="1">
        <v>1</v>
      </c>
      <c r="L286" s="1">
        <v>93</v>
      </c>
      <c r="M286" s="1">
        <v>66</v>
      </c>
      <c r="N286" s="1">
        <v>1</v>
      </c>
      <c r="O286" s="1" t="s">
        <v>444</v>
      </c>
      <c r="P286" s="3">
        <v>38199</v>
      </c>
      <c r="Q286" s="16">
        <f>INDEX(Adventureworks.EmployeePay!C:C,MATCH(A286,Adventureworks.EmployeePay!A:A,0))</f>
        <v>19.230799999999999</v>
      </c>
      <c r="R286" t="str">
        <f>VLOOKUP(A286,AdventureWorks.EmployeeDepartme!A:H,8,0)</f>
        <v>Shipping and Receiving</v>
      </c>
      <c r="S286" s="15">
        <f t="shared" si="12"/>
        <v>5976.0655804294111</v>
      </c>
      <c r="T286" s="16">
        <f t="shared" si="13"/>
        <v>18.188256551724109</v>
      </c>
      <c r="U286" s="16">
        <f t="shared" si="14"/>
        <v>14</v>
      </c>
    </row>
    <row r="287" spans="1:21" ht="15.75" customHeight="1" x14ac:dyDescent="0.2">
      <c r="A287" s="14">
        <v>121</v>
      </c>
      <c r="B287" s="1">
        <v>584205124</v>
      </c>
      <c r="C287" s="1">
        <v>1282</v>
      </c>
      <c r="D287" s="1" t="s">
        <v>370</v>
      </c>
      <c r="E287" s="1">
        <v>85</v>
      </c>
      <c r="F287" s="1" t="s">
        <v>366</v>
      </c>
      <c r="G287" s="3">
        <v>23358</v>
      </c>
      <c r="H287" s="1" t="s">
        <v>19</v>
      </c>
      <c r="I287" s="1" t="s">
        <v>19</v>
      </c>
      <c r="J287" s="3">
        <v>36212</v>
      </c>
      <c r="K287" s="1">
        <v>0</v>
      </c>
      <c r="L287" s="1">
        <v>94</v>
      </c>
      <c r="M287" s="1">
        <v>67</v>
      </c>
      <c r="N287" s="1">
        <v>1</v>
      </c>
      <c r="O287" s="1" t="s">
        <v>444</v>
      </c>
      <c r="P287" s="3">
        <v>38199</v>
      </c>
      <c r="Q287" s="16">
        <f>INDEX(Adventureworks.EmployeePay!C:C,MATCH(A287,Adventureworks.EmployeePay!A:A,0))</f>
        <v>9.5</v>
      </c>
      <c r="R287" t="str">
        <f>VLOOKUP(A287,AdventureWorks.EmployeeDepartme!A:H,8,0)</f>
        <v>Shipping and Receiving</v>
      </c>
      <c r="S287" s="15">
        <f t="shared" si="12"/>
        <v>2952.4936239236586</v>
      </c>
      <c r="T287" s="16">
        <f t="shared" si="13"/>
        <v>18.188256551724109</v>
      </c>
      <c r="U287" s="16">
        <f t="shared" si="14"/>
        <v>14</v>
      </c>
    </row>
    <row r="288" spans="1:21" ht="15.75" customHeight="1" x14ac:dyDescent="0.2">
      <c r="A288" s="14">
        <v>195</v>
      </c>
      <c r="B288" s="1">
        <v>652779496</v>
      </c>
      <c r="C288" s="1">
        <v>1284</v>
      </c>
      <c r="D288" s="1" t="s">
        <v>371</v>
      </c>
      <c r="E288" s="1">
        <v>85</v>
      </c>
      <c r="F288" s="1" t="s">
        <v>364</v>
      </c>
      <c r="G288" s="3">
        <v>27550</v>
      </c>
      <c r="H288" s="1" t="s">
        <v>19</v>
      </c>
      <c r="I288" s="1" t="s">
        <v>19</v>
      </c>
      <c r="J288" s="3">
        <v>36249</v>
      </c>
      <c r="K288" s="1">
        <v>0</v>
      </c>
      <c r="L288" s="1">
        <v>96</v>
      </c>
      <c r="M288" s="1">
        <v>68</v>
      </c>
      <c r="N288" s="1">
        <v>1</v>
      </c>
      <c r="O288" s="1" t="s">
        <v>444</v>
      </c>
      <c r="P288" s="3">
        <v>38199</v>
      </c>
      <c r="Q288" s="16">
        <f>INDEX(Adventureworks.EmployeePay!C:C,MATCH(A288,Adventureworks.EmployeePay!A:A,0))</f>
        <v>9</v>
      </c>
      <c r="R288" t="str">
        <f>VLOOKUP(A288,AdventureWorks.EmployeeDepartme!A:H,8,0)</f>
        <v>Shipping and Receiving</v>
      </c>
      <c r="S288" s="15">
        <f t="shared" si="12"/>
        <v>2797.708521359551</v>
      </c>
      <c r="T288" s="16">
        <f t="shared" si="13"/>
        <v>18.188256551724109</v>
      </c>
      <c r="U288" s="16">
        <f t="shared" si="14"/>
        <v>14</v>
      </c>
    </row>
    <row r="289" spans="1:21" ht="15.75" customHeight="1" x14ac:dyDescent="0.2">
      <c r="A289" s="14">
        <v>5</v>
      </c>
      <c r="B289" s="1">
        <v>480168528</v>
      </c>
      <c r="C289" s="1">
        <v>1009</v>
      </c>
      <c r="D289" s="1" t="s">
        <v>372</v>
      </c>
      <c r="E289" s="1">
        <v>263</v>
      </c>
      <c r="F289" s="1" t="s">
        <v>373</v>
      </c>
      <c r="G289" s="3">
        <v>18139</v>
      </c>
      <c r="H289" s="1" t="s">
        <v>19</v>
      </c>
      <c r="I289" s="1" t="s">
        <v>19</v>
      </c>
      <c r="J289" s="3">
        <v>35806</v>
      </c>
      <c r="K289" s="1">
        <v>0</v>
      </c>
      <c r="L289" s="1">
        <v>9</v>
      </c>
      <c r="M289" s="1">
        <v>24</v>
      </c>
      <c r="N289" s="1">
        <v>1</v>
      </c>
      <c r="O289" s="1" t="s">
        <v>444</v>
      </c>
      <c r="P289" s="3">
        <v>38199</v>
      </c>
      <c r="Q289" s="16">
        <f>INDEX(Adventureworks.EmployeePay!C:C,MATCH(A289,Adventureworks.EmployeePay!A:A,0))</f>
        <v>25</v>
      </c>
      <c r="R289" t="str">
        <f>VLOOKUP(A289,AdventureWorks.EmployeeDepartme!A:H,8,0)</f>
        <v>Tool Design</v>
      </c>
      <c r="S289" s="15">
        <f t="shared" si="12"/>
        <v>0</v>
      </c>
      <c r="T289" s="16">
        <f t="shared" si="13"/>
        <v>18.188256551724109</v>
      </c>
      <c r="U289" s="16">
        <f t="shared" si="14"/>
        <v>14</v>
      </c>
    </row>
    <row r="290" spans="1:21" ht="15.75" customHeight="1" x14ac:dyDescent="0.2">
      <c r="A290" s="14">
        <v>263</v>
      </c>
      <c r="B290" s="1">
        <v>974026903</v>
      </c>
      <c r="C290" s="1">
        <v>1007</v>
      </c>
      <c r="D290" s="1" t="s">
        <v>374</v>
      </c>
      <c r="E290" s="1">
        <v>3</v>
      </c>
      <c r="F290" s="1" t="s">
        <v>30</v>
      </c>
      <c r="G290" s="3">
        <v>24886</v>
      </c>
      <c r="H290" s="1" t="s">
        <v>18</v>
      </c>
      <c r="I290" s="1" t="s">
        <v>19</v>
      </c>
      <c r="J290" s="3">
        <v>36896</v>
      </c>
      <c r="K290" s="1">
        <v>0</v>
      </c>
      <c r="L290" s="1">
        <v>7</v>
      </c>
      <c r="M290" s="1">
        <v>23</v>
      </c>
      <c r="N290" s="1">
        <v>1</v>
      </c>
      <c r="O290" s="1" t="s">
        <v>444</v>
      </c>
      <c r="P290" s="3">
        <v>38199</v>
      </c>
      <c r="Q290" s="16">
        <f>INDEX(Adventureworks.EmployeePay!C:C,MATCH(A290,Adventureworks.EmployeePay!A:A,0))</f>
        <v>28.8462</v>
      </c>
      <c r="R290" t="str">
        <f>VLOOKUP(A290,AdventureWorks.EmployeeDepartme!A:H,8,0)</f>
        <v>Tool Design</v>
      </c>
      <c r="S290" s="15">
        <f t="shared" si="12"/>
        <v>0</v>
      </c>
      <c r="T290" s="16">
        <f t="shared" si="13"/>
        <v>18.188256551724109</v>
      </c>
      <c r="U290" s="16">
        <f t="shared" si="14"/>
        <v>14</v>
      </c>
    </row>
    <row r="291" spans="1:21" ht="15.75" customHeight="1" x14ac:dyDescent="0.2">
      <c r="A291" s="14">
        <v>265</v>
      </c>
      <c r="B291" s="1">
        <v>486228782</v>
      </c>
      <c r="C291" s="1">
        <v>1008</v>
      </c>
      <c r="D291" s="1" t="s">
        <v>375</v>
      </c>
      <c r="E291" s="1">
        <v>263</v>
      </c>
      <c r="F291" s="1" t="s">
        <v>373</v>
      </c>
      <c r="G291" s="3">
        <v>29035</v>
      </c>
      <c r="H291" s="1" t="s">
        <v>19</v>
      </c>
      <c r="I291" s="1" t="s">
        <v>25</v>
      </c>
      <c r="J291" s="3">
        <v>36914</v>
      </c>
      <c r="K291" s="1">
        <v>0</v>
      </c>
      <c r="L291" s="1">
        <v>8</v>
      </c>
      <c r="M291" s="1">
        <v>24</v>
      </c>
      <c r="N291" s="1">
        <v>1</v>
      </c>
      <c r="O291" s="1" t="s">
        <v>444</v>
      </c>
      <c r="P291" s="3">
        <v>38199</v>
      </c>
      <c r="Q291" s="16">
        <f>INDEX(Adventureworks.EmployeePay!C:C,MATCH(A291,Adventureworks.EmployeePay!A:A,0))</f>
        <v>25</v>
      </c>
      <c r="R291" t="str">
        <f>VLOOKUP(A291,AdventureWorks.EmployeeDepartme!A:H,8,0)</f>
        <v>Tool Design</v>
      </c>
      <c r="S291" s="15">
        <f t="shared" si="12"/>
        <v>0</v>
      </c>
      <c r="T291" s="16">
        <f t="shared" si="13"/>
        <v>18.188256551724109</v>
      </c>
      <c r="U291" s="16">
        <f t="shared" si="14"/>
        <v>14</v>
      </c>
    </row>
    <row r="292" spans="1:21" ht="15.75" customHeight="1" x14ac:dyDescent="0.2"/>
    <row r="293" spans="1:21" ht="15.75" customHeight="1" x14ac:dyDescent="0.2"/>
    <row r="294" spans="1:21" ht="15.75" customHeight="1" x14ac:dyDescent="0.2"/>
    <row r="295" spans="1:21" ht="15.75" customHeight="1" x14ac:dyDescent="0.2"/>
    <row r="296" spans="1:21" ht="15.75" customHeight="1" x14ac:dyDescent="0.2"/>
    <row r="297" spans="1:21" ht="15.75" customHeight="1" x14ac:dyDescent="0.2"/>
    <row r="298" spans="1:21" ht="15.75" customHeight="1" x14ac:dyDescent="0.2"/>
    <row r="299" spans="1:21" ht="15.75" customHeight="1" x14ac:dyDescent="0.2"/>
    <row r="300" spans="1:21" ht="15.75" customHeight="1" x14ac:dyDescent="0.2"/>
    <row r="301" spans="1:21" ht="15.75" customHeight="1" x14ac:dyDescent="0.2"/>
    <row r="302" spans="1:21" ht="15.75" customHeight="1" x14ac:dyDescent="0.2"/>
    <row r="303" spans="1:21" ht="15.75" customHeight="1" x14ac:dyDescent="0.2"/>
    <row r="304" spans="1:21"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S291" xr:uid="{00000000-0001-0000-0000-000000000000}"/>
  <customSheetViews>
    <customSheetView guid="{BBE1F0C8-08B9-4CBC-8748-A3D12529180E}" filter="1" showAutoFilter="1">
      <pageMargins left="0.7" right="0.7" top="0.75" bottom="0.75" header="0.3" footer="0.3"/>
      <autoFilter ref="A1:U291" xr:uid="{D4A96B1A-E9E8-4C85-8E4F-67B24DAC974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election activeCell="A325" sqref="A325"/>
    </sheetView>
  </sheetViews>
  <sheetFormatPr defaultColWidth="12.5703125" defaultRowHeight="15" customHeight="1" x14ac:dyDescent="0.2"/>
  <cols>
    <col min="1" max="1" width="13.28515625" bestFit="1" customWidth="1"/>
    <col min="2" max="2" width="17.42578125" bestFit="1" customWidth="1"/>
    <col min="3" max="3" width="10.28515625" customWidth="1"/>
    <col min="4" max="4" width="15.42578125" bestFit="1" customWidth="1"/>
    <col min="5" max="5" width="29.140625" bestFit="1" customWidth="1"/>
    <col min="6" max="6" width="12.5703125" customWidth="1"/>
  </cols>
  <sheetData>
    <row r="1" spans="1:5" ht="15.75" customHeight="1" x14ac:dyDescent="0.2">
      <c r="A1" s="1" t="s">
        <v>0</v>
      </c>
      <c r="B1" s="1" t="s">
        <v>376</v>
      </c>
      <c r="C1" s="1" t="s">
        <v>377</v>
      </c>
      <c r="D1" s="1" t="s">
        <v>378</v>
      </c>
      <c r="E1" s="1" t="s">
        <v>15</v>
      </c>
    </row>
    <row r="2" spans="1:5" ht="15.75" customHeight="1" x14ac:dyDescent="0.2">
      <c r="A2" s="1">
        <v>4</v>
      </c>
      <c r="B2" s="3">
        <v>37271</v>
      </c>
      <c r="C2" s="1">
        <v>29.8462</v>
      </c>
      <c r="D2" s="1">
        <v>2</v>
      </c>
      <c r="E2" s="1" t="s">
        <v>379</v>
      </c>
    </row>
    <row r="3" spans="1:5" ht="15.75" customHeight="1" x14ac:dyDescent="0.2">
      <c r="A3" s="1">
        <v>34</v>
      </c>
      <c r="B3" s="3">
        <v>36168</v>
      </c>
      <c r="C3" s="1">
        <v>9</v>
      </c>
      <c r="D3" s="1">
        <v>1</v>
      </c>
      <c r="E3" s="1" t="s">
        <v>380</v>
      </c>
    </row>
    <row r="4" spans="1:5" ht="15.75" customHeight="1" x14ac:dyDescent="0.2">
      <c r="A4" s="1">
        <v>72</v>
      </c>
      <c r="B4" s="3">
        <v>36187</v>
      </c>
      <c r="C4" s="1">
        <v>9</v>
      </c>
      <c r="D4" s="1">
        <v>1</v>
      </c>
      <c r="E4" s="1" t="s">
        <v>380</v>
      </c>
    </row>
    <row r="5" spans="1:5" ht="15.75" customHeight="1" x14ac:dyDescent="0.2">
      <c r="A5" s="1">
        <v>195</v>
      </c>
      <c r="B5" s="3">
        <v>36249</v>
      </c>
      <c r="C5" s="1">
        <v>9</v>
      </c>
      <c r="D5" s="1">
        <v>1</v>
      </c>
      <c r="E5" s="1" t="s">
        <v>380</v>
      </c>
    </row>
    <row r="6" spans="1:5" ht="15.75" customHeight="1" x14ac:dyDescent="0.2">
      <c r="A6" s="1">
        <v>133</v>
      </c>
      <c r="B6" s="3">
        <v>36218</v>
      </c>
      <c r="C6" s="1">
        <v>9.5</v>
      </c>
      <c r="D6" s="1">
        <v>1</v>
      </c>
      <c r="E6" s="1" t="s">
        <v>380</v>
      </c>
    </row>
    <row r="7" spans="1:5" ht="15.75" customHeight="1" x14ac:dyDescent="0.2">
      <c r="A7" s="1">
        <v>180</v>
      </c>
      <c r="B7" s="3">
        <v>36242</v>
      </c>
      <c r="C7" s="1">
        <v>9.5</v>
      </c>
      <c r="D7" s="1">
        <v>1</v>
      </c>
      <c r="E7" s="1" t="s">
        <v>380</v>
      </c>
    </row>
    <row r="8" spans="1:5" ht="15.75" customHeight="1" x14ac:dyDescent="0.2">
      <c r="A8" s="1">
        <v>35</v>
      </c>
      <c r="B8" s="3">
        <v>36168</v>
      </c>
      <c r="C8" s="1">
        <v>9.5</v>
      </c>
      <c r="D8" s="1">
        <v>2</v>
      </c>
      <c r="E8" s="1" t="s">
        <v>380</v>
      </c>
    </row>
    <row r="9" spans="1:5" ht="15.75" customHeight="1" x14ac:dyDescent="0.2">
      <c r="A9" s="1">
        <v>196</v>
      </c>
      <c r="B9" s="3">
        <v>36249</v>
      </c>
      <c r="C9" s="1">
        <v>9.5</v>
      </c>
      <c r="D9" s="1">
        <v>1</v>
      </c>
      <c r="E9" s="1" t="s">
        <v>380</v>
      </c>
    </row>
    <row r="10" spans="1:5" ht="15.75" customHeight="1" x14ac:dyDescent="0.2">
      <c r="A10" s="1">
        <v>86</v>
      </c>
      <c r="B10" s="3">
        <v>36194</v>
      </c>
      <c r="C10" s="1">
        <v>9.5</v>
      </c>
      <c r="D10" s="1">
        <v>1</v>
      </c>
      <c r="E10" s="1" t="s">
        <v>380</v>
      </c>
    </row>
    <row r="11" spans="1:5" ht="15.75" customHeight="1" x14ac:dyDescent="0.2">
      <c r="A11" s="1">
        <v>110</v>
      </c>
      <c r="B11" s="3">
        <v>36206</v>
      </c>
      <c r="C11" s="1">
        <v>9.5</v>
      </c>
      <c r="D11" s="1">
        <v>1</v>
      </c>
      <c r="E11" s="1" t="s">
        <v>380</v>
      </c>
    </row>
    <row r="12" spans="1:5" ht="15.75" customHeight="1" x14ac:dyDescent="0.2">
      <c r="A12" s="1">
        <v>61</v>
      </c>
      <c r="B12" s="3">
        <v>36180</v>
      </c>
      <c r="C12" s="1">
        <v>9.5</v>
      </c>
      <c r="D12" s="1">
        <v>1</v>
      </c>
      <c r="E12" s="1" t="s">
        <v>380</v>
      </c>
    </row>
    <row r="13" spans="1:5" ht="15.75" customHeight="1" x14ac:dyDescent="0.2">
      <c r="A13" s="1">
        <v>50</v>
      </c>
      <c r="B13" s="3">
        <v>36175</v>
      </c>
      <c r="C13" s="1">
        <v>9.5</v>
      </c>
      <c r="D13" s="1">
        <v>1</v>
      </c>
      <c r="E13" s="1" t="s">
        <v>380</v>
      </c>
    </row>
    <row r="14" spans="1:5" ht="15.75" customHeight="1" x14ac:dyDescent="0.2">
      <c r="A14" s="1">
        <v>167</v>
      </c>
      <c r="B14" s="3">
        <v>36235</v>
      </c>
      <c r="C14" s="1">
        <v>9.5</v>
      </c>
      <c r="D14" s="1">
        <v>1</v>
      </c>
      <c r="E14" s="1" t="s">
        <v>380</v>
      </c>
    </row>
    <row r="15" spans="1:5" ht="15.75" customHeight="1" x14ac:dyDescent="0.2">
      <c r="A15" s="1">
        <v>209</v>
      </c>
      <c r="B15" s="3">
        <v>36256</v>
      </c>
      <c r="C15" s="1">
        <v>9.5</v>
      </c>
      <c r="D15" s="1">
        <v>1</v>
      </c>
      <c r="E15" s="1" t="s">
        <v>380</v>
      </c>
    </row>
    <row r="16" spans="1:5" ht="15.75" customHeight="1" x14ac:dyDescent="0.2">
      <c r="A16" s="1">
        <v>73</v>
      </c>
      <c r="B16" s="3">
        <v>36187</v>
      </c>
      <c r="C16" s="1">
        <v>9.5</v>
      </c>
      <c r="D16" s="1">
        <v>1</v>
      </c>
      <c r="E16" s="1" t="s">
        <v>380</v>
      </c>
    </row>
    <row r="17" spans="1:5" ht="15.75" customHeight="1" x14ac:dyDescent="0.2">
      <c r="A17" s="1">
        <v>142</v>
      </c>
      <c r="B17" s="3">
        <v>36223</v>
      </c>
      <c r="C17" s="1">
        <v>9.5</v>
      </c>
      <c r="D17" s="1">
        <v>1</v>
      </c>
      <c r="E17" s="1" t="s">
        <v>380</v>
      </c>
    </row>
    <row r="18" spans="1:5" ht="15.75" customHeight="1" x14ac:dyDescent="0.2">
      <c r="A18" s="1">
        <v>32</v>
      </c>
      <c r="B18" s="3">
        <v>36168</v>
      </c>
      <c r="C18" s="1">
        <v>9.5</v>
      </c>
      <c r="D18" s="1">
        <v>1</v>
      </c>
      <c r="E18" s="1" t="s">
        <v>380</v>
      </c>
    </row>
    <row r="19" spans="1:5" ht="15.75" customHeight="1" x14ac:dyDescent="0.2">
      <c r="A19" s="1">
        <v>121</v>
      </c>
      <c r="B19" s="3">
        <v>36212</v>
      </c>
      <c r="C19" s="1">
        <v>9.5</v>
      </c>
      <c r="D19" s="1">
        <v>2</v>
      </c>
      <c r="E19" s="1" t="s">
        <v>380</v>
      </c>
    </row>
    <row r="20" spans="1:5" ht="15.75" customHeight="1" x14ac:dyDescent="0.2">
      <c r="A20" s="1">
        <v>205</v>
      </c>
      <c r="B20" s="3">
        <v>36254</v>
      </c>
      <c r="C20" s="1">
        <v>9.5</v>
      </c>
      <c r="D20" s="1">
        <v>1</v>
      </c>
      <c r="E20" s="1" t="s">
        <v>380</v>
      </c>
    </row>
    <row r="21" spans="1:5" ht="15.75" customHeight="1" x14ac:dyDescent="0.2">
      <c r="A21" s="1">
        <v>97</v>
      </c>
      <c r="B21" s="3">
        <v>36199</v>
      </c>
      <c r="C21" s="1">
        <v>9.5</v>
      </c>
      <c r="D21" s="1">
        <v>1</v>
      </c>
      <c r="E21" s="1" t="s">
        <v>380</v>
      </c>
    </row>
    <row r="22" spans="1:5" ht="15.75" customHeight="1" x14ac:dyDescent="0.2">
      <c r="A22" s="1">
        <v>124</v>
      </c>
      <c r="B22" s="3">
        <v>36213</v>
      </c>
      <c r="C22" s="1">
        <v>9.5</v>
      </c>
      <c r="D22" s="1">
        <v>1</v>
      </c>
      <c r="E22" s="1" t="s">
        <v>380</v>
      </c>
    </row>
    <row r="23" spans="1:5" ht="15.75" customHeight="1" x14ac:dyDescent="0.2">
      <c r="A23" s="1">
        <v>33</v>
      </c>
      <c r="B23" s="3">
        <v>36168</v>
      </c>
      <c r="C23" s="1">
        <v>9.5</v>
      </c>
      <c r="D23" s="1">
        <v>1</v>
      </c>
      <c r="E23" s="1" t="s">
        <v>380</v>
      </c>
    </row>
    <row r="24" spans="1:5" ht="15.75" customHeight="1" x14ac:dyDescent="0.2">
      <c r="A24" s="1">
        <v>20</v>
      </c>
      <c r="B24" s="3">
        <v>36162</v>
      </c>
      <c r="C24" s="1">
        <v>9.5</v>
      </c>
      <c r="D24" s="1">
        <v>1</v>
      </c>
      <c r="E24" s="1" t="s">
        <v>380</v>
      </c>
    </row>
    <row r="25" spans="1:5" ht="15.75" customHeight="1" x14ac:dyDescent="0.2">
      <c r="A25" s="1">
        <v>211</v>
      </c>
      <c r="B25" s="3">
        <v>36257</v>
      </c>
      <c r="C25" s="1">
        <v>10</v>
      </c>
      <c r="D25" s="1">
        <v>1</v>
      </c>
      <c r="E25" s="1" t="s">
        <v>380</v>
      </c>
    </row>
    <row r="26" spans="1:5" ht="15.75" customHeight="1" x14ac:dyDescent="0.2">
      <c r="A26" s="1">
        <v>126</v>
      </c>
      <c r="B26" s="3">
        <v>36214</v>
      </c>
      <c r="C26" s="1">
        <v>10</v>
      </c>
      <c r="D26" s="1">
        <v>1</v>
      </c>
      <c r="E26" s="1" t="s">
        <v>380</v>
      </c>
    </row>
    <row r="27" spans="1:5" ht="15.75" customHeight="1" x14ac:dyDescent="0.2">
      <c r="A27" s="1">
        <v>98</v>
      </c>
      <c r="B27" s="3">
        <v>36200</v>
      </c>
      <c r="C27" s="1">
        <v>10</v>
      </c>
      <c r="D27" s="1">
        <v>1</v>
      </c>
      <c r="E27" s="1" t="s">
        <v>380</v>
      </c>
    </row>
    <row r="28" spans="1:5" ht="15.75" customHeight="1" x14ac:dyDescent="0.2">
      <c r="A28" s="1">
        <v>22</v>
      </c>
      <c r="B28" s="3">
        <v>36163</v>
      </c>
      <c r="C28" s="1">
        <v>10</v>
      </c>
      <c r="D28" s="1">
        <v>1</v>
      </c>
      <c r="E28" s="1" t="s">
        <v>380</v>
      </c>
    </row>
    <row r="29" spans="1:5" ht="15.75" customHeight="1" x14ac:dyDescent="0.2">
      <c r="A29" s="1">
        <v>112</v>
      </c>
      <c r="B29" s="3">
        <v>36207</v>
      </c>
      <c r="C29" s="1">
        <v>10</v>
      </c>
      <c r="D29" s="1">
        <v>1</v>
      </c>
      <c r="E29" s="1" t="s">
        <v>380</v>
      </c>
    </row>
    <row r="30" spans="1:5" ht="15.75" customHeight="1" x14ac:dyDescent="0.2">
      <c r="A30" s="1">
        <v>155</v>
      </c>
      <c r="B30" s="3">
        <v>36231</v>
      </c>
      <c r="C30" s="1">
        <v>10</v>
      </c>
      <c r="D30" s="1">
        <v>1</v>
      </c>
      <c r="E30" s="1" t="s">
        <v>380</v>
      </c>
    </row>
    <row r="31" spans="1:5" ht="15.75" customHeight="1" x14ac:dyDescent="0.2">
      <c r="A31" s="1">
        <v>181</v>
      </c>
      <c r="B31" s="3">
        <v>36243</v>
      </c>
      <c r="C31" s="1">
        <v>10</v>
      </c>
      <c r="D31" s="1">
        <v>1</v>
      </c>
      <c r="E31" s="1" t="s">
        <v>380</v>
      </c>
    </row>
    <row r="32" spans="1:5" ht="15.75" customHeight="1" x14ac:dyDescent="0.2">
      <c r="A32" s="1">
        <v>75</v>
      </c>
      <c r="B32" s="3">
        <v>36188</v>
      </c>
      <c r="C32" s="1">
        <v>10</v>
      </c>
      <c r="D32" s="1">
        <v>1</v>
      </c>
      <c r="E32" s="1" t="s">
        <v>380</v>
      </c>
    </row>
    <row r="33" spans="1:5" ht="15.75" customHeight="1" x14ac:dyDescent="0.2">
      <c r="A33" s="1">
        <v>144</v>
      </c>
      <c r="B33" s="3">
        <v>36225</v>
      </c>
      <c r="C33" s="1">
        <v>10</v>
      </c>
      <c r="D33" s="1">
        <v>1</v>
      </c>
      <c r="E33" s="1" t="s">
        <v>380</v>
      </c>
    </row>
    <row r="34" spans="1:5" ht="15.75" customHeight="1" x14ac:dyDescent="0.2">
      <c r="A34" s="1">
        <v>88</v>
      </c>
      <c r="B34" s="3">
        <v>36195</v>
      </c>
      <c r="C34" s="1">
        <v>10</v>
      </c>
      <c r="D34" s="1">
        <v>1</v>
      </c>
      <c r="E34" s="1" t="s">
        <v>380</v>
      </c>
    </row>
    <row r="35" spans="1:5" ht="15.75" customHeight="1" x14ac:dyDescent="0.2">
      <c r="A35" s="1">
        <v>52</v>
      </c>
      <c r="B35" s="3">
        <v>36176</v>
      </c>
      <c r="C35" s="1">
        <v>10</v>
      </c>
      <c r="D35" s="1">
        <v>1</v>
      </c>
      <c r="E35" s="1" t="s">
        <v>380</v>
      </c>
    </row>
    <row r="36" spans="1:5" ht="15.75" customHeight="1" x14ac:dyDescent="0.2">
      <c r="A36" s="1">
        <v>193</v>
      </c>
      <c r="B36" s="3">
        <v>36249</v>
      </c>
      <c r="C36" s="1">
        <v>10</v>
      </c>
      <c r="D36" s="1">
        <v>1</v>
      </c>
      <c r="E36" s="1" t="s">
        <v>380</v>
      </c>
    </row>
    <row r="37" spans="1:5" ht="15.75" customHeight="1" x14ac:dyDescent="0.2">
      <c r="A37" s="1">
        <v>136</v>
      </c>
      <c r="B37" s="3">
        <v>36219</v>
      </c>
      <c r="C37" s="1">
        <v>10</v>
      </c>
      <c r="D37" s="1">
        <v>1</v>
      </c>
      <c r="E37" s="1" t="s">
        <v>380</v>
      </c>
    </row>
    <row r="38" spans="1:5" ht="15.75" customHeight="1" x14ac:dyDescent="0.2">
      <c r="A38" s="1">
        <v>40</v>
      </c>
      <c r="B38" s="3">
        <v>36170</v>
      </c>
      <c r="C38" s="1">
        <v>10</v>
      </c>
      <c r="D38" s="1">
        <v>1</v>
      </c>
      <c r="E38" s="1" t="s">
        <v>380</v>
      </c>
    </row>
    <row r="39" spans="1:5" ht="15.75" customHeight="1" x14ac:dyDescent="0.2">
      <c r="A39" s="1">
        <v>23</v>
      </c>
      <c r="B39" s="3">
        <v>36163</v>
      </c>
      <c r="C39" s="1">
        <v>10</v>
      </c>
      <c r="D39" s="1">
        <v>1</v>
      </c>
      <c r="E39" s="1" t="s">
        <v>380</v>
      </c>
    </row>
    <row r="40" spans="1:5" ht="15.75" customHeight="1" x14ac:dyDescent="0.2">
      <c r="A40" s="1">
        <v>29</v>
      </c>
      <c r="B40" s="3">
        <v>36166</v>
      </c>
      <c r="C40" s="1">
        <v>11</v>
      </c>
      <c r="D40" s="1">
        <v>1</v>
      </c>
      <c r="E40" s="1" t="s">
        <v>380</v>
      </c>
    </row>
    <row r="41" spans="1:5" ht="15.75" customHeight="1" x14ac:dyDescent="0.2">
      <c r="A41" s="1">
        <v>120</v>
      </c>
      <c r="B41" s="3">
        <v>36212</v>
      </c>
      <c r="C41" s="1">
        <v>11</v>
      </c>
      <c r="D41" s="1">
        <v>1</v>
      </c>
      <c r="E41" s="1" t="s">
        <v>380</v>
      </c>
    </row>
    <row r="42" spans="1:5" ht="15.75" customHeight="1" x14ac:dyDescent="0.2">
      <c r="A42" s="1">
        <v>36</v>
      </c>
      <c r="B42" s="3">
        <v>36168</v>
      </c>
      <c r="C42" s="1">
        <v>11</v>
      </c>
      <c r="D42" s="1">
        <v>1</v>
      </c>
      <c r="E42" s="1" t="s">
        <v>380</v>
      </c>
    </row>
    <row r="43" spans="1:5" ht="15.75" customHeight="1" x14ac:dyDescent="0.2">
      <c r="A43" s="1">
        <v>141</v>
      </c>
      <c r="B43" s="3">
        <v>36223</v>
      </c>
      <c r="C43" s="1">
        <v>11</v>
      </c>
      <c r="D43" s="1">
        <v>1</v>
      </c>
      <c r="E43" s="1" t="s">
        <v>380</v>
      </c>
    </row>
    <row r="44" spans="1:5" ht="15.75" customHeight="1" x14ac:dyDescent="0.2">
      <c r="A44" s="1">
        <v>118</v>
      </c>
      <c r="B44" s="3">
        <v>36210</v>
      </c>
      <c r="C44" s="1">
        <v>11</v>
      </c>
      <c r="D44" s="1">
        <v>1</v>
      </c>
      <c r="E44" s="1" t="s">
        <v>380</v>
      </c>
    </row>
    <row r="45" spans="1:5" ht="15.75" customHeight="1" x14ac:dyDescent="0.2">
      <c r="A45" s="1">
        <v>179</v>
      </c>
      <c r="B45" s="3">
        <v>36241</v>
      </c>
      <c r="C45" s="1">
        <v>11</v>
      </c>
      <c r="D45" s="1">
        <v>1</v>
      </c>
      <c r="E45" s="1" t="s">
        <v>380</v>
      </c>
    </row>
    <row r="46" spans="1:5" ht="15.75" customHeight="1" x14ac:dyDescent="0.2">
      <c r="A46" s="1">
        <v>43</v>
      </c>
      <c r="B46" s="3">
        <v>36173</v>
      </c>
      <c r="C46" s="1">
        <v>11</v>
      </c>
      <c r="D46" s="1">
        <v>1</v>
      </c>
      <c r="E46" s="1" t="s">
        <v>380</v>
      </c>
    </row>
    <row r="47" spans="1:5" ht="15.75" customHeight="1" x14ac:dyDescent="0.2">
      <c r="A47" s="1">
        <v>69</v>
      </c>
      <c r="B47" s="3">
        <v>36186</v>
      </c>
      <c r="C47" s="1">
        <v>11</v>
      </c>
      <c r="D47" s="1">
        <v>1</v>
      </c>
      <c r="E47" s="1" t="s">
        <v>380</v>
      </c>
    </row>
    <row r="48" spans="1:5" ht="15.75" customHeight="1" x14ac:dyDescent="0.2">
      <c r="A48" s="1">
        <v>153</v>
      </c>
      <c r="B48" s="3">
        <v>36228</v>
      </c>
      <c r="C48" s="1">
        <v>11</v>
      </c>
      <c r="D48" s="1">
        <v>1</v>
      </c>
      <c r="E48" s="1" t="s">
        <v>380</v>
      </c>
    </row>
    <row r="49" spans="1:5" ht="15.75" customHeight="1" x14ac:dyDescent="0.2">
      <c r="A49" s="1">
        <v>60</v>
      </c>
      <c r="B49" s="3">
        <v>36180</v>
      </c>
      <c r="C49" s="1">
        <v>11</v>
      </c>
      <c r="D49" s="1">
        <v>1</v>
      </c>
      <c r="E49" s="1" t="s">
        <v>380</v>
      </c>
    </row>
    <row r="50" spans="1:5" ht="15.75" customHeight="1" x14ac:dyDescent="0.2">
      <c r="A50" s="1">
        <v>187</v>
      </c>
      <c r="B50" s="3">
        <v>36246</v>
      </c>
      <c r="C50" s="1">
        <v>11</v>
      </c>
      <c r="D50" s="1">
        <v>1</v>
      </c>
      <c r="E50" s="1" t="s">
        <v>380</v>
      </c>
    </row>
    <row r="51" spans="1:5" ht="15.75" customHeight="1" x14ac:dyDescent="0.2">
      <c r="A51" s="1">
        <v>48</v>
      </c>
      <c r="B51" s="3">
        <v>36175</v>
      </c>
      <c r="C51" s="1">
        <v>11</v>
      </c>
      <c r="D51" s="1">
        <v>1</v>
      </c>
      <c r="E51" s="1" t="s">
        <v>380</v>
      </c>
    </row>
    <row r="52" spans="1:5" ht="15.75" customHeight="1" x14ac:dyDescent="0.2">
      <c r="A52" s="1">
        <v>67</v>
      </c>
      <c r="B52" s="3">
        <v>36185</v>
      </c>
      <c r="C52" s="1">
        <v>11</v>
      </c>
      <c r="D52" s="1">
        <v>1</v>
      </c>
      <c r="E52" s="1" t="s">
        <v>380</v>
      </c>
    </row>
    <row r="53" spans="1:5" ht="15.75" customHeight="1" x14ac:dyDescent="0.2">
      <c r="A53" s="1">
        <v>163</v>
      </c>
      <c r="B53" s="3">
        <v>36233</v>
      </c>
      <c r="C53" s="1">
        <v>11</v>
      </c>
      <c r="D53" s="1">
        <v>1</v>
      </c>
      <c r="E53" s="1" t="s">
        <v>380</v>
      </c>
    </row>
    <row r="54" spans="1:5" ht="15.75" customHeight="1" x14ac:dyDescent="0.2">
      <c r="A54" s="1">
        <v>131</v>
      </c>
      <c r="B54" s="3">
        <v>36217</v>
      </c>
      <c r="C54" s="1">
        <v>11</v>
      </c>
      <c r="D54" s="1">
        <v>1</v>
      </c>
      <c r="E54" s="1" t="s">
        <v>380</v>
      </c>
    </row>
    <row r="55" spans="1:5" ht="15.75" customHeight="1" x14ac:dyDescent="0.2">
      <c r="A55" s="1">
        <v>192</v>
      </c>
      <c r="B55" s="3">
        <v>36248</v>
      </c>
      <c r="C55" s="1">
        <v>11</v>
      </c>
      <c r="D55" s="1">
        <v>1</v>
      </c>
      <c r="E55" s="1" t="s">
        <v>380</v>
      </c>
    </row>
    <row r="56" spans="1:5" ht="15.75" customHeight="1" x14ac:dyDescent="0.2">
      <c r="A56" s="1">
        <v>101</v>
      </c>
      <c r="B56" s="3">
        <v>36203</v>
      </c>
      <c r="C56" s="1">
        <v>11</v>
      </c>
      <c r="D56" s="1">
        <v>1</v>
      </c>
      <c r="E56" s="1" t="s">
        <v>380</v>
      </c>
    </row>
    <row r="57" spans="1:5" ht="15.75" customHeight="1" x14ac:dyDescent="0.2">
      <c r="A57" s="1">
        <v>107</v>
      </c>
      <c r="B57" s="3">
        <v>36205</v>
      </c>
      <c r="C57" s="1">
        <v>11</v>
      </c>
      <c r="D57" s="1">
        <v>1</v>
      </c>
      <c r="E57" s="1" t="s">
        <v>380</v>
      </c>
    </row>
    <row r="58" spans="1:5" ht="15.75" customHeight="1" x14ac:dyDescent="0.2">
      <c r="A58" s="1">
        <v>165</v>
      </c>
      <c r="B58" s="3">
        <v>36234</v>
      </c>
      <c r="C58" s="1">
        <v>11</v>
      </c>
      <c r="D58" s="1">
        <v>1</v>
      </c>
      <c r="E58" s="1" t="s">
        <v>380</v>
      </c>
    </row>
    <row r="59" spans="1:5" ht="15.75" customHeight="1" x14ac:dyDescent="0.2">
      <c r="A59" s="1">
        <v>169</v>
      </c>
      <c r="B59" s="3">
        <v>36236</v>
      </c>
      <c r="C59" s="1">
        <v>11</v>
      </c>
      <c r="D59" s="1">
        <v>1</v>
      </c>
      <c r="E59" s="1" t="s">
        <v>380</v>
      </c>
    </row>
    <row r="60" spans="1:5" ht="15.75" customHeight="1" x14ac:dyDescent="0.2">
      <c r="A60" s="1">
        <v>83</v>
      </c>
      <c r="B60" s="3">
        <v>36193</v>
      </c>
      <c r="C60" s="1">
        <v>11</v>
      </c>
      <c r="D60" s="1">
        <v>1</v>
      </c>
      <c r="E60" s="1" t="s">
        <v>380</v>
      </c>
    </row>
    <row r="61" spans="1:5" ht="15.75" customHeight="1" x14ac:dyDescent="0.2">
      <c r="A61" s="1">
        <v>202</v>
      </c>
      <c r="B61" s="3">
        <v>36253</v>
      </c>
      <c r="C61" s="1">
        <v>11</v>
      </c>
      <c r="D61" s="1">
        <v>1</v>
      </c>
      <c r="E61" s="1" t="s">
        <v>380</v>
      </c>
    </row>
    <row r="62" spans="1:5" ht="15.75" customHeight="1" x14ac:dyDescent="0.2">
      <c r="A62" s="1">
        <v>58</v>
      </c>
      <c r="B62" s="3">
        <v>36178</v>
      </c>
      <c r="C62" s="1">
        <v>11</v>
      </c>
      <c r="D62" s="1">
        <v>1</v>
      </c>
      <c r="E62" s="1" t="s">
        <v>380</v>
      </c>
    </row>
    <row r="63" spans="1:5" ht="15.75" customHeight="1" x14ac:dyDescent="0.2">
      <c r="A63" s="1">
        <v>104</v>
      </c>
      <c r="B63" s="3">
        <v>36204</v>
      </c>
      <c r="C63" s="1">
        <v>11</v>
      </c>
      <c r="D63" s="1">
        <v>1</v>
      </c>
      <c r="E63" s="1" t="s">
        <v>380</v>
      </c>
    </row>
    <row r="64" spans="1:5" ht="15.75" customHeight="1" x14ac:dyDescent="0.2">
      <c r="A64" s="1">
        <v>207</v>
      </c>
      <c r="B64" s="3">
        <v>36255</v>
      </c>
      <c r="C64" s="1">
        <v>11</v>
      </c>
      <c r="D64" s="1">
        <v>1</v>
      </c>
      <c r="E64" s="1" t="s">
        <v>380</v>
      </c>
    </row>
    <row r="65" spans="1:5" ht="15.75" customHeight="1" x14ac:dyDescent="0.2">
      <c r="A65" s="1">
        <v>95</v>
      </c>
      <c r="B65" s="3">
        <v>36198</v>
      </c>
      <c r="C65" s="1">
        <v>11</v>
      </c>
      <c r="D65" s="1">
        <v>1</v>
      </c>
      <c r="E65" s="1" t="s">
        <v>380</v>
      </c>
    </row>
    <row r="66" spans="1:5" ht="15.75" customHeight="1" x14ac:dyDescent="0.2">
      <c r="A66" s="1">
        <v>125</v>
      </c>
      <c r="B66" s="3">
        <v>36214</v>
      </c>
      <c r="C66" s="1">
        <v>14</v>
      </c>
      <c r="D66" s="1">
        <v>1</v>
      </c>
      <c r="E66" s="1" t="s">
        <v>380</v>
      </c>
    </row>
    <row r="67" spans="1:5" ht="15.75" customHeight="1" x14ac:dyDescent="0.2">
      <c r="A67" s="1">
        <v>39</v>
      </c>
      <c r="B67" s="3">
        <v>36170</v>
      </c>
      <c r="C67" s="1">
        <v>14</v>
      </c>
      <c r="D67" s="1">
        <v>1</v>
      </c>
      <c r="E67" s="1" t="s">
        <v>380</v>
      </c>
    </row>
    <row r="68" spans="1:5" ht="15.75" customHeight="1" x14ac:dyDescent="0.2">
      <c r="A68" s="1">
        <v>250</v>
      </c>
      <c r="B68" s="3">
        <v>36601</v>
      </c>
      <c r="C68" s="1">
        <v>14</v>
      </c>
      <c r="D68" s="1">
        <v>1</v>
      </c>
      <c r="E68" s="1" t="s">
        <v>380</v>
      </c>
    </row>
    <row r="69" spans="1:5" ht="15.75" customHeight="1" x14ac:dyDescent="0.2">
      <c r="A69" s="1">
        <v>258</v>
      </c>
      <c r="B69" s="3">
        <v>36620</v>
      </c>
      <c r="C69" s="1">
        <v>14</v>
      </c>
      <c r="D69" s="1">
        <v>1</v>
      </c>
      <c r="E69" s="1" t="s">
        <v>380</v>
      </c>
    </row>
    <row r="70" spans="1:5" ht="15.75" customHeight="1" x14ac:dyDescent="0.2">
      <c r="A70" s="1">
        <v>147</v>
      </c>
      <c r="B70" s="3">
        <v>36226</v>
      </c>
      <c r="C70" s="1">
        <v>14</v>
      </c>
      <c r="D70" s="1">
        <v>1</v>
      </c>
      <c r="E70" s="1" t="s">
        <v>380</v>
      </c>
    </row>
    <row r="71" spans="1:5" ht="15.75" customHeight="1" x14ac:dyDescent="0.2">
      <c r="A71" s="1">
        <v>221</v>
      </c>
      <c r="B71" s="3">
        <v>36537</v>
      </c>
      <c r="C71" s="1">
        <v>14</v>
      </c>
      <c r="D71" s="1">
        <v>1</v>
      </c>
      <c r="E71" s="1" t="s">
        <v>380</v>
      </c>
    </row>
    <row r="72" spans="1:5" ht="15.75" customHeight="1" x14ac:dyDescent="0.2">
      <c r="A72" s="1">
        <v>100</v>
      </c>
      <c r="B72" s="3">
        <v>36203</v>
      </c>
      <c r="C72" s="1">
        <v>14</v>
      </c>
      <c r="D72" s="1">
        <v>1</v>
      </c>
      <c r="E72" s="1" t="s">
        <v>380</v>
      </c>
    </row>
    <row r="73" spans="1:5" ht="15.75" customHeight="1" x14ac:dyDescent="0.2">
      <c r="A73" s="1">
        <v>115</v>
      </c>
      <c r="B73" s="3">
        <v>36209</v>
      </c>
      <c r="C73" s="1">
        <v>14</v>
      </c>
      <c r="D73" s="1">
        <v>1</v>
      </c>
      <c r="E73" s="1" t="s">
        <v>380</v>
      </c>
    </row>
    <row r="74" spans="1:5" ht="15.75" customHeight="1" x14ac:dyDescent="0.2">
      <c r="A74" s="1">
        <v>92</v>
      </c>
      <c r="B74" s="3">
        <v>36196</v>
      </c>
      <c r="C74" s="1">
        <v>14</v>
      </c>
      <c r="D74" s="1">
        <v>1</v>
      </c>
      <c r="E74" s="1" t="s">
        <v>380</v>
      </c>
    </row>
    <row r="75" spans="1:5" ht="15.75" customHeight="1" x14ac:dyDescent="0.2">
      <c r="A75" s="1">
        <v>232</v>
      </c>
      <c r="B75" s="3">
        <v>36563</v>
      </c>
      <c r="C75" s="1">
        <v>14</v>
      </c>
      <c r="D75" s="1">
        <v>1</v>
      </c>
      <c r="E75" s="1" t="s">
        <v>380</v>
      </c>
    </row>
    <row r="76" spans="1:5" ht="15.75" customHeight="1" x14ac:dyDescent="0.2">
      <c r="A76" s="1">
        <v>160</v>
      </c>
      <c r="B76" s="3">
        <v>36232</v>
      </c>
      <c r="C76" s="1">
        <v>14</v>
      </c>
      <c r="D76" s="1">
        <v>1</v>
      </c>
      <c r="E76" s="1" t="s">
        <v>380</v>
      </c>
    </row>
    <row r="77" spans="1:5" ht="15.75" customHeight="1" x14ac:dyDescent="0.2">
      <c r="A77" s="1">
        <v>239</v>
      </c>
      <c r="B77" s="3">
        <v>36581</v>
      </c>
      <c r="C77" s="1">
        <v>14</v>
      </c>
      <c r="D77" s="1">
        <v>1</v>
      </c>
      <c r="E77" s="1" t="s">
        <v>380</v>
      </c>
    </row>
    <row r="78" spans="1:5" ht="15.75" customHeight="1" x14ac:dyDescent="0.2">
      <c r="A78" s="1">
        <v>189</v>
      </c>
      <c r="B78" s="3">
        <v>36246</v>
      </c>
      <c r="C78" s="1">
        <v>14</v>
      </c>
      <c r="D78" s="1">
        <v>1</v>
      </c>
      <c r="E78" s="1" t="s">
        <v>380</v>
      </c>
    </row>
    <row r="79" spans="1:5" ht="15.75" customHeight="1" x14ac:dyDescent="0.2">
      <c r="A79" s="1">
        <v>214</v>
      </c>
      <c r="B79" s="3">
        <v>36258</v>
      </c>
      <c r="C79" s="1">
        <v>14</v>
      </c>
      <c r="D79" s="1">
        <v>1</v>
      </c>
      <c r="E79" s="1" t="s">
        <v>380</v>
      </c>
    </row>
    <row r="80" spans="1:5" ht="15.75" customHeight="1" x14ac:dyDescent="0.2">
      <c r="A80" s="1">
        <v>55</v>
      </c>
      <c r="B80" s="3">
        <v>36177</v>
      </c>
      <c r="C80" s="1">
        <v>14</v>
      </c>
      <c r="D80" s="1">
        <v>1</v>
      </c>
      <c r="E80" s="1" t="s">
        <v>380</v>
      </c>
    </row>
    <row r="81" spans="1:5" ht="15.75" customHeight="1" x14ac:dyDescent="0.2">
      <c r="A81" s="1">
        <v>151</v>
      </c>
      <c r="B81" s="3">
        <v>36227</v>
      </c>
      <c r="C81" s="1">
        <v>14</v>
      </c>
      <c r="D81" s="1">
        <v>1</v>
      </c>
      <c r="E81" s="1" t="s">
        <v>380</v>
      </c>
    </row>
    <row r="82" spans="1:5" ht="15.75" customHeight="1" x14ac:dyDescent="0.2">
      <c r="A82" s="1">
        <v>177</v>
      </c>
      <c r="B82" s="3">
        <v>36239</v>
      </c>
      <c r="C82" s="1">
        <v>14</v>
      </c>
      <c r="D82" s="1">
        <v>1</v>
      </c>
      <c r="E82" s="1" t="s">
        <v>380</v>
      </c>
    </row>
    <row r="83" spans="1:5" ht="15.75" customHeight="1" x14ac:dyDescent="0.2">
      <c r="A83" s="1">
        <v>78</v>
      </c>
      <c r="B83" s="3">
        <v>36189</v>
      </c>
      <c r="C83" s="1">
        <v>14</v>
      </c>
      <c r="D83" s="1">
        <v>1</v>
      </c>
      <c r="E83" s="1" t="s">
        <v>380</v>
      </c>
    </row>
    <row r="84" spans="1:5" ht="15.75" customHeight="1" x14ac:dyDescent="0.2">
      <c r="A84" s="1">
        <v>199</v>
      </c>
      <c r="B84" s="3">
        <v>36251</v>
      </c>
      <c r="C84" s="1">
        <v>14</v>
      </c>
      <c r="D84" s="1">
        <v>1</v>
      </c>
      <c r="E84" s="1" t="s">
        <v>380</v>
      </c>
    </row>
    <row r="85" spans="1:5" ht="15.75" customHeight="1" x14ac:dyDescent="0.2">
      <c r="A85" s="1">
        <v>237</v>
      </c>
      <c r="B85" s="3">
        <v>36579</v>
      </c>
      <c r="C85" s="1">
        <v>14</v>
      </c>
      <c r="D85" s="1">
        <v>1</v>
      </c>
      <c r="E85" s="1" t="s">
        <v>380</v>
      </c>
    </row>
    <row r="86" spans="1:5" ht="15.75" customHeight="1" x14ac:dyDescent="0.2">
      <c r="A86" s="1">
        <v>26</v>
      </c>
      <c r="B86" s="3">
        <v>36165</v>
      </c>
      <c r="C86" s="1">
        <v>14</v>
      </c>
      <c r="D86" s="1">
        <v>1</v>
      </c>
      <c r="E86" s="1" t="s">
        <v>380</v>
      </c>
    </row>
    <row r="87" spans="1:5" ht="15.75" customHeight="1" x14ac:dyDescent="0.2">
      <c r="A87" s="1">
        <v>65</v>
      </c>
      <c r="B87" s="3">
        <v>36184</v>
      </c>
      <c r="C87" s="1">
        <v>14</v>
      </c>
      <c r="D87" s="1">
        <v>1</v>
      </c>
      <c r="E87" s="1" t="s">
        <v>380</v>
      </c>
    </row>
    <row r="88" spans="1:5" ht="15.75" customHeight="1" x14ac:dyDescent="0.2">
      <c r="A88" s="1">
        <v>257</v>
      </c>
      <c r="B88" s="3">
        <v>36619</v>
      </c>
      <c r="C88" s="1">
        <v>15</v>
      </c>
      <c r="D88" s="1">
        <v>1</v>
      </c>
      <c r="E88" s="1" t="s">
        <v>380</v>
      </c>
    </row>
    <row r="89" spans="1:5" ht="15.75" customHeight="1" x14ac:dyDescent="0.2">
      <c r="A89" s="1">
        <v>31</v>
      </c>
      <c r="B89" s="3">
        <v>36167</v>
      </c>
      <c r="C89" s="1">
        <v>15</v>
      </c>
      <c r="D89" s="1">
        <v>1</v>
      </c>
      <c r="E89" s="1" t="s">
        <v>380</v>
      </c>
    </row>
    <row r="90" spans="1:5" ht="15.75" customHeight="1" x14ac:dyDescent="0.2">
      <c r="A90" s="1">
        <v>63</v>
      </c>
      <c r="B90" s="3">
        <v>36183</v>
      </c>
      <c r="C90" s="1">
        <v>15</v>
      </c>
      <c r="D90" s="1">
        <v>1</v>
      </c>
      <c r="E90" s="1" t="s">
        <v>380</v>
      </c>
    </row>
    <row r="91" spans="1:5" ht="15.75" customHeight="1" x14ac:dyDescent="0.2">
      <c r="A91" s="1">
        <v>68</v>
      </c>
      <c r="B91" s="3">
        <v>36185</v>
      </c>
      <c r="C91" s="1">
        <v>15</v>
      </c>
      <c r="D91" s="1">
        <v>1</v>
      </c>
      <c r="E91" s="1" t="s">
        <v>380</v>
      </c>
    </row>
    <row r="92" spans="1:5" ht="15.75" customHeight="1" x14ac:dyDescent="0.2">
      <c r="A92" s="1">
        <v>152</v>
      </c>
      <c r="B92" s="3">
        <v>36228</v>
      </c>
      <c r="C92" s="1">
        <v>15</v>
      </c>
      <c r="D92" s="1">
        <v>1</v>
      </c>
      <c r="E92" s="1" t="s">
        <v>380</v>
      </c>
    </row>
    <row r="93" spans="1:5" ht="15.75" customHeight="1" x14ac:dyDescent="0.2">
      <c r="A93" s="1">
        <v>246</v>
      </c>
      <c r="B93" s="3">
        <v>36593</v>
      </c>
      <c r="C93" s="1">
        <v>15</v>
      </c>
      <c r="D93" s="1">
        <v>1</v>
      </c>
      <c r="E93" s="1" t="s">
        <v>380</v>
      </c>
    </row>
    <row r="94" spans="1:5" ht="15.75" customHeight="1" x14ac:dyDescent="0.2">
      <c r="A94" s="1">
        <v>27</v>
      </c>
      <c r="B94" s="3">
        <v>36165</v>
      </c>
      <c r="C94" s="1">
        <v>15</v>
      </c>
      <c r="D94" s="1">
        <v>1</v>
      </c>
      <c r="E94" s="1" t="s">
        <v>380</v>
      </c>
    </row>
    <row r="95" spans="1:5" ht="15.75" customHeight="1" x14ac:dyDescent="0.2">
      <c r="A95" s="1">
        <v>105</v>
      </c>
      <c r="B95" s="3">
        <v>36204</v>
      </c>
      <c r="C95" s="1">
        <v>15</v>
      </c>
      <c r="D95" s="1">
        <v>1</v>
      </c>
      <c r="E95" s="1" t="s">
        <v>380</v>
      </c>
    </row>
    <row r="96" spans="1:5" ht="15.75" customHeight="1" x14ac:dyDescent="0.2">
      <c r="A96" s="1">
        <v>229</v>
      </c>
      <c r="B96" s="3">
        <v>36555</v>
      </c>
      <c r="C96" s="1">
        <v>15</v>
      </c>
      <c r="D96" s="1">
        <v>1</v>
      </c>
      <c r="E96" s="1" t="s">
        <v>380</v>
      </c>
    </row>
    <row r="97" spans="1:5" ht="15.75" customHeight="1" x14ac:dyDescent="0.2">
      <c r="A97" s="1">
        <v>236</v>
      </c>
      <c r="B97" s="3">
        <v>36574</v>
      </c>
      <c r="C97" s="1">
        <v>15</v>
      </c>
      <c r="D97" s="1">
        <v>1</v>
      </c>
      <c r="E97" s="1" t="s">
        <v>380</v>
      </c>
    </row>
    <row r="98" spans="1:5" ht="15.75" customHeight="1" x14ac:dyDescent="0.2">
      <c r="A98" s="1">
        <v>186</v>
      </c>
      <c r="B98" s="3">
        <v>36245</v>
      </c>
      <c r="C98" s="1">
        <v>15</v>
      </c>
      <c r="D98" s="1">
        <v>1</v>
      </c>
      <c r="E98" s="1" t="s">
        <v>380</v>
      </c>
    </row>
    <row r="99" spans="1:5" ht="15.75" customHeight="1" x14ac:dyDescent="0.2">
      <c r="A99" s="1">
        <v>99</v>
      </c>
      <c r="B99" s="3">
        <v>36202</v>
      </c>
      <c r="C99" s="1">
        <v>15</v>
      </c>
      <c r="D99" s="1">
        <v>1</v>
      </c>
      <c r="E99" s="1" t="s">
        <v>380</v>
      </c>
    </row>
    <row r="100" spans="1:5" ht="15.75" customHeight="1" x14ac:dyDescent="0.2">
      <c r="A100" s="1">
        <v>138</v>
      </c>
      <c r="B100" s="3">
        <v>36221</v>
      </c>
      <c r="C100" s="1">
        <v>15</v>
      </c>
      <c r="D100" s="1">
        <v>1</v>
      </c>
      <c r="E100" s="1" t="s">
        <v>380</v>
      </c>
    </row>
    <row r="101" spans="1:5" ht="15.75" customHeight="1" x14ac:dyDescent="0.2">
      <c r="A101" s="1">
        <v>190</v>
      </c>
      <c r="B101" s="3">
        <v>36247</v>
      </c>
      <c r="C101" s="1">
        <v>15</v>
      </c>
      <c r="D101" s="1">
        <v>1</v>
      </c>
      <c r="E101" s="1" t="s">
        <v>380</v>
      </c>
    </row>
    <row r="102" spans="1:5" ht="15.75" customHeight="1" x14ac:dyDescent="0.2">
      <c r="A102" s="1">
        <v>249</v>
      </c>
      <c r="B102" s="3">
        <v>36600</v>
      </c>
      <c r="C102" s="1">
        <v>15</v>
      </c>
      <c r="D102" s="1">
        <v>1</v>
      </c>
      <c r="E102" s="1" t="s">
        <v>380</v>
      </c>
    </row>
    <row r="103" spans="1:5" ht="15.75" customHeight="1" x14ac:dyDescent="0.2">
      <c r="A103" s="1">
        <v>215</v>
      </c>
      <c r="B103" s="3">
        <v>36259</v>
      </c>
      <c r="C103" s="1">
        <v>15</v>
      </c>
      <c r="D103" s="1">
        <v>1</v>
      </c>
      <c r="E103" s="1" t="s">
        <v>380</v>
      </c>
    </row>
    <row r="104" spans="1:5" ht="15.75" customHeight="1" x14ac:dyDescent="0.2">
      <c r="A104" s="1">
        <v>168</v>
      </c>
      <c r="B104" s="3">
        <v>36236</v>
      </c>
      <c r="C104" s="1">
        <v>15</v>
      </c>
      <c r="D104" s="1">
        <v>1</v>
      </c>
      <c r="E104" s="1" t="s">
        <v>380</v>
      </c>
    </row>
    <row r="105" spans="1:5" ht="15.75" customHeight="1" x14ac:dyDescent="0.2">
      <c r="A105" s="1">
        <v>81</v>
      </c>
      <c r="B105" s="3">
        <v>36192</v>
      </c>
      <c r="C105" s="1">
        <v>15</v>
      </c>
      <c r="D105" s="1">
        <v>1</v>
      </c>
      <c r="E105" s="1" t="s">
        <v>380</v>
      </c>
    </row>
    <row r="106" spans="1:5" ht="15.75" customHeight="1" x14ac:dyDescent="0.2">
      <c r="A106" s="1">
        <v>93</v>
      </c>
      <c r="B106" s="3">
        <v>36197</v>
      </c>
      <c r="C106" s="1">
        <v>15</v>
      </c>
      <c r="D106" s="1">
        <v>1</v>
      </c>
      <c r="E106" s="1" t="s">
        <v>380</v>
      </c>
    </row>
    <row r="107" spans="1:5" ht="15.75" customHeight="1" x14ac:dyDescent="0.2">
      <c r="A107" s="1">
        <v>240</v>
      </c>
      <c r="B107" s="3">
        <v>36581</v>
      </c>
      <c r="C107" s="1">
        <v>15</v>
      </c>
      <c r="D107" s="1">
        <v>1</v>
      </c>
      <c r="E107" s="1" t="s">
        <v>380</v>
      </c>
    </row>
    <row r="108" spans="1:5" ht="15.75" customHeight="1" x14ac:dyDescent="0.2">
      <c r="A108" s="1">
        <v>45</v>
      </c>
      <c r="B108" s="3">
        <v>36173</v>
      </c>
      <c r="C108" s="1">
        <v>15</v>
      </c>
      <c r="D108" s="1">
        <v>1</v>
      </c>
      <c r="E108" s="1" t="s">
        <v>380</v>
      </c>
    </row>
    <row r="109" spans="1:5" ht="15.75" customHeight="1" x14ac:dyDescent="0.2">
      <c r="A109" s="1">
        <v>172</v>
      </c>
      <c r="B109" s="3">
        <v>36238</v>
      </c>
      <c r="C109" s="1">
        <v>15</v>
      </c>
      <c r="D109" s="1">
        <v>1</v>
      </c>
      <c r="E109" s="1" t="s">
        <v>380</v>
      </c>
    </row>
    <row r="110" spans="1:5" ht="15.75" customHeight="1" x14ac:dyDescent="0.2">
      <c r="A110" s="1">
        <v>56</v>
      </c>
      <c r="B110" s="3">
        <v>36178</v>
      </c>
      <c r="C110" s="1">
        <v>15</v>
      </c>
      <c r="D110" s="1">
        <v>1</v>
      </c>
      <c r="E110" s="1" t="s">
        <v>380</v>
      </c>
    </row>
    <row r="111" spans="1:5" ht="15.75" customHeight="1" x14ac:dyDescent="0.2">
      <c r="A111" s="1">
        <v>91</v>
      </c>
      <c r="B111" s="3">
        <v>36196</v>
      </c>
      <c r="C111" s="1">
        <v>15</v>
      </c>
      <c r="D111" s="1">
        <v>1</v>
      </c>
      <c r="E111" s="1" t="s">
        <v>380</v>
      </c>
    </row>
    <row r="112" spans="1:5" ht="15.75" customHeight="1" x14ac:dyDescent="0.2">
      <c r="A112" s="1">
        <v>222</v>
      </c>
      <c r="B112" s="3">
        <v>36537</v>
      </c>
      <c r="C112" s="1">
        <v>15</v>
      </c>
      <c r="D112" s="1">
        <v>1</v>
      </c>
      <c r="E112" s="1" t="s">
        <v>380</v>
      </c>
    </row>
    <row r="113" spans="1:5" ht="15.75" customHeight="1" x14ac:dyDescent="0.2">
      <c r="A113" s="1">
        <v>116</v>
      </c>
      <c r="B113" s="3">
        <v>36209</v>
      </c>
      <c r="C113" s="1">
        <v>15</v>
      </c>
      <c r="D113" s="1">
        <v>1</v>
      </c>
      <c r="E113" s="1" t="s">
        <v>380</v>
      </c>
    </row>
    <row r="114" spans="1:5" ht="15.75" customHeight="1" x14ac:dyDescent="0.2">
      <c r="A114" s="1">
        <v>170</v>
      </c>
      <c r="B114" s="3">
        <v>36236</v>
      </c>
      <c r="C114" s="1">
        <v>16</v>
      </c>
      <c r="D114" s="1">
        <v>2</v>
      </c>
      <c r="E114" s="1" t="s">
        <v>380</v>
      </c>
    </row>
    <row r="115" spans="1:5" ht="15.75" customHeight="1" x14ac:dyDescent="0.2">
      <c r="A115" s="1">
        <v>206</v>
      </c>
      <c r="B115" s="3">
        <v>36254</v>
      </c>
      <c r="C115" s="1">
        <v>16</v>
      </c>
      <c r="D115" s="1">
        <v>2</v>
      </c>
      <c r="E115" s="1" t="s">
        <v>380</v>
      </c>
    </row>
    <row r="116" spans="1:5" ht="15.75" customHeight="1" x14ac:dyDescent="0.2">
      <c r="A116" s="1">
        <v>132</v>
      </c>
      <c r="B116" s="3">
        <v>36218</v>
      </c>
      <c r="C116" s="1">
        <v>16</v>
      </c>
      <c r="D116" s="1">
        <v>2</v>
      </c>
      <c r="E116" s="1" t="s">
        <v>380</v>
      </c>
    </row>
    <row r="117" spans="1:5" ht="15.75" customHeight="1" x14ac:dyDescent="0.2">
      <c r="A117" s="1">
        <v>201</v>
      </c>
      <c r="B117" s="3">
        <v>36252</v>
      </c>
      <c r="C117" s="1">
        <v>19</v>
      </c>
      <c r="D117" s="1">
        <v>2</v>
      </c>
      <c r="E117" s="1" t="s">
        <v>380</v>
      </c>
    </row>
    <row r="118" spans="1:5" ht="15.75" customHeight="1" x14ac:dyDescent="0.2">
      <c r="A118" s="1">
        <v>166</v>
      </c>
      <c r="B118" s="3">
        <v>36234</v>
      </c>
      <c r="C118" s="1">
        <v>19</v>
      </c>
      <c r="D118" s="1">
        <v>2</v>
      </c>
      <c r="E118" s="1" t="s">
        <v>380</v>
      </c>
    </row>
    <row r="119" spans="1:5" ht="15.75" customHeight="1" x14ac:dyDescent="0.2">
      <c r="A119" s="1">
        <v>130</v>
      </c>
      <c r="B119" s="3">
        <v>36216</v>
      </c>
      <c r="C119" s="1">
        <v>19</v>
      </c>
      <c r="D119" s="1">
        <v>2</v>
      </c>
      <c r="E119" s="1" t="s">
        <v>380</v>
      </c>
    </row>
    <row r="120" spans="1:5" ht="15.75" customHeight="1" x14ac:dyDescent="0.2">
      <c r="A120" s="1">
        <v>94</v>
      </c>
      <c r="B120" s="3">
        <v>36198</v>
      </c>
      <c r="C120" s="1">
        <v>19</v>
      </c>
      <c r="D120" s="1">
        <v>2</v>
      </c>
      <c r="E120" s="1" t="s">
        <v>380</v>
      </c>
    </row>
    <row r="121" spans="1:5" ht="15.75" customHeight="1" x14ac:dyDescent="0.2">
      <c r="A121" s="1">
        <v>59</v>
      </c>
      <c r="B121" s="3">
        <v>36179</v>
      </c>
      <c r="C121" s="1">
        <v>19</v>
      </c>
      <c r="D121" s="1">
        <v>2</v>
      </c>
      <c r="E121" s="1" t="s">
        <v>380</v>
      </c>
    </row>
    <row r="122" spans="1:5" ht="15.75" customHeight="1" x14ac:dyDescent="0.2">
      <c r="A122" s="1">
        <v>197</v>
      </c>
      <c r="B122" s="3">
        <v>36249</v>
      </c>
      <c r="C122" s="1">
        <v>25</v>
      </c>
      <c r="D122" s="1">
        <v>2</v>
      </c>
      <c r="E122" s="1" t="s">
        <v>380</v>
      </c>
    </row>
    <row r="123" spans="1:5" ht="15.75" customHeight="1" x14ac:dyDescent="0.2">
      <c r="A123" s="1">
        <v>5</v>
      </c>
      <c r="B123" s="3">
        <v>35806</v>
      </c>
      <c r="C123" s="1">
        <v>25</v>
      </c>
      <c r="D123" s="1">
        <v>2</v>
      </c>
      <c r="E123" s="1" t="s">
        <v>380</v>
      </c>
    </row>
    <row r="124" spans="1:5" ht="15.75" customHeight="1" x14ac:dyDescent="0.2">
      <c r="A124" s="1">
        <v>185</v>
      </c>
      <c r="B124" s="3">
        <v>36245</v>
      </c>
      <c r="C124" s="1">
        <v>25</v>
      </c>
      <c r="D124" s="1">
        <v>2</v>
      </c>
      <c r="E124" s="1" t="s">
        <v>380</v>
      </c>
    </row>
    <row r="125" spans="1:5" ht="15.75" customHeight="1" x14ac:dyDescent="0.2">
      <c r="A125" s="1">
        <v>143</v>
      </c>
      <c r="B125" s="3">
        <v>36224</v>
      </c>
      <c r="C125" s="1">
        <v>25</v>
      </c>
      <c r="D125" s="1">
        <v>2</v>
      </c>
      <c r="E125" s="1" t="s">
        <v>380</v>
      </c>
    </row>
    <row r="126" spans="1:5" ht="15.75" customHeight="1" x14ac:dyDescent="0.2">
      <c r="A126" s="1">
        <v>74</v>
      </c>
      <c r="B126" s="3">
        <v>36188</v>
      </c>
      <c r="C126" s="1">
        <v>25</v>
      </c>
      <c r="D126" s="1">
        <v>2</v>
      </c>
      <c r="E126" s="1" t="s">
        <v>380</v>
      </c>
    </row>
    <row r="127" spans="1:5" ht="15.75" customHeight="1" x14ac:dyDescent="0.2">
      <c r="A127" s="1">
        <v>135</v>
      </c>
      <c r="B127" s="3">
        <v>36219</v>
      </c>
      <c r="C127" s="1">
        <v>25</v>
      </c>
      <c r="D127" s="1">
        <v>2</v>
      </c>
      <c r="E127" s="1" t="s">
        <v>380</v>
      </c>
    </row>
    <row r="128" spans="1:5" ht="15.75" customHeight="1" x14ac:dyDescent="0.2">
      <c r="A128" s="1">
        <v>182</v>
      </c>
      <c r="B128" s="3">
        <v>36243</v>
      </c>
      <c r="C128" s="1">
        <v>25</v>
      </c>
      <c r="D128" s="1">
        <v>2</v>
      </c>
      <c r="E128" s="1" t="s">
        <v>380</v>
      </c>
    </row>
    <row r="129" spans="1:5" ht="15.75" customHeight="1" x14ac:dyDescent="0.2">
      <c r="A129" s="1">
        <v>25</v>
      </c>
      <c r="B129" s="3">
        <v>36164</v>
      </c>
      <c r="C129" s="1">
        <v>25</v>
      </c>
      <c r="D129" s="1">
        <v>2</v>
      </c>
      <c r="E129" s="1" t="s">
        <v>380</v>
      </c>
    </row>
    <row r="130" spans="1:5" ht="15.75" customHeight="1" x14ac:dyDescent="0.2">
      <c r="A130" s="1">
        <v>38</v>
      </c>
      <c r="B130" s="3">
        <v>36169</v>
      </c>
      <c r="C130" s="1">
        <v>25</v>
      </c>
      <c r="D130" s="1">
        <v>2</v>
      </c>
      <c r="E130" s="1" t="s">
        <v>380</v>
      </c>
    </row>
    <row r="131" spans="1:5" ht="15.75" customHeight="1" x14ac:dyDescent="0.2">
      <c r="A131" s="1">
        <v>210</v>
      </c>
      <c r="B131" s="3">
        <v>36256</v>
      </c>
      <c r="C131" s="1">
        <v>25</v>
      </c>
      <c r="D131" s="1">
        <v>2</v>
      </c>
      <c r="E131" s="1" t="s">
        <v>380</v>
      </c>
    </row>
    <row r="132" spans="1:5" ht="15.75" customHeight="1" x14ac:dyDescent="0.2">
      <c r="A132" s="1">
        <v>16</v>
      </c>
      <c r="B132" s="3">
        <v>35884</v>
      </c>
      <c r="C132" s="1">
        <v>25</v>
      </c>
      <c r="D132" s="1">
        <v>2</v>
      </c>
      <c r="E132" s="1" t="s">
        <v>380</v>
      </c>
    </row>
    <row r="133" spans="1:5" ht="15.75" customHeight="1" x14ac:dyDescent="0.2">
      <c r="A133" s="1">
        <v>184</v>
      </c>
      <c r="B133" s="3">
        <v>36244</v>
      </c>
      <c r="C133" s="1">
        <v>25</v>
      </c>
      <c r="D133" s="1">
        <v>2</v>
      </c>
      <c r="E133" s="1" t="s">
        <v>380</v>
      </c>
    </row>
    <row r="134" spans="1:5" ht="15.75" customHeight="1" x14ac:dyDescent="0.2">
      <c r="A134" s="1">
        <v>123</v>
      </c>
      <c r="B134" s="3">
        <v>36213</v>
      </c>
      <c r="C134" s="1">
        <v>25</v>
      </c>
      <c r="D134" s="1">
        <v>2</v>
      </c>
      <c r="E134" s="1" t="s">
        <v>380</v>
      </c>
    </row>
    <row r="135" spans="1:5" ht="15.75" customHeight="1" x14ac:dyDescent="0.2">
      <c r="A135" s="1">
        <v>18</v>
      </c>
      <c r="B135" s="3">
        <v>35903</v>
      </c>
      <c r="C135" s="1">
        <v>25</v>
      </c>
      <c r="D135" s="1">
        <v>2</v>
      </c>
      <c r="E135" s="1" t="s">
        <v>380</v>
      </c>
    </row>
    <row r="136" spans="1:5" ht="15.75" customHeight="1" x14ac:dyDescent="0.2">
      <c r="A136" s="1">
        <v>265</v>
      </c>
      <c r="B136" s="3">
        <v>36914</v>
      </c>
      <c r="C136" s="1">
        <v>25</v>
      </c>
      <c r="D136" s="1">
        <v>2</v>
      </c>
      <c r="E136" s="1" t="s">
        <v>380</v>
      </c>
    </row>
    <row r="137" spans="1:5" ht="15.75" customHeight="1" x14ac:dyDescent="0.2">
      <c r="A137" s="1">
        <v>51</v>
      </c>
      <c r="B137" s="3">
        <v>36176</v>
      </c>
      <c r="C137" s="1">
        <v>25</v>
      </c>
      <c r="D137" s="1">
        <v>2</v>
      </c>
      <c r="E137" s="1" t="s">
        <v>380</v>
      </c>
    </row>
    <row r="138" spans="1:5" ht="15.75" customHeight="1" x14ac:dyDescent="0.2">
      <c r="A138" s="1">
        <v>64</v>
      </c>
      <c r="B138" s="3">
        <v>36183</v>
      </c>
      <c r="C138" s="1">
        <v>25</v>
      </c>
      <c r="D138" s="1">
        <v>2</v>
      </c>
      <c r="E138" s="1" t="s">
        <v>380</v>
      </c>
    </row>
    <row r="139" spans="1:5" ht="15.75" customHeight="1" x14ac:dyDescent="0.2">
      <c r="A139" s="1">
        <v>108</v>
      </c>
      <c r="B139" s="3">
        <v>36206</v>
      </c>
      <c r="C139" s="1">
        <v>25</v>
      </c>
      <c r="D139" s="1">
        <v>2</v>
      </c>
      <c r="E139" s="1" t="s">
        <v>380</v>
      </c>
    </row>
    <row r="140" spans="1:5" ht="15.75" customHeight="1" x14ac:dyDescent="0.2">
      <c r="A140" s="1">
        <v>87</v>
      </c>
      <c r="B140" s="3">
        <v>36195</v>
      </c>
      <c r="C140" s="1">
        <v>25</v>
      </c>
      <c r="D140" s="1">
        <v>2</v>
      </c>
      <c r="E140" s="1" t="s">
        <v>380</v>
      </c>
    </row>
    <row r="141" spans="1:5" ht="15.75" customHeight="1" x14ac:dyDescent="0.2">
      <c r="A141" s="1">
        <v>14</v>
      </c>
      <c r="B141" s="3">
        <v>35865</v>
      </c>
      <c r="C141" s="1">
        <v>25</v>
      </c>
      <c r="D141" s="1">
        <v>2</v>
      </c>
      <c r="E141" s="1" t="s">
        <v>380</v>
      </c>
    </row>
    <row r="142" spans="1:5" ht="15.75" customHeight="1" x14ac:dyDescent="0.2">
      <c r="A142" s="1">
        <v>159</v>
      </c>
      <c r="B142" s="3">
        <v>36231</v>
      </c>
      <c r="C142" s="1">
        <v>25</v>
      </c>
      <c r="D142" s="1">
        <v>2</v>
      </c>
      <c r="E142" s="1" t="s">
        <v>380</v>
      </c>
    </row>
    <row r="143" spans="1:5" ht="15.75" customHeight="1" x14ac:dyDescent="0.2">
      <c r="A143" s="1">
        <v>173</v>
      </c>
      <c r="B143" s="3">
        <v>36238</v>
      </c>
      <c r="C143" s="1">
        <v>25</v>
      </c>
      <c r="D143" s="1">
        <v>2</v>
      </c>
      <c r="E143" s="1" t="s">
        <v>380</v>
      </c>
    </row>
    <row r="144" spans="1:5" ht="15.75" customHeight="1" x14ac:dyDescent="0.2">
      <c r="A144" s="1">
        <v>7</v>
      </c>
      <c r="B144" s="3">
        <v>35821</v>
      </c>
      <c r="C144" s="1">
        <v>25</v>
      </c>
      <c r="D144" s="1">
        <v>2</v>
      </c>
      <c r="E144" s="1" t="s">
        <v>380</v>
      </c>
    </row>
    <row r="145" spans="1:5" ht="15.75" customHeight="1" x14ac:dyDescent="0.2">
      <c r="A145" s="1">
        <v>109</v>
      </c>
      <c r="B145" s="3">
        <v>36206</v>
      </c>
      <c r="C145" s="1">
        <v>125.5</v>
      </c>
      <c r="D145" s="1">
        <v>2</v>
      </c>
      <c r="E145" s="1" t="s">
        <v>380</v>
      </c>
    </row>
    <row r="146" spans="1:5" ht="15.75" customHeight="1" x14ac:dyDescent="0.2">
      <c r="A146" s="1">
        <v>259</v>
      </c>
      <c r="B146" s="3">
        <v>36621</v>
      </c>
      <c r="C146" s="1">
        <v>9.25</v>
      </c>
      <c r="D146" s="1">
        <v>1</v>
      </c>
      <c r="E146" s="1" t="s">
        <v>380</v>
      </c>
    </row>
    <row r="147" spans="1:5" ht="15.75" customHeight="1" x14ac:dyDescent="0.2">
      <c r="A147" s="1">
        <v>242</v>
      </c>
      <c r="B147" s="3">
        <v>36584</v>
      </c>
      <c r="C147" s="1">
        <v>9.25</v>
      </c>
      <c r="D147" s="1">
        <v>1</v>
      </c>
      <c r="E147" s="1" t="s">
        <v>380</v>
      </c>
    </row>
    <row r="148" spans="1:5" ht="15.75" customHeight="1" x14ac:dyDescent="0.2">
      <c r="A148" s="1">
        <v>251</v>
      </c>
      <c r="B148" s="3">
        <v>36604</v>
      </c>
      <c r="C148" s="1">
        <v>9.25</v>
      </c>
      <c r="D148" s="1">
        <v>1</v>
      </c>
      <c r="E148" s="1" t="s">
        <v>380</v>
      </c>
    </row>
    <row r="149" spans="1:5" ht="15.75" customHeight="1" x14ac:dyDescent="0.2">
      <c r="A149" s="1">
        <v>260</v>
      </c>
      <c r="B149" s="3">
        <v>36623</v>
      </c>
      <c r="C149" s="1">
        <v>9.25</v>
      </c>
      <c r="D149" s="1">
        <v>1</v>
      </c>
      <c r="E149" s="1" t="s">
        <v>380</v>
      </c>
    </row>
    <row r="150" spans="1:5" ht="15.75" customHeight="1" x14ac:dyDescent="0.2">
      <c r="A150" s="1">
        <v>225</v>
      </c>
      <c r="B150" s="3">
        <v>36547</v>
      </c>
      <c r="C150" s="1">
        <v>9.75</v>
      </c>
      <c r="D150" s="1">
        <v>2</v>
      </c>
      <c r="E150" s="1" t="s">
        <v>380</v>
      </c>
    </row>
    <row r="151" spans="1:5" ht="15.75" customHeight="1" x14ac:dyDescent="0.2">
      <c r="A151" s="1">
        <v>161</v>
      </c>
      <c r="B151" s="3">
        <v>36232</v>
      </c>
      <c r="C151" s="1">
        <v>10.25</v>
      </c>
      <c r="D151" s="1">
        <v>2</v>
      </c>
      <c r="E151" s="1" t="s">
        <v>380</v>
      </c>
    </row>
    <row r="152" spans="1:5" ht="15.75" customHeight="1" x14ac:dyDescent="0.2">
      <c r="A152" s="1">
        <v>127</v>
      </c>
      <c r="B152" s="3">
        <v>36214</v>
      </c>
      <c r="C152" s="1">
        <v>10.25</v>
      </c>
      <c r="D152" s="1">
        <v>2</v>
      </c>
      <c r="E152" s="1" t="s">
        <v>380</v>
      </c>
    </row>
    <row r="153" spans="1:5" ht="15.75" customHeight="1" x14ac:dyDescent="0.2">
      <c r="A153" s="1">
        <v>264</v>
      </c>
      <c r="B153" s="3">
        <v>36897</v>
      </c>
      <c r="C153" s="1">
        <v>12.75</v>
      </c>
      <c r="D153" s="1">
        <v>2</v>
      </c>
      <c r="E153" s="1" t="s">
        <v>380</v>
      </c>
    </row>
    <row r="154" spans="1:5" ht="15.75" customHeight="1" x14ac:dyDescent="0.2">
      <c r="A154" s="1">
        <v>266</v>
      </c>
      <c r="B154" s="3">
        <v>36916</v>
      </c>
      <c r="C154" s="1">
        <v>12.75</v>
      </c>
      <c r="D154" s="1">
        <v>2</v>
      </c>
      <c r="E154" s="1" t="s">
        <v>380</v>
      </c>
    </row>
    <row r="155" spans="1:5" ht="15.75" customHeight="1" x14ac:dyDescent="0.2">
      <c r="A155" s="1">
        <v>139</v>
      </c>
      <c r="B155" s="3">
        <v>36222</v>
      </c>
      <c r="C155" s="1">
        <v>34.735599999999998</v>
      </c>
      <c r="D155" s="1">
        <v>2</v>
      </c>
      <c r="E155" s="1" t="s">
        <v>380</v>
      </c>
    </row>
    <row r="156" spans="1:5" ht="15.75" customHeight="1" x14ac:dyDescent="0.2">
      <c r="A156" s="1">
        <v>271</v>
      </c>
      <c r="B156" s="3">
        <v>36960</v>
      </c>
      <c r="C156" s="1">
        <v>14.4231</v>
      </c>
      <c r="D156" s="1">
        <v>2</v>
      </c>
      <c r="E156" s="1" t="s">
        <v>380</v>
      </c>
    </row>
    <row r="157" spans="1:5" ht="15.75" customHeight="1" x14ac:dyDescent="0.2">
      <c r="A157" s="1">
        <v>46</v>
      </c>
      <c r="B157" s="3">
        <v>36173</v>
      </c>
      <c r="C157" s="1">
        <v>14.4231</v>
      </c>
      <c r="D157" s="1">
        <v>2</v>
      </c>
      <c r="E157" s="1" t="s">
        <v>380</v>
      </c>
    </row>
    <row r="158" spans="1:5" ht="15.75" customHeight="1" x14ac:dyDescent="0.2">
      <c r="A158" s="1">
        <v>106</v>
      </c>
      <c r="B158" s="3">
        <v>36204</v>
      </c>
      <c r="C158" s="1">
        <v>14.4231</v>
      </c>
      <c r="D158" s="1">
        <v>2</v>
      </c>
      <c r="E158" s="1" t="s">
        <v>380</v>
      </c>
    </row>
    <row r="159" spans="1:5" ht="15.75" customHeight="1" x14ac:dyDescent="0.2">
      <c r="A159" s="1">
        <v>119</v>
      </c>
      <c r="B159" s="3">
        <v>36210</v>
      </c>
      <c r="C159" s="1">
        <v>14.4231</v>
      </c>
      <c r="D159" s="1">
        <v>2</v>
      </c>
      <c r="E159" s="1" t="s">
        <v>380</v>
      </c>
    </row>
    <row r="160" spans="1:5" ht="15.75" customHeight="1" x14ac:dyDescent="0.2">
      <c r="A160" s="1">
        <v>203</v>
      </c>
      <c r="B160" s="3">
        <v>36253</v>
      </c>
      <c r="C160" s="1">
        <v>14.4231</v>
      </c>
      <c r="D160" s="1">
        <v>2</v>
      </c>
      <c r="E160" s="1" t="s">
        <v>380</v>
      </c>
    </row>
    <row r="161" spans="1:5" ht="15.75" customHeight="1" x14ac:dyDescent="0.2">
      <c r="A161" s="1">
        <v>263</v>
      </c>
      <c r="B161" s="3">
        <v>36896</v>
      </c>
      <c r="C161" s="1">
        <v>28.8462</v>
      </c>
      <c r="D161" s="1">
        <v>2</v>
      </c>
      <c r="E161" s="1" t="s">
        <v>380</v>
      </c>
    </row>
    <row r="162" spans="1:5" ht="15.75" customHeight="1" x14ac:dyDescent="0.2">
      <c r="A162" s="1">
        <v>200</v>
      </c>
      <c r="B162" s="3">
        <v>36251</v>
      </c>
      <c r="C162" s="1">
        <v>28.8462</v>
      </c>
      <c r="D162" s="1">
        <v>2</v>
      </c>
      <c r="E162" s="1" t="s">
        <v>380</v>
      </c>
    </row>
    <row r="163" spans="1:5" ht="15.75" customHeight="1" x14ac:dyDescent="0.2">
      <c r="A163" s="1">
        <v>272</v>
      </c>
      <c r="B163" s="3">
        <v>36967</v>
      </c>
      <c r="C163" s="1">
        <v>13.461499999999999</v>
      </c>
      <c r="D163" s="1">
        <v>2</v>
      </c>
      <c r="E163" s="1" t="s">
        <v>380</v>
      </c>
    </row>
    <row r="164" spans="1:5" ht="15.75" customHeight="1" x14ac:dyDescent="0.2">
      <c r="A164" s="1">
        <v>269</v>
      </c>
      <c r="B164" s="3">
        <v>36929</v>
      </c>
      <c r="C164" s="1">
        <v>13.461499999999999</v>
      </c>
      <c r="D164" s="1">
        <v>2</v>
      </c>
      <c r="E164" s="1" t="s">
        <v>380</v>
      </c>
    </row>
    <row r="165" spans="1:5" ht="15.75" customHeight="1" x14ac:dyDescent="0.2">
      <c r="A165" s="1">
        <v>103</v>
      </c>
      <c r="B165" s="3">
        <v>36204</v>
      </c>
      <c r="C165" s="1">
        <v>13.461499999999999</v>
      </c>
      <c r="D165" s="1">
        <v>2</v>
      </c>
      <c r="E165" s="1" t="s">
        <v>380</v>
      </c>
    </row>
    <row r="166" spans="1:5" ht="15.75" customHeight="1" x14ac:dyDescent="0.2">
      <c r="A166" s="1">
        <v>2</v>
      </c>
      <c r="B166" s="3">
        <v>35487</v>
      </c>
      <c r="C166" s="1">
        <v>13.461499999999999</v>
      </c>
      <c r="D166" s="1">
        <v>2</v>
      </c>
      <c r="E166" s="1" t="s">
        <v>380</v>
      </c>
    </row>
    <row r="167" spans="1:5" ht="15.75" customHeight="1" x14ac:dyDescent="0.2">
      <c r="A167" s="1">
        <v>241</v>
      </c>
      <c r="B167" s="3">
        <v>36584</v>
      </c>
      <c r="C167" s="1">
        <v>18.269200000000001</v>
      </c>
      <c r="D167" s="1">
        <v>2</v>
      </c>
      <c r="E167" s="1" t="s">
        <v>380</v>
      </c>
    </row>
    <row r="168" spans="1:5" ht="15.75" customHeight="1" x14ac:dyDescent="0.2">
      <c r="A168" s="1">
        <v>223</v>
      </c>
      <c r="B168" s="3">
        <v>36543</v>
      </c>
      <c r="C168" s="1">
        <v>18.269200000000001</v>
      </c>
      <c r="D168" s="1">
        <v>2</v>
      </c>
      <c r="E168" s="1" t="s">
        <v>380</v>
      </c>
    </row>
    <row r="169" spans="1:5" ht="15.75" customHeight="1" x14ac:dyDescent="0.2">
      <c r="A169" s="1">
        <v>231</v>
      </c>
      <c r="B169" s="3">
        <v>36561</v>
      </c>
      <c r="C169" s="1">
        <v>18.269200000000001</v>
      </c>
      <c r="D169" s="1">
        <v>2</v>
      </c>
      <c r="E169" s="1" t="s">
        <v>380</v>
      </c>
    </row>
    <row r="170" spans="1:5" ht="15.75" customHeight="1" x14ac:dyDescent="0.2">
      <c r="A170" s="1">
        <v>244</v>
      </c>
      <c r="B170" s="3">
        <v>36588</v>
      </c>
      <c r="C170" s="1">
        <v>18.269200000000001</v>
      </c>
      <c r="D170" s="1">
        <v>2</v>
      </c>
      <c r="E170" s="1" t="s">
        <v>380</v>
      </c>
    </row>
    <row r="171" spans="1:5" ht="15.75" customHeight="1" x14ac:dyDescent="0.2">
      <c r="A171" s="1">
        <v>233</v>
      </c>
      <c r="B171" s="3">
        <v>36568</v>
      </c>
      <c r="C171" s="1">
        <v>18.269200000000001</v>
      </c>
      <c r="D171" s="1">
        <v>2</v>
      </c>
      <c r="E171" s="1" t="s">
        <v>380</v>
      </c>
    </row>
    <row r="172" spans="1:5" ht="15.75" customHeight="1" x14ac:dyDescent="0.2">
      <c r="A172" s="1">
        <v>47</v>
      </c>
      <c r="B172" s="3">
        <v>36174</v>
      </c>
      <c r="C172" s="1">
        <v>18.269200000000001</v>
      </c>
      <c r="D172" s="1">
        <v>2</v>
      </c>
      <c r="E172" s="1" t="s">
        <v>380</v>
      </c>
    </row>
    <row r="173" spans="1:5" ht="15.75" customHeight="1" x14ac:dyDescent="0.2">
      <c r="A173" s="1">
        <v>164</v>
      </c>
      <c r="B173" s="3">
        <v>36233</v>
      </c>
      <c r="C173" s="1">
        <v>18.269200000000001</v>
      </c>
      <c r="D173" s="1">
        <v>2</v>
      </c>
      <c r="E173" s="1" t="s">
        <v>380</v>
      </c>
    </row>
    <row r="174" spans="1:5" ht="15.75" customHeight="1" x14ac:dyDescent="0.2">
      <c r="A174" s="1">
        <v>82</v>
      </c>
      <c r="B174" s="3">
        <v>36193</v>
      </c>
      <c r="C174" s="1">
        <v>18.269200000000001</v>
      </c>
      <c r="D174" s="1">
        <v>2</v>
      </c>
      <c r="E174" s="1" t="s">
        <v>380</v>
      </c>
    </row>
    <row r="175" spans="1:5" ht="15.75" customHeight="1" x14ac:dyDescent="0.2">
      <c r="A175" s="1">
        <v>261</v>
      </c>
      <c r="B175" s="3">
        <v>36625</v>
      </c>
      <c r="C175" s="1">
        <v>18.269200000000001</v>
      </c>
      <c r="D175" s="1">
        <v>2</v>
      </c>
      <c r="E175" s="1" t="s">
        <v>380</v>
      </c>
    </row>
    <row r="176" spans="1:5" ht="15.75" customHeight="1" x14ac:dyDescent="0.2">
      <c r="A176" s="1">
        <v>198</v>
      </c>
      <c r="B176" s="3">
        <v>36251</v>
      </c>
      <c r="C176" s="1">
        <v>18.269200000000001</v>
      </c>
      <c r="D176" s="1">
        <v>2</v>
      </c>
      <c r="E176" s="1" t="s">
        <v>380</v>
      </c>
    </row>
    <row r="177" spans="1:5" ht="15.75" customHeight="1" x14ac:dyDescent="0.2">
      <c r="A177" s="1">
        <v>238</v>
      </c>
      <c r="B177" s="3">
        <v>36580</v>
      </c>
      <c r="C177" s="1">
        <v>18.269200000000001</v>
      </c>
      <c r="D177" s="1">
        <v>2</v>
      </c>
      <c r="E177" s="1" t="s">
        <v>380</v>
      </c>
    </row>
    <row r="178" spans="1:5" ht="15.75" customHeight="1" x14ac:dyDescent="0.2">
      <c r="A178" s="1">
        <v>21</v>
      </c>
      <c r="B178" s="3">
        <v>36162</v>
      </c>
      <c r="C178" s="1">
        <v>24.519200000000001</v>
      </c>
      <c r="D178" s="1">
        <v>2</v>
      </c>
      <c r="E178" s="1" t="s">
        <v>380</v>
      </c>
    </row>
    <row r="179" spans="1:5" ht="15.75" customHeight="1" x14ac:dyDescent="0.2">
      <c r="A179" s="1">
        <v>128</v>
      </c>
      <c r="B179" s="3">
        <v>36214</v>
      </c>
      <c r="C179" s="1">
        <v>38.461500000000001</v>
      </c>
      <c r="D179" s="1">
        <v>2</v>
      </c>
      <c r="E179" s="1" t="s">
        <v>380</v>
      </c>
    </row>
    <row r="180" spans="1:5" ht="15.75" customHeight="1" x14ac:dyDescent="0.2">
      <c r="A180" s="1">
        <v>117</v>
      </c>
      <c r="B180" s="3">
        <v>36209</v>
      </c>
      <c r="C180" s="1">
        <v>38.461500000000001</v>
      </c>
      <c r="D180" s="1">
        <v>2</v>
      </c>
      <c r="E180" s="1" t="s">
        <v>380</v>
      </c>
    </row>
    <row r="181" spans="1:5" ht="15.75" customHeight="1" x14ac:dyDescent="0.2">
      <c r="A181" s="1">
        <v>12</v>
      </c>
      <c r="B181" s="3">
        <v>35857</v>
      </c>
      <c r="C181" s="1">
        <v>63.461500000000001</v>
      </c>
      <c r="D181" s="1">
        <v>2</v>
      </c>
      <c r="E181" s="1" t="s">
        <v>380</v>
      </c>
    </row>
    <row r="182" spans="1:5" ht="15.75" customHeight="1" x14ac:dyDescent="0.2">
      <c r="A182" s="1">
        <v>216</v>
      </c>
      <c r="B182" s="3">
        <v>36259</v>
      </c>
      <c r="C182" s="1">
        <v>26.442299999999999</v>
      </c>
      <c r="D182" s="1">
        <v>2</v>
      </c>
      <c r="E182" s="1" t="s">
        <v>380</v>
      </c>
    </row>
    <row r="183" spans="1:5" ht="15.75" customHeight="1" x14ac:dyDescent="0.2">
      <c r="A183" s="1">
        <v>178</v>
      </c>
      <c r="B183" s="3">
        <v>36241</v>
      </c>
      <c r="C183" s="1">
        <v>26.442299999999999</v>
      </c>
      <c r="D183" s="1">
        <v>2</v>
      </c>
      <c r="E183" s="1" t="s">
        <v>380</v>
      </c>
    </row>
    <row r="184" spans="1:5" ht="15.75" customHeight="1" x14ac:dyDescent="0.2">
      <c r="A184" s="1">
        <v>267</v>
      </c>
      <c r="B184" s="3">
        <v>36921</v>
      </c>
      <c r="C184" s="1">
        <v>36.057699999999997</v>
      </c>
      <c r="D184" s="1">
        <v>2</v>
      </c>
      <c r="E184" s="1" t="s">
        <v>380</v>
      </c>
    </row>
    <row r="185" spans="1:5" ht="15.75" customHeight="1" x14ac:dyDescent="0.2">
      <c r="A185" s="1">
        <v>273</v>
      </c>
      <c r="B185" s="3">
        <v>36968</v>
      </c>
      <c r="C185" s="1">
        <v>72.115399999999994</v>
      </c>
      <c r="D185" s="1">
        <v>2</v>
      </c>
      <c r="E185" s="1" t="s">
        <v>380</v>
      </c>
    </row>
    <row r="186" spans="1:5" ht="15.75" customHeight="1" x14ac:dyDescent="0.2">
      <c r="A186" s="1">
        <v>217</v>
      </c>
      <c r="B186" s="3">
        <v>36315</v>
      </c>
      <c r="C186" s="1">
        <v>42.480800000000002</v>
      </c>
      <c r="D186" s="1">
        <v>2</v>
      </c>
      <c r="E186" s="1" t="s">
        <v>380</v>
      </c>
    </row>
    <row r="187" spans="1:5" ht="15.75" customHeight="1" x14ac:dyDescent="0.2">
      <c r="A187" s="1">
        <v>42</v>
      </c>
      <c r="B187" s="3">
        <v>36172</v>
      </c>
      <c r="C187" s="1">
        <v>50.480800000000002</v>
      </c>
      <c r="D187" s="1">
        <v>2</v>
      </c>
      <c r="E187" s="1" t="s">
        <v>380</v>
      </c>
    </row>
    <row r="188" spans="1:5" ht="15.75" customHeight="1" x14ac:dyDescent="0.2">
      <c r="A188" s="1">
        <v>158</v>
      </c>
      <c r="B188" s="3">
        <v>36231</v>
      </c>
      <c r="C188" s="1">
        <v>50.480800000000002</v>
      </c>
      <c r="D188" s="1">
        <v>2</v>
      </c>
      <c r="E188" s="1" t="s">
        <v>380</v>
      </c>
    </row>
    <row r="189" spans="1:5" ht="15.75" customHeight="1" x14ac:dyDescent="0.2">
      <c r="A189" s="1">
        <v>218</v>
      </c>
      <c r="B189" s="3">
        <v>36528</v>
      </c>
      <c r="C189" s="1">
        <v>24.038499999999999</v>
      </c>
      <c r="D189" s="1">
        <v>2</v>
      </c>
      <c r="E189" s="1" t="s">
        <v>380</v>
      </c>
    </row>
    <row r="190" spans="1:5" ht="15.75" customHeight="1" x14ac:dyDescent="0.2">
      <c r="A190" s="1">
        <v>90</v>
      </c>
      <c r="B190" s="3">
        <v>36196</v>
      </c>
      <c r="C190" s="1">
        <v>17.788499999999999</v>
      </c>
      <c r="D190" s="1">
        <v>2</v>
      </c>
      <c r="E190" s="1" t="s">
        <v>380</v>
      </c>
    </row>
    <row r="191" spans="1:5" ht="15.75" customHeight="1" x14ac:dyDescent="0.2">
      <c r="A191" s="1">
        <v>122</v>
      </c>
      <c r="B191" s="3">
        <v>36213</v>
      </c>
      <c r="C191" s="1">
        <v>12.45</v>
      </c>
      <c r="D191" s="1">
        <v>1</v>
      </c>
      <c r="E191" s="1" t="s">
        <v>380</v>
      </c>
    </row>
    <row r="192" spans="1:5" ht="15.75" customHeight="1" x14ac:dyDescent="0.2">
      <c r="A192" s="1">
        <v>80</v>
      </c>
      <c r="B192" s="3">
        <v>36190</v>
      </c>
      <c r="C192" s="1">
        <v>12.45</v>
      </c>
      <c r="D192" s="1">
        <v>1</v>
      </c>
      <c r="E192" s="1" t="s">
        <v>380</v>
      </c>
    </row>
    <row r="193" spans="1:5" ht="15.75" customHeight="1" x14ac:dyDescent="0.2">
      <c r="A193" s="1">
        <v>208</v>
      </c>
      <c r="B193" s="3">
        <v>36256</v>
      </c>
      <c r="C193" s="1">
        <v>12.45</v>
      </c>
      <c r="D193" s="1">
        <v>1</v>
      </c>
      <c r="E193" s="1" t="s">
        <v>380</v>
      </c>
    </row>
    <row r="194" spans="1:5" ht="15.75" customHeight="1" x14ac:dyDescent="0.2">
      <c r="A194" s="1">
        <v>157</v>
      </c>
      <c r="B194" s="3">
        <v>36231</v>
      </c>
      <c r="C194" s="1">
        <v>12.45</v>
      </c>
      <c r="D194" s="1">
        <v>1</v>
      </c>
      <c r="E194" s="1" t="s">
        <v>380</v>
      </c>
    </row>
    <row r="195" spans="1:5" ht="15.75" customHeight="1" x14ac:dyDescent="0.2">
      <c r="A195" s="1">
        <v>84</v>
      </c>
      <c r="B195" s="3">
        <v>36194</v>
      </c>
      <c r="C195" s="1">
        <v>12.45</v>
      </c>
      <c r="D195" s="1">
        <v>1</v>
      </c>
      <c r="E195" s="1" t="s">
        <v>380</v>
      </c>
    </row>
    <row r="196" spans="1:5" ht="15.75" customHeight="1" x14ac:dyDescent="0.2">
      <c r="A196" s="1">
        <v>213</v>
      </c>
      <c r="B196" s="3">
        <v>36258</v>
      </c>
      <c r="C196" s="1">
        <v>12.45</v>
      </c>
      <c r="D196" s="1">
        <v>1</v>
      </c>
      <c r="E196" s="1" t="s">
        <v>380</v>
      </c>
    </row>
    <row r="197" spans="1:5" ht="15.75" customHeight="1" x14ac:dyDescent="0.2">
      <c r="A197" s="1">
        <v>194</v>
      </c>
      <c r="B197" s="3">
        <v>36249</v>
      </c>
      <c r="C197" s="1">
        <v>12.45</v>
      </c>
      <c r="D197" s="1">
        <v>1</v>
      </c>
      <c r="E197" s="1" t="s">
        <v>380</v>
      </c>
    </row>
    <row r="198" spans="1:5" ht="15.75" customHeight="1" x14ac:dyDescent="0.2">
      <c r="A198" s="1">
        <v>53</v>
      </c>
      <c r="B198" s="3">
        <v>36176</v>
      </c>
      <c r="C198" s="1">
        <v>12.45</v>
      </c>
      <c r="D198" s="1">
        <v>1</v>
      </c>
      <c r="E198" s="1" t="s">
        <v>380</v>
      </c>
    </row>
    <row r="199" spans="1:5" ht="15.75" customHeight="1" x14ac:dyDescent="0.2">
      <c r="A199" s="1">
        <v>254</v>
      </c>
      <c r="B199" s="3">
        <v>36611</v>
      </c>
      <c r="C199" s="1">
        <v>12.45</v>
      </c>
      <c r="D199" s="1">
        <v>1</v>
      </c>
      <c r="E199" s="1" t="s">
        <v>380</v>
      </c>
    </row>
    <row r="200" spans="1:5" ht="15.75" customHeight="1" x14ac:dyDescent="0.2">
      <c r="A200" s="1">
        <v>137</v>
      </c>
      <c r="B200" s="3">
        <v>36221</v>
      </c>
      <c r="C200" s="1">
        <v>12.45</v>
      </c>
      <c r="D200" s="1">
        <v>1</v>
      </c>
      <c r="E200" s="1" t="s">
        <v>380</v>
      </c>
    </row>
    <row r="201" spans="1:5" ht="15.75" customHeight="1" x14ac:dyDescent="0.2">
      <c r="A201" s="1">
        <v>235</v>
      </c>
      <c r="B201" s="3">
        <v>36573</v>
      </c>
      <c r="C201" s="1">
        <v>12.45</v>
      </c>
      <c r="D201" s="1">
        <v>1</v>
      </c>
      <c r="E201" s="1" t="s">
        <v>380</v>
      </c>
    </row>
    <row r="202" spans="1:5" ht="15.75" customHeight="1" x14ac:dyDescent="0.2">
      <c r="A202" s="1">
        <v>243</v>
      </c>
      <c r="B202" s="3">
        <v>36586</v>
      </c>
      <c r="C202" s="1">
        <v>12.45</v>
      </c>
      <c r="D202" s="1">
        <v>1</v>
      </c>
      <c r="E202" s="1" t="s">
        <v>380</v>
      </c>
    </row>
    <row r="203" spans="1:5" ht="15.75" customHeight="1" x14ac:dyDescent="0.2">
      <c r="A203" s="1">
        <v>57</v>
      </c>
      <c r="B203" s="3">
        <v>36178</v>
      </c>
      <c r="C203" s="1">
        <v>12.45</v>
      </c>
      <c r="D203" s="1">
        <v>1</v>
      </c>
      <c r="E203" s="1" t="s">
        <v>380</v>
      </c>
    </row>
    <row r="204" spans="1:5" ht="15.75" customHeight="1" x14ac:dyDescent="0.2">
      <c r="A204" s="1">
        <v>156</v>
      </c>
      <c r="B204" s="3">
        <v>36231</v>
      </c>
      <c r="C204" s="1">
        <v>12.45</v>
      </c>
      <c r="D204" s="1">
        <v>1</v>
      </c>
      <c r="E204" s="1" t="s">
        <v>380</v>
      </c>
    </row>
    <row r="205" spans="1:5" ht="15.75" customHeight="1" x14ac:dyDescent="0.2">
      <c r="A205" s="1">
        <v>37</v>
      </c>
      <c r="B205" s="3">
        <v>36169</v>
      </c>
      <c r="C205" s="1">
        <v>12.45</v>
      </c>
      <c r="D205" s="1">
        <v>1</v>
      </c>
      <c r="E205" s="1" t="s">
        <v>380</v>
      </c>
    </row>
    <row r="206" spans="1:5" ht="15.75" customHeight="1" x14ac:dyDescent="0.2">
      <c r="A206" s="1">
        <v>76</v>
      </c>
      <c r="B206" s="3">
        <v>36188</v>
      </c>
      <c r="C206" s="1">
        <v>12.45</v>
      </c>
      <c r="D206" s="1">
        <v>1</v>
      </c>
      <c r="E206" s="1" t="s">
        <v>380</v>
      </c>
    </row>
    <row r="207" spans="1:5" ht="15.75" customHeight="1" x14ac:dyDescent="0.2">
      <c r="A207" s="1">
        <v>174</v>
      </c>
      <c r="B207" s="3">
        <v>36238</v>
      </c>
      <c r="C207" s="1">
        <v>12.45</v>
      </c>
      <c r="D207" s="1">
        <v>1</v>
      </c>
      <c r="E207" s="1" t="s">
        <v>380</v>
      </c>
    </row>
    <row r="208" spans="1:5" ht="15.75" customHeight="1" x14ac:dyDescent="0.2">
      <c r="A208" s="1">
        <v>129</v>
      </c>
      <c r="B208" s="3">
        <v>36215</v>
      </c>
      <c r="C208" s="1">
        <v>12.45</v>
      </c>
      <c r="D208" s="1">
        <v>1</v>
      </c>
      <c r="E208" s="1" t="s">
        <v>380</v>
      </c>
    </row>
    <row r="209" spans="1:5" ht="15.75" customHeight="1" x14ac:dyDescent="0.2">
      <c r="A209" s="1">
        <v>255</v>
      </c>
      <c r="B209" s="3">
        <v>36611</v>
      </c>
      <c r="C209" s="1">
        <v>12.45</v>
      </c>
      <c r="D209" s="1">
        <v>1</v>
      </c>
      <c r="E209" s="1" t="s">
        <v>380</v>
      </c>
    </row>
    <row r="210" spans="1:5" ht="15.75" customHeight="1" x14ac:dyDescent="0.2">
      <c r="A210" s="1">
        <v>1</v>
      </c>
      <c r="B210" s="3">
        <v>35277</v>
      </c>
      <c r="C210" s="1">
        <v>12.45</v>
      </c>
      <c r="D210" s="1">
        <v>1</v>
      </c>
      <c r="E210" s="1" t="s">
        <v>380</v>
      </c>
    </row>
    <row r="211" spans="1:5" ht="15.75" customHeight="1" x14ac:dyDescent="0.2">
      <c r="A211" s="1">
        <v>219</v>
      </c>
      <c r="B211" s="3">
        <v>36529</v>
      </c>
      <c r="C211" s="1">
        <v>12.45</v>
      </c>
      <c r="D211" s="1">
        <v>1</v>
      </c>
      <c r="E211" s="1" t="s">
        <v>380</v>
      </c>
    </row>
    <row r="212" spans="1:5" ht="15.75" customHeight="1" x14ac:dyDescent="0.2">
      <c r="A212" s="1">
        <v>226</v>
      </c>
      <c r="B212" s="3">
        <v>36548</v>
      </c>
      <c r="C212" s="1">
        <v>12.45</v>
      </c>
      <c r="D212" s="1">
        <v>1</v>
      </c>
      <c r="E212" s="1" t="s">
        <v>380</v>
      </c>
    </row>
    <row r="213" spans="1:5" ht="15.75" customHeight="1" x14ac:dyDescent="0.2">
      <c r="A213" s="1">
        <v>247</v>
      </c>
      <c r="B213" s="3">
        <v>36593</v>
      </c>
      <c r="C213" s="1">
        <v>12.45</v>
      </c>
      <c r="D213" s="1">
        <v>1</v>
      </c>
      <c r="E213" s="1" t="s">
        <v>380</v>
      </c>
    </row>
    <row r="214" spans="1:5" ht="15.75" customHeight="1" x14ac:dyDescent="0.2">
      <c r="A214" s="1">
        <v>89</v>
      </c>
      <c r="B214" s="3">
        <v>36196</v>
      </c>
      <c r="C214" s="1">
        <v>12.45</v>
      </c>
      <c r="D214" s="1">
        <v>1</v>
      </c>
      <c r="E214" s="1" t="s">
        <v>380</v>
      </c>
    </row>
    <row r="215" spans="1:5" ht="15.75" customHeight="1" x14ac:dyDescent="0.2">
      <c r="A215" s="1">
        <v>162</v>
      </c>
      <c r="B215" s="3">
        <v>36233</v>
      </c>
      <c r="C215" s="1">
        <v>12.45</v>
      </c>
      <c r="D215" s="1">
        <v>1</v>
      </c>
      <c r="E215" s="1" t="s">
        <v>380</v>
      </c>
    </row>
    <row r="216" spans="1:5" ht="15.75" customHeight="1" x14ac:dyDescent="0.2">
      <c r="A216" s="1">
        <v>175</v>
      </c>
      <c r="B216" s="3">
        <v>36239</v>
      </c>
      <c r="C216" s="1">
        <v>12.45</v>
      </c>
      <c r="D216" s="1">
        <v>1</v>
      </c>
      <c r="E216" s="1" t="s">
        <v>380</v>
      </c>
    </row>
    <row r="217" spans="1:5" ht="15.75" customHeight="1" x14ac:dyDescent="0.2">
      <c r="A217" s="1">
        <v>228</v>
      </c>
      <c r="B217" s="3">
        <v>36551</v>
      </c>
      <c r="C217" s="1">
        <v>13.45</v>
      </c>
      <c r="D217" s="1">
        <v>1</v>
      </c>
      <c r="E217" s="1" t="s">
        <v>380</v>
      </c>
    </row>
    <row r="218" spans="1:5" ht="15.75" customHeight="1" x14ac:dyDescent="0.2">
      <c r="A218" s="1">
        <v>262</v>
      </c>
      <c r="B218" s="3">
        <v>36626</v>
      </c>
      <c r="C218" s="1">
        <v>13.45</v>
      </c>
      <c r="D218" s="1">
        <v>1</v>
      </c>
      <c r="E218" s="1" t="s">
        <v>380</v>
      </c>
    </row>
    <row r="219" spans="1:5" ht="15.75" customHeight="1" x14ac:dyDescent="0.2">
      <c r="A219" s="1">
        <v>13</v>
      </c>
      <c r="B219" s="3">
        <v>35859</v>
      </c>
      <c r="C219" s="1">
        <v>13.45</v>
      </c>
      <c r="D219" s="1">
        <v>1</v>
      </c>
      <c r="E219" s="1" t="s">
        <v>380</v>
      </c>
    </row>
    <row r="220" spans="1:5" ht="15.75" customHeight="1" x14ac:dyDescent="0.2">
      <c r="A220" s="1">
        <v>10</v>
      </c>
      <c r="B220" s="3">
        <v>35833</v>
      </c>
      <c r="C220" s="1">
        <v>13.45</v>
      </c>
      <c r="D220" s="1">
        <v>1</v>
      </c>
      <c r="E220" s="1" t="s">
        <v>380</v>
      </c>
    </row>
    <row r="221" spans="1:5" ht="15.75" customHeight="1" x14ac:dyDescent="0.2">
      <c r="A221" s="1">
        <v>220</v>
      </c>
      <c r="B221" s="3">
        <v>36532</v>
      </c>
      <c r="C221" s="1">
        <v>13.45</v>
      </c>
      <c r="D221" s="1">
        <v>1</v>
      </c>
      <c r="E221" s="1" t="s">
        <v>380</v>
      </c>
    </row>
    <row r="222" spans="1:5" ht="15.75" customHeight="1" x14ac:dyDescent="0.2">
      <c r="A222" s="1">
        <v>8</v>
      </c>
      <c r="B222" s="3">
        <v>35832</v>
      </c>
      <c r="C222" s="1">
        <v>13.45</v>
      </c>
      <c r="D222" s="1">
        <v>1</v>
      </c>
      <c r="E222" s="1" t="s">
        <v>380</v>
      </c>
    </row>
    <row r="223" spans="1:5" ht="15.75" customHeight="1" x14ac:dyDescent="0.2">
      <c r="A223" s="1">
        <v>256</v>
      </c>
      <c r="B223" s="3">
        <v>36615</v>
      </c>
      <c r="C223" s="1">
        <v>13.45</v>
      </c>
      <c r="D223" s="1">
        <v>1</v>
      </c>
      <c r="E223" s="1" t="s">
        <v>380</v>
      </c>
    </row>
    <row r="224" spans="1:5" ht="15.75" customHeight="1" x14ac:dyDescent="0.2">
      <c r="A224" s="1">
        <v>19</v>
      </c>
      <c r="B224" s="3">
        <v>35914</v>
      </c>
      <c r="C224" s="1">
        <v>13.45</v>
      </c>
      <c r="D224" s="1">
        <v>1</v>
      </c>
      <c r="E224" s="1" t="s">
        <v>380</v>
      </c>
    </row>
    <row r="225" spans="1:5" ht="15.75" customHeight="1" x14ac:dyDescent="0.2">
      <c r="A225" s="1">
        <v>227</v>
      </c>
      <c r="B225" s="3">
        <v>36551</v>
      </c>
      <c r="C225" s="1">
        <v>13.45</v>
      </c>
      <c r="D225" s="1">
        <v>1</v>
      </c>
      <c r="E225" s="1" t="s">
        <v>380</v>
      </c>
    </row>
    <row r="226" spans="1:5" ht="15.75" customHeight="1" x14ac:dyDescent="0.2">
      <c r="A226" s="1">
        <v>15</v>
      </c>
      <c r="B226" s="3">
        <v>35877</v>
      </c>
      <c r="C226" s="1">
        <v>13.45</v>
      </c>
      <c r="D226" s="1">
        <v>1</v>
      </c>
      <c r="E226" s="1" t="s">
        <v>380</v>
      </c>
    </row>
    <row r="227" spans="1:5" ht="15.75" customHeight="1" x14ac:dyDescent="0.2">
      <c r="A227" s="1">
        <v>248</v>
      </c>
      <c r="B227" s="3">
        <v>36596</v>
      </c>
      <c r="C227" s="1">
        <v>13.45</v>
      </c>
      <c r="D227" s="1">
        <v>1</v>
      </c>
      <c r="E227" s="1" t="s">
        <v>380</v>
      </c>
    </row>
    <row r="228" spans="1:5" ht="15.75" customHeight="1" x14ac:dyDescent="0.2">
      <c r="A228" s="1">
        <v>252</v>
      </c>
      <c r="B228" s="3">
        <v>36608</v>
      </c>
      <c r="C228" s="1">
        <v>13.45</v>
      </c>
      <c r="D228" s="1">
        <v>1</v>
      </c>
      <c r="E228" s="1" t="s">
        <v>380</v>
      </c>
    </row>
    <row r="229" spans="1:5" ht="15.75" customHeight="1" x14ac:dyDescent="0.2">
      <c r="A229" s="1">
        <v>17</v>
      </c>
      <c r="B229" s="3">
        <v>35896</v>
      </c>
      <c r="C229" s="1">
        <v>13.45</v>
      </c>
      <c r="D229" s="1">
        <v>1</v>
      </c>
      <c r="E229" s="1" t="s">
        <v>380</v>
      </c>
    </row>
    <row r="230" spans="1:5" ht="15.75" customHeight="1" x14ac:dyDescent="0.2">
      <c r="A230" s="1">
        <v>224</v>
      </c>
      <c r="B230" s="3">
        <v>36544</v>
      </c>
      <c r="C230" s="1">
        <v>13.45</v>
      </c>
      <c r="D230" s="1">
        <v>1</v>
      </c>
      <c r="E230" s="1" t="s">
        <v>380</v>
      </c>
    </row>
    <row r="231" spans="1:5" ht="15.75" customHeight="1" x14ac:dyDescent="0.2">
      <c r="A231" s="1">
        <v>245</v>
      </c>
      <c r="B231" s="3">
        <v>36589</v>
      </c>
      <c r="C231" s="1">
        <v>13.45</v>
      </c>
      <c r="D231" s="1">
        <v>1</v>
      </c>
      <c r="E231" s="1" t="s">
        <v>380</v>
      </c>
    </row>
    <row r="232" spans="1:5" ht="15.75" customHeight="1" x14ac:dyDescent="0.2">
      <c r="A232" s="1">
        <v>234</v>
      </c>
      <c r="B232" s="3">
        <v>36569</v>
      </c>
      <c r="C232" s="1">
        <v>13.45</v>
      </c>
      <c r="D232" s="1">
        <v>1</v>
      </c>
      <c r="E232" s="1" t="s">
        <v>380</v>
      </c>
    </row>
    <row r="233" spans="1:5" ht="15.75" customHeight="1" x14ac:dyDescent="0.2">
      <c r="A233" s="1">
        <v>230</v>
      </c>
      <c r="B233" s="3">
        <v>36558</v>
      </c>
      <c r="C233" s="1">
        <v>13.45</v>
      </c>
      <c r="D233" s="1">
        <v>1</v>
      </c>
      <c r="E233" s="1" t="s">
        <v>380</v>
      </c>
    </row>
    <row r="234" spans="1:5" ht="15.75" customHeight="1" x14ac:dyDescent="0.2">
      <c r="A234" s="1">
        <v>70</v>
      </c>
      <c r="B234" s="3">
        <v>36186</v>
      </c>
      <c r="C234" s="1">
        <v>16.586500000000001</v>
      </c>
      <c r="D234" s="1">
        <v>2</v>
      </c>
      <c r="E234" s="1" t="s">
        <v>380</v>
      </c>
    </row>
    <row r="235" spans="1:5" ht="15.75" customHeight="1" x14ac:dyDescent="0.2">
      <c r="A235" s="1">
        <v>41</v>
      </c>
      <c r="B235" s="3">
        <v>36170</v>
      </c>
      <c r="C235" s="1">
        <v>21.634599999999999</v>
      </c>
      <c r="D235" s="1">
        <v>2</v>
      </c>
      <c r="E235" s="1" t="s">
        <v>380</v>
      </c>
    </row>
    <row r="236" spans="1:5" ht="15.75" customHeight="1" x14ac:dyDescent="0.2">
      <c r="A236" s="1">
        <v>3</v>
      </c>
      <c r="B236" s="3">
        <v>35776</v>
      </c>
      <c r="C236" s="1">
        <v>43.269199999999998</v>
      </c>
      <c r="D236" s="1">
        <v>2</v>
      </c>
      <c r="E236" s="1" t="s">
        <v>380</v>
      </c>
    </row>
    <row r="237" spans="1:5" ht="15.75" customHeight="1" x14ac:dyDescent="0.2">
      <c r="A237" s="1">
        <v>71</v>
      </c>
      <c r="B237" s="3">
        <v>36186</v>
      </c>
      <c r="C237" s="1">
        <v>43.269199999999998</v>
      </c>
      <c r="D237" s="1">
        <v>2</v>
      </c>
      <c r="E237" s="1" t="s">
        <v>380</v>
      </c>
    </row>
    <row r="238" spans="1:5" ht="15.75" customHeight="1" x14ac:dyDescent="0.2">
      <c r="A238" s="1">
        <v>191</v>
      </c>
      <c r="B238" s="3">
        <v>36248</v>
      </c>
      <c r="C238" s="1">
        <v>13.942299999999999</v>
      </c>
      <c r="D238" s="1">
        <v>2</v>
      </c>
      <c r="E238" s="1" t="s">
        <v>380</v>
      </c>
    </row>
    <row r="239" spans="1:5" ht="15.75" customHeight="1" x14ac:dyDescent="0.2">
      <c r="A239" s="1">
        <v>154</v>
      </c>
      <c r="B239" s="3">
        <v>36229</v>
      </c>
      <c r="C239" s="1">
        <v>13.942299999999999</v>
      </c>
      <c r="D239" s="1">
        <v>2</v>
      </c>
      <c r="E239" s="1" t="s">
        <v>380</v>
      </c>
    </row>
    <row r="240" spans="1:5" ht="15.75" customHeight="1" x14ac:dyDescent="0.2">
      <c r="A240" s="1">
        <v>148</v>
      </c>
      <c r="B240" s="3">
        <v>36226</v>
      </c>
      <c r="C240" s="1">
        <v>84.134600000000006</v>
      </c>
      <c r="D240" s="1">
        <v>2</v>
      </c>
      <c r="E240" s="1" t="s">
        <v>380</v>
      </c>
    </row>
    <row r="241" spans="1:5" ht="15.75" customHeight="1" x14ac:dyDescent="0.2">
      <c r="A241" s="1">
        <v>270</v>
      </c>
      <c r="B241" s="3">
        <v>36940</v>
      </c>
      <c r="C241" s="1">
        <v>32.692300000000003</v>
      </c>
      <c r="D241" s="1">
        <v>2</v>
      </c>
      <c r="E241" s="1" t="s">
        <v>380</v>
      </c>
    </row>
    <row r="242" spans="1:5" ht="15.75" customHeight="1" x14ac:dyDescent="0.2">
      <c r="A242" s="1">
        <v>11</v>
      </c>
      <c r="B242" s="3">
        <v>35850</v>
      </c>
      <c r="C242" s="1">
        <v>32.692300000000003</v>
      </c>
      <c r="D242" s="1">
        <v>2</v>
      </c>
      <c r="E242" s="1" t="s">
        <v>380</v>
      </c>
    </row>
    <row r="243" spans="1:5" ht="15.75" customHeight="1" x14ac:dyDescent="0.2">
      <c r="A243" s="1">
        <v>9</v>
      </c>
      <c r="B243" s="3">
        <v>35832</v>
      </c>
      <c r="C243" s="1">
        <v>32.692300000000003</v>
      </c>
      <c r="D243" s="1">
        <v>2</v>
      </c>
      <c r="E243" s="1" t="s">
        <v>380</v>
      </c>
    </row>
    <row r="244" spans="1:5" ht="15.75" customHeight="1" x14ac:dyDescent="0.2">
      <c r="A244" s="1">
        <v>49</v>
      </c>
      <c r="B244" s="3">
        <v>36175</v>
      </c>
      <c r="C244" s="1">
        <v>20.432700000000001</v>
      </c>
      <c r="D244" s="1">
        <v>2</v>
      </c>
      <c r="E244" s="1" t="s">
        <v>380</v>
      </c>
    </row>
    <row r="245" spans="1:5" ht="15.75" customHeight="1" x14ac:dyDescent="0.2">
      <c r="A245" s="1">
        <v>114</v>
      </c>
      <c r="B245" s="3">
        <v>36208</v>
      </c>
      <c r="C245" s="1">
        <v>40.865400000000001</v>
      </c>
      <c r="D245" s="1">
        <v>2</v>
      </c>
      <c r="E245" s="1" t="s">
        <v>380</v>
      </c>
    </row>
    <row r="246" spans="1:5" ht="15.75" customHeight="1" x14ac:dyDescent="0.2">
      <c r="A246" s="1">
        <v>79</v>
      </c>
      <c r="B246" s="3">
        <v>36190</v>
      </c>
      <c r="C246" s="1">
        <v>40.865400000000001</v>
      </c>
      <c r="D246" s="1">
        <v>2</v>
      </c>
      <c r="E246" s="1" t="s">
        <v>380</v>
      </c>
    </row>
    <row r="247" spans="1:5" ht="15.75" customHeight="1" x14ac:dyDescent="0.2">
      <c r="A247" s="1">
        <v>44</v>
      </c>
      <c r="B247" s="3">
        <v>36173</v>
      </c>
      <c r="C247" s="1">
        <v>23.557700000000001</v>
      </c>
      <c r="D247" s="1">
        <v>2</v>
      </c>
      <c r="E247" s="1" t="s">
        <v>380</v>
      </c>
    </row>
    <row r="248" spans="1:5" ht="15.75" customHeight="1" x14ac:dyDescent="0.2">
      <c r="A248" s="1">
        <v>268</v>
      </c>
      <c r="B248" s="3">
        <v>36926</v>
      </c>
      <c r="C248" s="1">
        <v>48.100999999999999</v>
      </c>
      <c r="D248" s="1">
        <v>2</v>
      </c>
      <c r="E248" s="1" t="s">
        <v>380</v>
      </c>
    </row>
    <row r="249" spans="1:5" ht="15.75" customHeight="1" x14ac:dyDescent="0.2">
      <c r="A249" s="1">
        <v>284</v>
      </c>
      <c r="B249" s="3">
        <v>37394</v>
      </c>
      <c r="C249" s="1">
        <v>48.100999999999999</v>
      </c>
      <c r="D249" s="1">
        <v>2</v>
      </c>
      <c r="E249" s="1" t="s">
        <v>380</v>
      </c>
    </row>
    <row r="250" spans="1:5" ht="15.75" customHeight="1" x14ac:dyDescent="0.2">
      <c r="A250" s="1">
        <v>288</v>
      </c>
      <c r="B250" s="3">
        <v>37726</v>
      </c>
      <c r="C250" s="1">
        <v>48.100999999999999</v>
      </c>
      <c r="D250" s="1">
        <v>2</v>
      </c>
      <c r="E250" s="1" t="s">
        <v>380</v>
      </c>
    </row>
    <row r="251" spans="1:5" ht="15.75" customHeight="1" x14ac:dyDescent="0.2">
      <c r="A251" s="1">
        <v>150</v>
      </c>
      <c r="B251" s="3">
        <v>36227</v>
      </c>
      <c r="C251" s="1">
        <v>39.663499999999999</v>
      </c>
      <c r="D251" s="1">
        <v>2</v>
      </c>
      <c r="E251" s="1" t="s">
        <v>380</v>
      </c>
    </row>
    <row r="252" spans="1:5" ht="15.75" customHeight="1" x14ac:dyDescent="0.2">
      <c r="A252" s="1">
        <v>85</v>
      </c>
      <c r="B252" s="3">
        <v>36194</v>
      </c>
      <c r="C252" s="1">
        <v>19.230799999999999</v>
      </c>
      <c r="D252" s="1">
        <v>2</v>
      </c>
      <c r="E252" s="1" t="s">
        <v>380</v>
      </c>
    </row>
    <row r="253" spans="1:5" ht="15.75" customHeight="1" x14ac:dyDescent="0.2">
      <c r="A253" s="1">
        <v>111</v>
      </c>
      <c r="B253" s="3">
        <v>36207</v>
      </c>
      <c r="C253" s="1">
        <v>10.5769</v>
      </c>
      <c r="D253" s="1">
        <v>2</v>
      </c>
      <c r="E253" s="1" t="s">
        <v>380</v>
      </c>
    </row>
    <row r="254" spans="1:5" ht="15.75" customHeight="1" x14ac:dyDescent="0.2">
      <c r="A254" s="1">
        <v>253</v>
      </c>
      <c r="B254" s="3">
        <v>36611</v>
      </c>
      <c r="C254" s="1">
        <v>10.5769</v>
      </c>
      <c r="D254" s="1">
        <v>2</v>
      </c>
      <c r="E254" s="1" t="s">
        <v>380</v>
      </c>
    </row>
    <row r="255" spans="1:5" ht="15.75" customHeight="1" x14ac:dyDescent="0.2">
      <c r="A255" s="1">
        <v>77</v>
      </c>
      <c r="B255" s="3">
        <v>36189</v>
      </c>
      <c r="C255" s="1">
        <v>10.5769</v>
      </c>
      <c r="D255" s="1">
        <v>2</v>
      </c>
      <c r="E255" s="1" t="s">
        <v>380</v>
      </c>
    </row>
    <row r="256" spans="1:5" ht="15.75" customHeight="1" x14ac:dyDescent="0.2">
      <c r="A256" s="1">
        <v>145</v>
      </c>
      <c r="B256" s="3">
        <v>36225</v>
      </c>
      <c r="C256" s="1">
        <v>10.5769</v>
      </c>
      <c r="D256" s="1">
        <v>2</v>
      </c>
      <c r="E256" s="1" t="s">
        <v>380</v>
      </c>
    </row>
    <row r="257" spans="1:5" ht="15.75" customHeight="1" x14ac:dyDescent="0.2">
      <c r="A257" s="1">
        <v>102</v>
      </c>
      <c r="B257" s="3">
        <v>36203</v>
      </c>
      <c r="C257" s="1">
        <v>27.4038</v>
      </c>
      <c r="D257" s="1">
        <v>2</v>
      </c>
      <c r="E257" s="1" t="s">
        <v>380</v>
      </c>
    </row>
    <row r="258" spans="1:5" ht="15.75" customHeight="1" x14ac:dyDescent="0.2">
      <c r="A258" s="1">
        <v>176</v>
      </c>
      <c r="B258" s="3">
        <v>36239</v>
      </c>
      <c r="C258" s="1">
        <v>27.4038</v>
      </c>
      <c r="D258" s="1">
        <v>2</v>
      </c>
      <c r="E258" s="1" t="s">
        <v>380</v>
      </c>
    </row>
    <row r="259" spans="1:5" ht="15.75" customHeight="1" x14ac:dyDescent="0.2">
      <c r="A259" s="1">
        <v>66</v>
      </c>
      <c r="B259" s="3">
        <v>36184</v>
      </c>
      <c r="C259" s="1">
        <v>27.4038</v>
      </c>
      <c r="D259" s="1">
        <v>2</v>
      </c>
      <c r="E259" s="1" t="s">
        <v>380</v>
      </c>
    </row>
    <row r="260" spans="1:5" ht="15.75" customHeight="1" x14ac:dyDescent="0.2">
      <c r="A260" s="1">
        <v>149</v>
      </c>
      <c r="B260" s="3">
        <v>36226</v>
      </c>
      <c r="C260" s="1">
        <v>27.4038</v>
      </c>
      <c r="D260" s="1">
        <v>2</v>
      </c>
      <c r="E260" s="1" t="s">
        <v>380</v>
      </c>
    </row>
    <row r="261" spans="1:5" ht="15.75" customHeight="1" x14ac:dyDescent="0.2">
      <c r="A261" s="1">
        <v>281</v>
      </c>
      <c r="B261" s="3">
        <v>37073</v>
      </c>
      <c r="C261" s="1">
        <v>23.076899999999998</v>
      </c>
      <c r="D261" s="1">
        <v>2</v>
      </c>
      <c r="E261" s="1" t="s">
        <v>380</v>
      </c>
    </row>
    <row r="262" spans="1:5" ht="15.75" customHeight="1" x14ac:dyDescent="0.2">
      <c r="A262" s="1">
        <v>277</v>
      </c>
      <c r="B262" s="3">
        <v>37073</v>
      </c>
      <c r="C262" s="1">
        <v>23.076899999999998</v>
      </c>
      <c r="D262" s="1">
        <v>2</v>
      </c>
      <c r="E262" s="1" t="s">
        <v>380</v>
      </c>
    </row>
    <row r="263" spans="1:5" ht="15.75" customHeight="1" x14ac:dyDescent="0.2">
      <c r="A263" s="1">
        <v>282</v>
      </c>
      <c r="B263" s="3">
        <v>37073</v>
      </c>
      <c r="C263" s="1">
        <v>23.076899999999998</v>
      </c>
      <c r="D263" s="1">
        <v>2</v>
      </c>
      <c r="E263" s="1" t="s">
        <v>380</v>
      </c>
    </row>
    <row r="264" spans="1:5" ht="15.75" customHeight="1" x14ac:dyDescent="0.2">
      <c r="A264" s="1">
        <v>280</v>
      </c>
      <c r="B264" s="3">
        <v>37073</v>
      </c>
      <c r="C264" s="1">
        <v>23.076899999999998</v>
      </c>
      <c r="D264" s="1">
        <v>2</v>
      </c>
      <c r="E264" s="1" t="s">
        <v>380</v>
      </c>
    </row>
    <row r="265" spans="1:5" ht="15.75" customHeight="1" x14ac:dyDescent="0.2">
      <c r="A265" s="1">
        <v>287</v>
      </c>
      <c r="B265" s="3">
        <v>37561</v>
      </c>
      <c r="C265" s="1">
        <v>23.076899999999998</v>
      </c>
      <c r="D265" s="1">
        <v>2</v>
      </c>
      <c r="E265" s="1" t="s">
        <v>380</v>
      </c>
    </row>
    <row r="266" spans="1:5" ht="15.75" customHeight="1" x14ac:dyDescent="0.2">
      <c r="A266" s="1">
        <v>289</v>
      </c>
      <c r="B266" s="3">
        <v>37803</v>
      </c>
      <c r="C266" s="1">
        <v>23.076899999999998</v>
      </c>
      <c r="D266" s="1">
        <v>2</v>
      </c>
      <c r="E266" s="1" t="s">
        <v>380</v>
      </c>
    </row>
    <row r="267" spans="1:5" ht="15.75" customHeight="1" x14ac:dyDescent="0.2">
      <c r="A267" s="1">
        <v>276</v>
      </c>
      <c r="B267" s="3">
        <v>37073</v>
      </c>
      <c r="C267" s="1">
        <v>23.076899999999998</v>
      </c>
      <c r="D267" s="1">
        <v>2</v>
      </c>
      <c r="E267" s="1" t="s">
        <v>380</v>
      </c>
    </row>
    <row r="268" spans="1:5" ht="15.75" customHeight="1" x14ac:dyDescent="0.2">
      <c r="A268" s="1">
        <v>275</v>
      </c>
      <c r="B268" s="3">
        <v>37073</v>
      </c>
      <c r="C268" s="1">
        <v>23.076899999999998</v>
      </c>
      <c r="D268" s="1">
        <v>2</v>
      </c>
      <c r="E268" s="1" t="s">
        <v>380</v>
      </c>
    </row>
    <row r="269" spans="1:5" ht="15.75" customHeight="1" x14ac:dyDescent="0.2">
      <c r="A269" s="1">
        <v>286</v>
      </c>
      <c r="B269" s="3">
        <v>37438</v>
      </c>
      <c r="C269" s="1">
        <v>23.076899999999998</v>
      </c>
      <c r="D269" s="1">
        <v>2</v>
      </c>
      <c r="E269" s="1" t="s">
        <v>380</v>
      </c>
    </row>
    <row r="270" spans="1:5" ht="15.75" customHeight="1" x14ac:dyDescent="0.2">
      <c r="A270" s="1">
        <v>290</v>
      </c>
      <c r="B270" s="3">
        <v>37803</v>
      </c>
      <c r="C270" s="1">
        <v>23.076899999999998</v>
      </c>
      <c r="D270" s="1">
        <v>2</v>
      </c>
      <c r="E270" s="1" t="s">
        <v>380</v>
      </c>
    </row>
    <row r="271" spans="1:5" ht="15.75" customHeight="1" x14ac:dyDescent="0.2">
      <c r="A271" s="1">
        <v>279</v>
      </c>
      <c r="B271" s="3">
        <v>37073</v>
      </c>
      <c r="C271" s="1">
        <v>23.076899999999998</v>
      </c>
      <c r="D271" s="1">
        <v>2</v>
      </c>
      <c r="E271" s="1" t="s">
        <v>380</v>
      </c>
    </row>
    <row r="272" spans="1:5" ht="15.75" customHeight="1" x14ac:dyDescent="0.2">
      <c r="A272" s="1">
        <v>283</v>
      </c>
      <c r="B272" s="3">
        <v>37073</v>
      </c>
      <c r="C272" s="1">
        <v>23.076899999999998</v>
      </c>
      <c r="D272" s="1">
        <v>2</v>
      </c>
      <c r="E272" s="1" t="s">
        <v>380</v>
      </c>
    </row>
    <row r="273" spans="1:5" ht="15.75" customHeight="1" x14ac:dyDescent="0.2">
      <c r="A273" s="1">
        <v>285</v>
      </c>
      <c r="B273" s="3">
        <v>37438</v>
      </c>
      <c r="C273" s="1">
        <v>23.076899999999998</v>
      </c>
      <c r="D273" s="1">
        <v>2</v>
      </c>
      <c r="E273" s="1" t="s">
        <v>380</v>
      </c>
    </row>
    <row r="274" spans="1:5" ht="15.75" customHeight="1" x14ac:dyDescent="0.2">
      <c r="A274" s="1">
        <v>278</v>
      </c>
      <c r="B274" s="3">
        <v>37073</v>
      </c>
      <c r="C274" s="1">
        <v>23.076899999999998</v>
      </c>
      <c r="D274" s="1">
        <v>2</v>
      </c>
      <c r="E274" s="1" t="s">
        <v>380</v>
      </c>
    </row>
    <row r="275" spans="1:5" ht="15.75" customHeight="1" x14ac:dyDescent="0.2">
      <c r="A275" s="1">
        <v>30</v>
      </c>
      <c r="B275" s="3">
        <v>36167</v>
      </c>
      <c r="C275" s="1">
        <v>27.139399999999998</v>
      </c>
      <c r="D275" s="1">
        <v>2</v>
      </c>
      <c r="E275" s="1" t="s">
        <v>380</v>
      </c>
    </row>
    <row r="276" spans="1:5" ht="15.75" customHeight="1" x14ac:dyDescent="0.2">
      <c r="A276" s="1">
        <v>212</v>
      </c>
      <c r="B276" s="3">
        <v>36257</v>
      </c>
      <c r="C276" s="1">
        <v>16.826899999999998</v>
      </c>
      <c r="D276" s="1">
        <v>2</v>
      </c>
      <c r="E276" s="1" t="s">
        <v>380</v>
      </c>
    </row>
    <row r="277" spans="1:5" ht="15.75" customHeight="1" x14ac:dyDescent="0.2">
      <c r="A277" s="1">
        <v>54</v>
      </c>
      <c r="B277" s="3">
        <v>36177</v>
      </c>
      <c r="C277" s="1">
        <v>16.826899999999998</v>
      </c>
      <c r="D277" s="1">
        <v>2</v>
      </c>
      <c r="E277" s="1" t="s">
        <v>380</v>
      </c>
    </row>
    <row r="278" spans="1:5" ht="15.75" customHeight="1" x14ac:dyDescent="0.2">
      <c r="A278" s="1">
        <v>188</v>
      </c>
      <c r="B278" s="3">
        <v>36246</v>
      </c>
      <c r="C278" s="1">
        <v>32.451900000000002</v>
      </c>
      <c r="D278" s="1">
        <v>2</v>
      </c>
      <c r="E278" s="1" t="s">
        <v>380</v>
      </c>
    </row>
    <row r="279" spans="1:5" ht="15.75" customHeight="1" x14ac:dyDescent="0.2">
      <c r="A279" s="1">
        <v>28</v>
      </c>
      <c r="B279" s="3">
        <v>36165</v>
      </c>
      <c r="C279" s="1">
        <v>32.451900000000002</v>
      </c>
      <c r="D279" s="1">
        <v>2</v>
      </c>
      <c r="E279" s="1" t="s">
        <v>380</v>
      </c>
    </row>
    <row r="280" spans="1:5" ht="15.75" customHeight="1" x14ac:dyDescent="0.2">
      <c r="A280" s="1">
        <v>6</v>
      </c>
      <c r="B280" s="3">
        <v>37408</v>
      </c>
      <c r="C280" s="1">
        <v>37.5</v>
      </c>
      <c r="D280" s="1">
        <v>2</v>
      </c>
      <c r="E280" s="1" t="s">
        <v>381</v>
      </c>
    </row>
    <row r="281" spans="1:5" ht="15.75" customHeight="1" x14ac:dyDescent="0.2">
      <c r="A281" s="1">
        <v>96</v>
      </c>
      <c r="B281" s="3">
        <v>37288</v>
      </c>
      <c r="C281" s="1">
        <v>16</v>
      </c>
      <c r="D281" s="1">
        <v>2</v>
      </c>
      <c r="E281" s="1" t="s">
        <v>382</v>
      </c>
    </row>
    <row r="282" spans="1:5" ht="15.75" customHeight="1" x14ac:dyDescent="0.2">
      <c r="A282" s="1">
        <v>204</v>
      </c>
      <c r="B282" s="3">
        <v>37848</v>
      </c>
      <c r="C282" s="1">
        <v>9.5</v>
      </c>
      <c r="D282" s="1">
        <v>1</v>
      </c>
      <c r="E282" s="1" t="s">
        <v>383</v>
      </c>
    </row>
    <row r="283" spans="1:5" ht="15.75" customHeight="1" x14ac:dyDescent="0.2">
      <c r="A283" s="1">
        <v>24</v>
      </c>
      <c r="B283" s="3">
        <v>37848</v>
      </c>
      <c r="C283" s="1">
        <v>9.5</v>
      </c>
      <c r="D283" s="1">
        <v>1</v>
      </c>
      <c r="E283" s="1" t="s">
        <v>383</v>
      </c>
    </row>
    <row r="284" spans="1:5" ht="15.75" customHeight="1" x14ac:dyDescent="0.2">
      <c r="A284" s="1">
        <v>62</v>
      </c>
      <c r="B284" s="3">
        <v>37848</v>
      </c>
      <c r="C284" s="1">
        <v>9.5</v>
      </c>
      <c r="D284" s="1">
        <v>1</v>
      </c>
      <c r="E284" s="1" t="s">
        <v>383</v>
      </c>
    </row>
    <row r="285" spans="1:5" ht="15.75" customHeight="1" x14ac:dyDescent="0.2">
      <c r="A285" s="1">
        <v>183</v>
      </c>
      <c r="B285" s="3">
        <v>37848</v>
      </c>
      <c r="C285" s="1">
        <v>9.5</v>
      </c>
      <c r="D285" s="1">
        <v>1</v>
      </c>
      <c r="E285" s="1" t="s">
        <v>383</v>
      </c>
    </row>
    <row r="286" spans="1:5" ht="15.75" customHeight="1" x14ac:dyDescent="0.2">
      <c r="A286" s="1">
        <v>113</v>
      </c>
      <c r="B286" s="3">
        <v>37848</v>
      </c>
      <c r="C286" s="1">
        <v>9.5</v>
      </c>
      <c r="D286" s="1">
        <v>1</v>
      </c>
      <c r="E286" s="1" t="s">
        <v>383</v>
      </c>
    </row>
    <row r="287" spans="1:5" ht="15.75" customHeight="1" x14ac:dyDescent="0.2">
      <c r="A287" s="1">
        <v>171</v>
      </c>
      <c r="B287" s="3">
        <v>37848</v>
      </c>
      <c r="C287" s="1">
        <v>9.5</v>
      </c>
      <c r="D287" s="1">
        <v>1</v>
      </c>
      <c r="E287" s="1" t="s">
        <v>383</v>
      </c>
    </row>
    <row r="288" spans="1:5" ht="15.75" customHeight="1" x14ac:dyDescent="0.2">
      <c r="A288" s="1">
        <v>134</v>
      </c>
      <c r="B288" s="3">
        <v>37848</v>
      </c>
      <c r="C288" s="1">
        <v>9.5</v>
      </c>
      <c r="D288" s="1">
        <v>1</v>
      </c>
      <c r="E288" s="1" t="s">
        <v>383</v>
      </c>
    </row>
    <row r="289" spans="1:5" ht="15.75" customHeight="1" x14ac:dyDescent="0.2">
      <c r="A289" s="1">
        <v>146</v>
      </c>
      <c r="B289" s="3">
        <v>37848</v>
      </c>
      <c r="C289" s="1">
        <v>9.5</v>
      </c>
      <c r="D289" s="1">
        <v>1</v>
      </c>
      <c r="E289" s="1" t="s">
        <v>383</v>
      </c>
    </row>
    <row r="290" spans="1:5" ht="15.75" customHeight="1" x14ac:dyDescent="0.2">
      <c r="A290" s="1">
        <v>274</v>
      </c>
      <c r="B290" s="3">
        <v>37483</v>
      </c>
      <c r="C290" s="1">
        <v>30</v>
      </c>
      <c r="D290" s="1">
        <v>2</v>
      </c>
      <c r="E290" s="1" t="s">
        <v>384</v>
      </c>
    </row>
    <row r="291" spans="1:5" ht="15.75" customHeight="1" x14ac:dyDescent="0.2">
      <c r="A291" s="1">
        <v>140</v>
      </c>
      <c r="B291" s="3">
        <v>37316</v>
      </c>
      <c r="C291" s="1">
        <v>60.096200000000003</v>
      </c>
      <c r="D291" s="1">
        <v>2</v>
      </c>
      <c r="E291" s="1" t="s">
        <v>385</v>
      </c>
    </row>
    <row r="292" spans="1:5" ht="15.75" customHeight="1" x14ac:dyDescent="0.2">
      <c r="B292" s="3"/>
      <c r="E292" s="3"/>
    </row>
    <row r="293" spans="1:5" ht="15.75" customHeight="1" x14ac:dyDescent="0.2">
      <c r="B293" s="3"/>
      <c r="E293" s="3"/>
    </row>
    <row r="294" spans="1:5" ht="15.75" customHeight="1" x14ac:dyDescent="0.2">
      <c r="B294" s="3"/>
      <c r="E294" s="3"/>
    </row>
    <row r="295" spans="1:5" ht="15.75" customHeight="1" x14ac:dyDescent="0.2">
      <c r="B295" s="3"/>
      <c r="E295" s="3"/>
    </row>
    <row r="296" spans="1:5" ht="15.75" customHeight="1" x14ac:dyDescent="0.2">
      <c r="B296" s="3"/>
      <c r="E296" s="3"/>
    </row>
    <row r="297" spans="1:5" ht="15.75" customHeight="1" x14ac:dyDescent="0.2">
      <c r="B297" s="3"/>
      <c r="E297" s="3"/>
    </row>
    <row r="298" spans="1:5" ht="15.75" customHeight="1" x14ac:dyDescent="0.2">
      <c r="B298" s="3"/>
      <c r="E298" s="3"/>
    </row>
    <row r="299" spans="1:5" ht="15.75" customHeight="1" x14ac:dyDescent="0.2">
      <c r="B299" s="3"/>
      <c r="E299" s="3"/>
    </row>
    <row r="300" spans="1:5" ht="15.75" customHeight="1" x14ac:dyDescent="0.2">
      <c r="B300" s="3"/>
      <c r="E300" s="3"/>
    </row>
    <row r="301" spans="1:5" ht="15.75" customHeight="1" x14ac:dyDescent="0.2">
      <c r="B301" s="3"/>
      <c r="E301" s="3"/>
    </row>
    <row r="302" spans="1:5" ht="15.75" customHeight="1" x14ac:dyDescent="0.2">
      <c r="B302" s="3"/>
      <c r="E302" s="3"/>
    </row>
    <row r="303" spans="1:5" ht="15.75" customHeight="1" x14ac:dyDescent="0.2">
      <c r="B303" s="3"/>
      <c r="E303" s="3"/>
    </row>
    <row r="304" spans="1:5" ht="15.75" customHeight="1" x14ac:dyDescent="0.2">
      <c r="B304" s="3"/>
      <c r="E304" s="3"/>
    </row>
    <row r="305" spans="2:5" ht="15.75" customHeight="1" x14ac:dyDescent="0.2">
      <c r="B305" s="3"/>
      <c r="E305" s="3"/>
    </row>
    <row r="306" spans="2:5" ht="15.75" customHeight="1" x14ac:dyDescent="0.2">
      <c r="B306" s="3"/>
      <c r="E306" s="3"/>
    </row>
    <row r="307" spans="2:5" ht="15.75" customHeight="1" x14ac:dyDescent="0.2">
      <c r="B307" s="3"/>
      <c r="E307" s="3"/>
    </row>
    <row r="308" spans="2:5" ht="15.75" customHeight="1" x14ac:dyDescent="0.2">
      <c r="B308" s="3"/>
      <c r="E308" s="3"/>
    </row>
    <row r="309" spans="2:5" ht="15.75" customHeight="1" x14ac:dyDescent="0.2">
      <c r="B309" s="3"/>
      <c r="E309" s="3"/>
    </row>
    <row r="310" spans="2:5" ht="15.75" customHeight="1" x14ac:dyDescent="0.2">
      <c r="B310" s="3"/>
      <c r="E310" s="3"/>
    </row>
    <row r="311" spans="2:5" ht="15.75" customHeight="1" x14ac:dyDescent="0.2">
      <c r="B311" s="3"/>
      <c r="E311" s="3"/>
    </row>
    <row r="312" spans="2:5" ht="15.75" customHeight="1" x14ac:dyDescent="0.2">
      <c r="B312" s="3"/>
      <c r="E312" s="3"/>
    </row>
    <row r="313" spans="2:5" ht="15.75" customHeight="1" x14ac:dyDescent="0.2">
      <c r="B313" s="3"/>
      <c r="E313" s="3"/>
    </row>
    <row r="314" spans="2:5" ht="15.75" customHeight="1" x14ac:dyDescent="0.2">
      <c r="B314" s="3"/>
      <c r="E314" s="3"/>
    </row>
    <row r="315" spans="2:5" ht="15.75" customHeight="1" x14ac:dyDescent="0.2">
      <c r="B315" s="3"/>
      <c r="E315" s="3"/>
    </row>
    <row r="316" spans="2:5" ht="15.75" customHeight="1" x14ac:dyDescent="0.2">
      <c r="B316" s="3"/>
      <c r="E316" s="3"/>
    </row>
    <row r="317" spans="2:5" ht="15.75" customHeight="1" x14ac:dyDescent="0.2">
      <c r="B317" s="3"/>
      <c r="E317" s="3"/>
    </row>
    <row r="318" spans="2:5" ht="15.75" customHeight="1" x14ac:dyDescent="0.2"/>
    <row r="319" spans="2:5" ht="15.75" customHeight="1" x14ac:dyDescent="0.2"/>
    <row r="320" spans="2: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E31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selection activeCell="A14" sqref="A14"/>
    </sheetView>
  </sheetViews>
  <sheetFormatPr defaultColWidth="12.5703125" defaultRowHeight="15" customHeight="1" x14ac:dyDescent="0.2"/>
  <cols>
    <col min="1" max="1" width="14.85546875" bestFit="1" customWidth="1"/>
    <col min="2" max="2" width="14.5703125" bestFit="1" customWidth="1"/>
    <col min="3" max="3" width="8.7109375" bestFit="1" customWidth="1"/>
    <col min="4" max="6" width="17" bestFit="1" customWidth="1"/>
    <col min="7" max="7" width="14.5703125" bestFit="1" customWidth="1"/>
    <col min="8" max="8" width="24" bestFit="1" customWidth="1"/>
    <col min="9" max="9" width="32.7109375" bestFit="1" customWidth="1"/>
    <col min="10" max="10" width="17" bestFit="1" customWidth="1"/>
  </cols>
  <sheetData>
    <row r="1" spans="1:10" ht="15.75" customHeight="1" x14ac:dyDescent="0.2">
      <c r="A1" s="1" t="s">
        <v>386</v>
      </c>
      <c r="B1" s="1" t="s">
        <v>387</v>
      </c>
      <c r="C1" s="1" t="s">
        <v>388</v>
      </c>
      <c r="D1" s="1" t="s">
        <v>389</v>
      </c>
      <c r="E1" s="1" t="s">
        <v>390</v>
      </c>
      <c r="F1" s="1" t="s">
        <v>15</v>
      </c>
      <c r="G1" s="1" t="s">
        <v>387</v>
      </c>
      <c r="H1" s="1" t="s">
        <v>391</v>
      </c>
      <c r="I1" s="1" t="s">
        <v>392</v>
      </c>
      <c r="J1" s="1" t="s">
        <v>15</v>
      </c>
    </row>
    <row r="2" spans="1:10" ht="15.75" customHeight="1" x14ac:dyDescent="0.2">
      <c r="A2" s="14">
        <v>3</v>
      </c>
      <c r="B2" s="1">
        <v>1</v>
      </c>
      <c r="C2" s="1">
        <v>1</v>
      </c>
      <c r="D2" s="3">
        <v>35776</v>
      </c>
      <c r="F2" s="3">
        <v>35775</v>
      </c>
      <c r="G2" s="1">
        <v>1</v>
      </c>
      <c r="H2" s="1" t="s">
        <v>393</v>
      </c>
      <c r="I2" s="1" t="s">
        <v>394</v>
      </c>
      <c r="J2" s="3">
        <v>35947</v>
      </c>
    </row>
    <row r="3" spans="1:10" ht="15.75" customHeight="1" x14ac:dyDescent="0.2">
      <c r="A3" s="14">
        <v>4</v>
      </c>
      <c r="B3" s="1">
        <v>1</v>
      </c>
      <c r="C3" s="1">
        <v>1</v>
      </c>
      <c r="D3" s="3">
        <v>35800</v>
      </c>
      <c r="E3" s="3">
        <v>36707</v>
      </c>
      <c r="F3" s="3">
        <v>36705</v>
      </c>
      <c r="G3" s="1">
        <v>1</v>
      </c>
      <c r="H3" s="1" t="s">
        <v>393</v>
      </c>
      <c r="I3" s="1" t="s">
        <v>394</v>
      </c>
      <c r="J3" s="3">
        <v>35947</v>
      </c>
    </row>
    <row r="4" spans="1:10" ht="15.75" customHeight="1" x14ac:dyDescent="0.2">
      <c r="A4" s="14">
        <v>9</v>
      </c>
      <c r="B4" s="1">
        <v>1</v>
      </c>
      <c r="C4" s="1">
        <v>1</v>
      </c>
      <c r="D4" s="3">
        <v>35832</v>
      </c>
      <c r="F4" s="3">
        <v>35831</v>
      </c>
      <c r="G4" s="1">
        <v>1</v>
      </c>
      <c r="H4" s="1" t="s">
        <v>393</v>
      </c>
      <c r="I4" s="1" t="s">
        <v>394</v>
      </c>
      <c r="J4" s="3">
        <v>35947</v>
      </c>
    </row>
    <row r="5" spans="1:10" ht="15.75" customHeight="1" x14ac:dyDescent="0.2">
      <c r="A5" s="14">
        <v>11</v>
      </c>
      <c r="B5" s="1">
        <v>1</v>
      </c>
      <c r="C5" s="1">
        <v>1</v>
      </c>
      <c r="D5" s="3">
        <v>35850</v>
      </c>
      <c r="F5" s="3">
        <v>35849</v>
      </c>
      <c r="G5" s="1">
        <v>1</v>
      </c>
      <c r="H5" s="1" t="s">
        <v>393</v>
      </c>
      <c r="I5" s="1" t="s">
        <v>394</v>
      </c>
      <c r="J5" s="3">
        <v>35947</v>
      </c>
    </row>
    <row r="6" spans="1:10" ht="15.75" customHeight="1" x14ac:dyDescent="0.2">
      <c r="A6" s="14">
        <v>12</v>
      </c>
      <c r="B6" s="1">
        <v>1</v>
      </c>
      <c r="C6" s="1">
        <v>1</v>
      </c>
      <c r="D6" s="3">
        <v>35857</v>
      </c>
      <c r="F6" s="3">
        <v>35856</v>
      </c>
      <c r="G6" s="1">
        <v>1</v>
      </c>
      <c r="H6" s="1" t="s">
        <v>393</v>
      </c>
      <c r="I6" s="1" t="s">
        <v>394</v>
      </c>
      <c r="J6" s="3">
        <v>35947</v>
      </c>
    </row>
    <row r="7" spans="1:10" ht="15.75" customHeight="1" x14ac:dyDescent="0.2">
      <c r="A7" s="14">
        <v>267</v>
      </c>
      <c r="B7" s="1">
        <v>1</v>
      </c>
      <c r="C7" s="1">
        <v>1</v>
      </c>
      <c r="D7" s="3">
        <v>36921</v>
      </c>
      <c r="F7" s="3">
        <v>36920</v>
      </c>
      <c r="G7" s="1">
        <v>1</v>
      </c>
      <c r="H7" s="1" t="s">
        <v>393</v>
      </c>
      <c r="I7" s="1" t="s">
        <v>394</v>
      </c>
      <c r="J7" s="3">
        <v>35947</v>
      </c>
    </row>
    <row r="8" spans="1:10" ht="15.75" customHeight="1" x14ac:dyDescent="0.2">
      <c r="A8" s="14">
        <v>270</v>
      </c>
      <c r="B8" s="1">
        <v>1</v>
      </c>
      <c r="C8" s="1">
        <v>1</v>
      </c>
      <c r="D8" s="3">
        <v>36940</v>
      </c>
      <c r="F8" s="3">
        <v>36939</v>
      </c>
      <c r="G8" s="1">
        <v>1</v>
      </c>
      <c r="H8" s="1" t="s">
        <v>393</v>
      </c>
      <c r="I8" s="1" t="s">
        <v>394</v>
      </c>
      <c r="J8" s="3">
        <v>35947</v>
      </c>
    </row>
    <row r="9" spans="1:10" ht="15.75" customHeight="1" x14ac:dyDescent="0.2">
      <c r="A9" s="14">
        <v>4</v>
      </c>
      <c r="B9" s="1">
        <v>2</v>
      </c>
      <c r="C9" s="1">
        <v>1</v>
      </c>
      <c r="D9" s="3">
        <v>36708</v>
      </c>
      <c r="F9" s="3">
        <v>36707</v>
      </c>
      <c r="G9" s="1">
        <v>2</v>
      </c>
      <c r="H9" s="1" t="s">
        <v>395</v>
      </c>
      <c r="I9" s="1" t="s">
        <v>394</v>
      </c>
      <c r="J9" s="3">
        <v>35947</v>
      </c>
    </row>
    <row r="10" spans="1:10" ht="15.75" customHeight="1" x14ac:dyDescent="0.2">
      <c r="A10" s="14">
        <v>5</v>
      </c>
      <c r="B10" s="1">
        <v>2</v>
      </c>
      <c r="C10" s="1">
        <v>1</v>
      </c>
      <c r="D10" s="3">
        <v>35806</v>
      </c>
      <c r="F10" s="3">
        <v>35805</v>
      </c>
      <c r="G10" s="1">
        <v>2</v>
      </c>
      <c r="H10" s="1" t="s">
        <v>395</v>
      </c>
      <c r="I10" s="1" t="s">
        <v>394</v>
      </c>
      <c r="J10" s="3">
        <v>35947</v>
      </c>
    </row>
    <row r="11" spans="1:10" ht="15.75" customHeight="1" x14ac:dyDescent="0.2">
      <c r="A11" s="14">
        <v>263</v>
      </c>
      <c r="B11" s="1">
        <v>2</v>
      </c>
      <c r="C11" s="1">
        <v>1</v>
      </c>
      <c r="D11" s="3">
        <v>36896</v>
      </c>
      <c r="F11" s="3">
        <v>36895</v>
      </c>
      <c r="G11" s="1">
        <v>2</v>
      </c>
      <c r="H11" s="1" t="s">
        <v>395</v>
      </c>
      <c r="I11" s="1" t="s">
        <v>394</v>
      </c>
      <c r="J11" s="3">
        <v>35947</v>
      </c>
    </row>
    <row r="12" spans="1:10" ht="15.75" customHeight="1" x14ac:dyDescent="0.2">
      <c r="A12" s="14">
        <v>265</v>
      </c>
      <c r="B12" s="1">
        <v>2</v>
      </c>
      <c r="C12" s="1">
        <v>1</v>
      </c>
      <c r="D12" s="3">
        <v>36914</v>
      </c>
      <c r="F12" s="3">
        <v>36913</v>
      </c>
      <c r="G12" s="1">
        <v>2</v>
      </c>
      <c r="H12" s="1" t="s">
        <v>395</v>
      </c>
      <c r="I12" s="1" t="s">
        <v>394</v>
      </c>
      <c r="J12" s="3">
        <v>35947</v>
      </c>
    </row>
    <row r="13" spans="1:10" ht="15.75" customHeight="1" x14ac:dyDescent="0.2">
      <c r="A13" s="14">
        <v>268</v>
      </c>
      <c r="B13" s="1">
        <v>3</v>
      </c>
      <c r="C13" s="1">
        <v>1</v>
      </c>
      <c r="D13" s="3">
        <v>36926</v>
      </c>
      <c r="F13" s="3">
        <v>36925</v>
      </c>
      <c r="G13" s="1">
        <v>3</v>
      </c>
      <c r="H13" s="1" t="s">
        <v>396</v>
      </c>
      <c r="I13" s="1" t="s">
        <v>397</v>
      </c>
      <c r="J13" s="3">
        <v>35947</v>
      </c>
    </row>
    <row r="14" spans="1:10" ht="15.75" customHeight="1" x14ac:dyDescent="0.2">
      <c r="A14" s="14">
        <v>273</v>
      </c>
      <c r="B14" s="1">
        <v>3</v>
      </c>
      <c r="C14" s="1">
        <v>1</v>
      </c>
      <c r="D14" s="3">
        <v>36968</v>
      </c>
      <c r="F14" s="3">
        <v>36967</v>
      </c>
      <c r="G14" s="1">
        <v>3</v>
      </c>
      <c r="H14" s="1" t="s">
        <v>396</v>
      </c>
      <c r="I14" s="1" t="s">
        <v>397</v>
      </c>
      <c r="J14" s="3">
        <v>35947</v>
      </c>
    </row>
    <row r="15" spans="1:10" ht="15.75" customHeight="1" x14ac:dyDescent="0.2">
      <c r="A15" s="14">
        <v>275</v>
      </c>
      <c r="B15" s="1">
        <v>3</v>
      </c>
      <c r="C15" s="1">
        <v>1</v>
      </c>
      <c r="D15" s="3">
        <v>37073</v>
      </c>
      <c r="F15" s="3">
        <v>37072</v>
      </c>
      <c r="G15" s="1">
        <v>3</v>
      </c>
      <c r="H15" s="1" t="s">
        <v>396</v>
      </c>
      <c r="I15" s="1" t="s">
        <v>397</v>
      </c>
      <c r="J15" s="3">
        <v>35947</v>
      </c>
    </row>
    <row r="16" spans="1:10" ht="15.75" customHeight="1" x14ac:dyDescent="0.2">
      <c r="A16" s="14">
        <v>276</v>
      </c>
      <c r="B16" s="1">
        <v>3</v>
      </c>
      <c r="C16" s="1">
        <v>1</v>
      </c>
      <c r="D16" s="3">
        <v>37073</v>
      </c>
      <c r="F16" s="3">
        <v>37072</v>
      </c>
      <c r="G16" s="1">
        <v>3</v>
      </c>
      <c r="H16" s="1" t="s">
        <v>396</v>
      </c>
      <c r="I16" s="1" t="s">
        <v>397</v>
      </c>
      <c r="J16" s="3">
        <v>35947</v>
      </c>
    </row>
    <row r="17" spans="1:10" ht="15.75" customHeight="1" x14ac:dyDescent="0.2">
      <c r="A17" s="14">
        <v>277</v>
      </c>
      <c r="B17" s="1">
        <v>3</v>
      </c>
      <c r="C17" s="1">
        <v>1</v>
      </c>
      <c r="D17" s="3">
        <v>37073</v>
      </c>
      <c r="F17" s="3">
        <v>37072</v>
      </c>
      <c r="G17" s="1">
        <v>3</v>
      </c>
      <c r="H17" s="1" t="s">
        <v>396</v>
      </c>
      <c r="I17" s="1" t="s">
        <v>397</v>
      </c>
      <c r="J17" s="3">
        <v>35947</v>
      </c>
    </row>
    <row r="18" spans="1:10" ht="15.75" customHeight="1" x14ac:dyDescent="0.2">
      <c r="A18" s="14">
        <v>278</v>
      </c>
      <c r="B18" s="1">
        <v>3</v>
      </c>
      <c r="C18" s="1">
        <v>1</v>
      </c>
      <c r="D18" s="3">
        <v>37073</v>
      </c>
      <c r="F18" s="3">
        <v>37072</v>
      </c>
      <c r="G18" s="1">
        <v>3</v>
      </c>
      <c r="H18" s="1" t="s">
        <v>396</v>
      </c>
      <c r="I18" s="1" t="s">
        <v>397</v>
      </c>
      <c r="J18" s="3">
        <v>35947</v>
      </c>
    </row>
    <row r="19" spans="1:10" ht="15.75" customHeight="1" x14ac:dyDescent="0.2">
      <c r="A19" s="14">
        <v>279</v>
      </c>
      <c r="B19" s="1">
        <v>3</v>
      </c>
      <c r="C19" s="1">
        <v>1</v>
      </c>
      <c r="D19" s="3">
        <v>37073</v>
      </c>
      <c r="F19" s="3">
        <v>37072</v>
      </c>
      <c r="G19" s="1">
        <v>3</v>
      </c>
      <c r="H19" s="1" t="s">
        <v>396</v>
      </c>
      <c r="I19" s="1" t="s">
        <v>397</v>
      </c>
      <c r="J19" s="3">
        <v>35947</v>
      </c>
    </row>
    <row r="20" spans="1:10" ht="15.75" customHeight="1" x14ac:dyDescent="0.2">
      <c r="A20" s="14">
        <v>280</v>
      </c>
      <c r="B20" s="1">
        <v>3</v>
      </c>
      <c r="C20" s="1">
        <v>1</v>
      </c>
      <c r="D20" s="3">
        <v>37073</v>
      </c>
      <c r="F20" s="3">
        <v>37072</v>
      </c>
      <c r="G20" s="1">
        <v>3</v>
      </c>
      <c r="H20" s="1" t="s">
        <v>396</v>
      </c>
      <c r="I20" s="1" t="s">
        <v>397</v>
      </c>
      <c r="J20" s="3">
        <v>35947</v>
      </c>
    </row>
    <row r="21" spans="1:10" ht="15.75" customHeight="1" x14ac:dyDescent="0.2">
      <c r="A21" s="14">
        <v>281</v>
      </c>
      <c r="B21" s="1">
        <v>3</v>
      </c>
      <c r="C21" s="1">
        <v>1</v>
      </c>
      <c r="D21" s="3">
        <v>37073</v>
      </c>
      <c r="F21" s="3">
        <v>37072</v>
      </c>
      <c r="G21" s="1">
        <v>3</v>
      </c>
      <c r="H21" s="1" t="s">
        <v>396</v>
      </c>
      <c r="I21" s="1" t="s">
        <v>397</v>
      </c>
      <c r="J21" s="3">
        <v>35947</v>
      </c>
    </row>
    <row r="22" spans="1:10" ht="15.75" customHeight="1" x14ac:dyDescent="0.2">
      <c r="A22" s="14">
        <v>282</v>
      </c>
      <c r="B22" s="1">
        <v>3</v>
      </c>
      <c r="C22" s="1">
        <v>1</v>
      </c>
      <c r="D22" s="3">
        <v>37073</v>
      </c>
      <c r="F22" s="3">
        <v>37072</v>
      </c>
      <c r="G22" s="1">
        <v>3</v>
      </c>
      <c r="H22" s="1" t="s">
        <v>396</v>
      </c>
      <c r="I22" s="1" t="s">
        <v>397</v>
      </c>
      <c r="J22" s="3">
        <v>35947</v>
      </c>
    </row>
    <row r="23" spans="1:10" ht="15.75" customHeight="1" x14ac:dyDescent="0.2">
      <c r="A23" s="14">
        <v>283</v>
      </c>
      <c r="B23" s="1">
        <v>3</v>
      </c>
      <c r="C23" s="1">
        <v>1</v>
      </c>
      <c r="D23" s="3">
        <v>37073</v>
      </c>
      <c r="F23" s="3">
        <v>37072</v>
      </c>
      <c r="G23" s="1">
        <v>3</v>
      </c>
      <c r="H23" s="1" t="s">
        <v>396</v>
      </c>
      <c r="I23" s="1" t="s">
        <v>397</v>
      </c>
      <c r="J23" s="3">
        <v>35947</v>
      </c>
    </row>
    <row r="24" spans="1:10" ht="15.75" customHeight="1" x14ac:dyDescent="0.2">
      <c r="A24" s="14">
        <v>284</v>
      </c>
      <c r="B24" s="1">
        <v>3</v>
      </c>
      <c r="C24" s="1">
        <v>1</v>
      </c>
      <c r="D24" s="3">
        <v>37394</v>
      </c>
      <c r="F24" s="3">
        <v>37393</v>
      </c>
      <c r="G24" s="1">
        <v>3</v>
      </c>
      <c r="H24" s="1" t="s">
        <v>396</v>
      </c>
      <c r="I24" s="1" t="s">
        <v>397</v>
      </c>
      <c r="J24" s="3">
        <v>35947</v>
      </c>
    </row>
    <row r="25" spans="1:10" ht="15.75" customHeight="1" x14ac:dyDescent="0.2">
      <c r="A25" s="14">
        <v>285</v>
      </c>
      <c r="B25" s="1">
        <v>3</v>
      </c>
      <c r="C25" s="1">
        <v>1</v>
      </c>
      <c r="D25" s="3">
        <v>37438</v>
      </c>
      <c r="F25" s="3">
        <v>37437</v>
      </c>
      <c r="G25" s="1">
        <v>3</v>
      </c>
      <c r="H25" s="1" t="s">
        <v>396</v>
      </c>
      <c r="I25" s="1" t="s">
        <v>397</v>
      </c>
      <c r="J25" s="3">
        <v>35947</v>
      </c>
    </row>
    <row r="26" spans="1:10" ht="15.75" customHeight="1" x14ac:dyDescent="0.2">
      <c r="A26" s="14">
        <v>286</v>
      </c>
      <c r="B26" s="1">
        <v>3</v>
      </c>
      <c r="C26" s="1">
        <v>1</v>
      </c>
      <c r="D26" s="3">
        <v>37438</v>
      </c>
      <c r="F26" s="3">
        <v>37437</v>
      </c>
      <c r="G26" s="1">
        <v>3</v>
      </c>
      <c r="H26" s="1" t="s">
        <v>396</v>
      </c>
      <c r="I26" s="1" t="s">
        <v>397</v>
      </c>
      <c r="J26" s="3">
        <v>35947</v>
      </c>
    </row>
    <row r="27" spans="1:10" ht="15.75" customHeight="1" x14ac:dyDescent="0.2">
      <c r="A27" s="14">
        <v>287</v>
      </c>
      <c r="B27" s="1">
        <v>3</v>
      </c>
      <c r="C27" s="1">
        <v>1</v>
      </c>
      <c r="D27" s="3">
        <v>37561</v>
      </c>
      <c r="F27" s="3">
        <v>37560</v>
      </c>
      <c r="G27" s="1">
        <v>3</v>
      </c>
      <c r="H27" s="1" t="s">
        <v>396</v>
      </c>
      <c r="I27" s="1" t="s">
        <v>397</v>
      </c>
      <c r="J27" s="3">
        <v>35947</v>
      </c>
    </row>
    <row r="28" spans="1:10" ht="15.75" customHeight="1" x14ac:dyDescent="0.2">
      <c r="A28" s="14">
        <v>288</v>
      </c>
      <c r="B28" s="1">
        <v>3</v>
      </c>
      <c r="C28" s="1">
        <v>1</v>
      </c>
      <c r="D28" s="3">
        <v>37726</v>
      </c>
      <c r="F28" s="3">
        <v>37725</v>
      </c>
      <c r="G28" s="1">
        <v>3</v>
      </c>
      <c r="H28" s="1" t="s">
        <v>396</v>
      </c>
      <c r="I28" s="1" t="s">
        <v>397</v>
      </c>
      <c r="J28" s="3">
        <v>35947</v>
      </c>
    </row>
    <row r="29" spans="1:10" ht="15.75" customHeight="1" x14ac:dyDescent="0.2">
      <c r="A29" s="14">
        <v>289</v>
      </c>
      <c r="B29" s="1">
        <v>3</v>
      </c>
      <c r="C29" s="1">
        <v>1</v>
      </c>
      <c r="D29" s="3">
        <v>37803</v>
      </c>
      <c r="F29" s="3">
        <v>37802</v>
      </c>
      <c r="G29" s="1">
        <v>3</v>
      </c>
      <c r="H29" s="1" t="s">
        <v>396</v>
      </c>
      <c r="I29" s="1" t="s">
        <v>397</v>
      </c>
      <c r="J29" s="3">
        <v>35947</v>
      </c>
    </row>
    <row r="30" spans="1:10" ht="15.75" customHeight="1" x14ac:dyDescent="0.2">
      <c r="A30" s="14">
        <v>290</v>
      </c>
      <c r="B30" s="1">
        <v>3</v>
      </c>
      <c r="C30" s="1">
        <v>1</v>
      </c>
      <c r="D30" s="3">
        <v>37803</v>
      </c>
      <c r="F30" s="3">
        <v>37802</v>
      </c>
      <c r="G30" s="1">
        <v>3</v>
      </c>
      <c r="H30" s="1" t="s">
        <v>396</v>
      </c>
      <c r="I30" s="1" t="s">
        <v>397</v>
      </c>
      <c r="J30" s="3">
        <v>35947</v>
      </c>
    </row>
    <row r="31" spans="1:10" ht="15.75" customHeight="1" x14ac:dyDescent="0.2">
      <c r="A31" s="14">
        <v>2</v>
      </c>
      <c r="B31" s="1">
        <v>4</v>
      </c>
      <c r="C31" s="1">
        <v>1</v>
      </c>
      <c r="D31" s="3">
        <v>35487</v>
      </c>
      <c r="F31" s="3">
        <v>35486</v>
      </c>
      <c r="G31" s="1">
        <v>4</v>
      </c>
      <c r="H31" s="1" t="s">
        <v>398</v>
      </c>
      <c r="I31" s="1" t="s">
        <v>397</v>
      </c>
      <c r="J31" s="3">
        <v>35947</v>
      </c>
    </row>
    <row r="32" spans="1:10" ht="15.75" customHeight="1" x14ac:dyDescent="0.2">
      <c r="A32" s="14">
        <v>6</v>
      </c>
      <c r="B32" s="1">
        <v>4</v>
      </c>
      <c r="C32" s="1">
        <v>1</v>
      </c>
      <c r="D32" s="3">
        <v>36388</v>
      </c>
      <c r="F32" s="3">
        <v>36387</v>
      </c>
      <c r="G32" s="1">
        <v>4</v>
      </c>
      <c r="H32" s="1" t="s">
        <v>398</v>
      </c>
      <c r="I32" s="1" t="s">
        <v>397</v>
      </c>
      <c r="J32" s="3">
        <v>35947</v>
      </c>
    </row>
    <row r="33" spans="1:10" ht="15.75" customHeight="1" x14ac:dyDescent="0.2">
      <c r="A33" s="14">
        <v>46</v>
      </c>
      <c r="B33" s="1">
        <v>4</v>
      </c>
      <c r="C33" s="1">
        <v>1</v>
      </c>
      <c r="D33" s="3">
        <v>36173</v>
      </c>
      <c r="F33" s="3">
        <v>36172</v>
      </c>
      <c r="G33" s="1">
        <v>4</v>
      </c>
      <c r="H33" s="1" t="s">
        <v>398</v>
      </c>
      <c r="I33" s="1" t="s">
        <v>397</v>
      </c>
      <c r="J33" s="3">
        <v>35947</v>
      </c>
    </row>
    <row r="34" spans="1:10" ht="15.75" customHeight="1" x14ac:dyDescent="0.2">
      <c r="A34" s="14">
        <v>106</v>
      </c>
      <c r="B34" s="1">
        <v>4</v>
      </c>
      <c r="C34" s="1">
        <v>1</v>
      </c>
      <c r="D34" s="3">
        <v>36204</v>
      </c>
      <c r="F34" s="3">
        <v>36203</v>
      </c>
      <c r="G34" s="1">
        <v>4</v>
      </c>
      <c r="H34" s="1" t="s">
        <v>398</v>
      </c>
      <c r="I34" s="1" t="s">
        <v>397</v>
      </c>
      <c r="J34" s="3">
        <v>35947</v>
      </c>
    </row>
    <row r="35" spans="1:10" ht="15.75" customHeight="1" x14ac:dyDescent="0.2">
      <c r="A35" s="14">
        <v>119</v>
      </c>
      <c r="B35" s="1">
        <v>4</v>
      </c>
      <c r="C35" s="1">
        <v>1</v>
      </c>
      <c r="D35" s="3">
        <v>36210</v>
      </c>
      <c r="F35" s="3">
        <v>36209</v>
      </c>
      <c r="G35" s="1">
        <v>4</v>
      </c>
      <c r="H35" s="1" t="s">
        <v>398</v>
      </c>
      <c r="I35" s="1" t="s">
        <v>397</v>
      </c>
      <c r="J35" s="3">
        <v>35947</v>
      </c>
    </row>
    <row r="36" spans="1:10" ht="15.75" customHeight="1" x14ac:dyDescent="0.2">
      <c r="A36" s="14">
        <v>203</v>
      </c>
      <c r="B36" s="1">
        <v>4</v>
      </c>
      <c r="C36" s="1">
        <v>1</v>
      </c>
      <c r="D36" s="3">
        <v>36253</v>
      </c>
      <c r="F36" s="3">
        <v>36252</v>
      </c>
      <c r="G36" s="1">
        <v>4</v>
      </c>
      <c r="H36" s="1" t="s">
        <v>398</v>
      </c>
      <c r="I36" s="1" t="s">
        <v>397</v>
      </c>
      <c r="J36" s="3">
        <v>35947</v>
      </c>
    </row>
    <row r="37" spans="1:10" ht="15.75" customHeight="1" x14ac:dyDescent="0.2">
      <c r="A37" s="14">
        <v>269</v>
      </c>
      <c r="B37" s="1">
        <v>4</v>
      </c>
      <c r="C37" s="1">
        <v>1</v>
      </c>
      <c r="D37" s="3">
        <v>36929</v>
      </c>
      <c r="F37" s="3">
        <v>36928</v>
      </c>
      <c r="G37" s="1">
        <v>4</v>
      </c>
      <c r="H37" s="1" t="s">
        <v>398</v>
      </c>
      <c r="I37" s="1" t="s">
        <v>397</v>
      </c>
      <c r="J37" s="3">
        <v>35947</v>
      </c>
    </row>
    <row r="38" spans="1:10" ht="15.75" customHeight="1" x14ac:dyDescent="0.2">
      <c r="A38" s="14">
        <v>271</v>
      </c>
      <c r="B38" s="1">
        <v>4</v>
      </c>
      <c r="C38" s="1">
        <v>1</v>
      </c>
      <c r="D38" s="3">
        <v>36960</v>
      </c>
      <c r="F38" s="3">
        <v>36959</v>
      </c>
      <c r="G38" s="1">
        <v>4</v>
      </c>
      <c r="H38" s="1" t="s">
        <v>398</v>
      </c>
      <c r="I38" s="1" t="s">
        <v>397</v>
      </c>
      <c r="J38" s="3">
        <v>35947</v>
      </c>
    </row>
    <row r="39" spans="1:10" ht="15.75" customHeight="1" x14ac:dyDescent="0.2">
      <c r="A39" s="14">
        <v>272</v>
      </c>
      <c r="B39" s="1">
        <v>4</v>
      </c>
      <c r="C39" s="1">
        <v>1</v>
      </c>
      <c r="D39" s="3">
        <v>36967</v>
      </c>
      <c r="F39" s="3">
        <v>36966</v>
      </c>
      <c r="G39" s="1">
        <v>4</v>
      </c>
      <c r="H39" s="1" t="s">
        <v>398</v>
      </c>
      <c r="I39" s="1" t="s">
        <v>397</v>
      </c>
      <c r="J39" s="3">
        <v>35947</v>
      </c>
    </row>
    <row r="40" spans="1:10" ht="15.75" customHeight="1" x14ac:dyDescent="0.2">
      <c r="A40" s="14">
        <v>274</v>
      </c>
      <c r="B40" s="1">
        <v>4</v>
      </c>
      <c r="C40" s="1">
        <v>1</v>
      </c>
      <c r="D40" s="3">
        <v>36978</v>
      </c>
      <c r="E40" s="3">
        <v>37133</v>
      </c>
      <c r="F40" s="3">
        <v>37131</v>
      </c>
      <c r="G40" s="1">
        <v>4</v>
      </c>
      <c r="H40" s="1" t="s">
        <v>398</v>
      </c>
      <c r="I40" s="1" t="s">
        <v>397</v>
      </c>
      <c r="J40" s="3">
        <v>35947</v>
      </c>
    </row>
    <row r="41" spans="1:10" ht="15.75" customHeight="1" x14ac:dyDescent="0.2">
      <c r="A41" s="14">
        <v>6</v>
      </c>
      <c r="B41" s="1">
        <v>5</v>
      </c>
      <c r="C41" s="1">
        <v>1</v>
      </c>
      <c r="D41" s="3">
        <v>35815</v>
      </c>
      <c r="E41" s="3">
        <v>36387</v>
      </c>
      <c r="F41" s="3">
        <v>36385</v>
      </c>
      <c r="G41" s="1">
        <v>5</v>
      </c>
      <c r="H41" s="1" t="s">
        <v>399</v>
      </c>
      <c r="I41" s="1" t="s">
        <v>400</v>
      </c>
      <c r="J41" s="3">
        <v>35947</v>
      </c>
    </row>
    <row r="42" spans="1:10" ht="15.75" customHeight="1" x14ac:dyDescent="0.2">
      <c r="A42" s="14">
        <v>164</v>
      </c>
      <c r="B42" s="1">
        <v>5</v>
      </c>
      <c r="C42" s="1">
        <v>1</v>
      </c>
      <c r="D42" s="3">
        <v>36233</v>
      </c>
      <c r="F42" s="3">
        <v>36232</v>
      </c>
      <c r="G42" s="1">
        <v>5</v>
      </c>
      <c r="H42" s="1" t="s">
        <v>399</v>
      </c>
      <c r="I42" s="1" t="s">
        <v>400</v>
      </c>
      <c r="J42" s="3">
        <v>35947</v>
      </c>
    </row>
    <row r="43" spans="1:10" ht="15.75" customHeight="1" x14ac:dyDescent="0.2">
      <c r="A43" s="14">
        <v>198</v>
      </c>
      <c r="B43" s="1">
        <v>5</v>
      </c>
      <c r="C43" s="1">
        <v>1</v>
      </c>
      <c r="D43" s="3">
        <v>36251</v>
      </c>
      <c r="F43" s="3">
        <v>36250</v>
      </c>
      <c r="G43" s="1">
        <v>5</v>
      </c>
      <c r="H43" s="1" t="s">
        <v>399</v>
      </c>
      <c r="I43" s="1" t="s">
        <v>400</v>
      </c>
      <c r="J43" s="3">
        <v>35947</v>
      </c>
    </row>
    <row r="44" spans="1:10" ht="15.75" customHeight="1" x14ac:dyDescent="0.2">
      <c r="A44" s="14">
        <v>223</v>
      </c>
      <c r="B44" s="1">
        <v>5</v>
      </c>
      <c r="C44" s="1">
        <v>1</v>
      </c>
      <c r="D44" s="3">
        <v>36543</v>
      </c>
      <c r="F44" s="3">
        <v>36542</v>
      </c>
      <c r="G44" s="1">
        <v>5</v>
      </c>
      <c r="H44" s="1" t="s">
        <v>399</v>
      </c>
      <c r="I44" s="1" t="s">
        <v>400</v>
      </c>
      <c r="J44" s="3">
        <v>35947</v>
      </c>
    </row>
    <row r="45" spans="1:10" ht="15.75" customHeight="1" x14ac:dyDescent="0.2">
      <c r="A45" s="14">
        <v>231</v>
      </c>
      <c r="B45" s="1">
        <v>5</v>
      </c>
      <c r="C45" s="1">
        <v>1</v>
      </c>
      <c r="D45" s="3">
        <v>36561</v>
      </c>
      <c r="F45" s="3">
        <v>36560</v>
      </c>
      <c r="G45" s="1">
        <v>5</v>
      </c>
      <c r="H45" s="1" t="s">
        <v>399</v>
      </c>
      <c r="I45" s="1" t="s">
        <v>400</v>
      </c>
      <c r="J45" s="3">
        <v>35947</v>
      </c>
    </row>
    <row r="46" spans="1:10" ht="15.75" customHeight="1" x14ac:dyDescent="0.2">
      <c r="A46" s="14">
        <v>233</v>
      </c>
      <c r="B46" s="1">
        <v>5</v>
      </c>
      <c r="C46" s="1">
        <v>1</v>
      </c>
      <c r="D46" s="3">
        <v>36568</v>
      </c>
      <c r="F46" s="3">
        <v>36567</v>
      </c>
      <c r="G46" s="1">
        <v>5</v>
      </c>
      <c r="H46" s="1" t="s">
        <v>399</v>
      </c>
      <c r="I46" s="1" t="s">
        <v>400</v>
      </c>
      <c r="J46" s="3">
        <v>35947</v>
      </c>
    </row>
    <row r="47" spans="1:10" ht="15.75" customHeight="1" x14ac:dyDescent="0.2">
      <c r="A47" s="14">
        <v>238</v>
      </c>
      <c r="B47" s="1">
        <v>5</v>
      </c>
      <c r="C47" s="1">
        <v>1</v>
      </c>
      <c r="D47" s="3">
        <v>36580</v>
      </c>
      <c r="F47" s="3">
        <v>36579</v>
      </c>
      <c r="G47" s="1">
        <v>5</v>
      </c>
      <c r="H47" s="1" t="s">
        <v>399</v>
      </c>
      <c r="I47" s="1" t="s">
        <v>400</v>
      </c>
      <c r="J47" s="3">
        <v>35947</v>
      </c>
    </row>
    <row r="48" spans="1:10" ht="15.75" customHeight="1" x14ac:dyDescent="0.2">
      <c r="A48" s="14">
        <v>241</v>
      </c>
      <c r="B48" s="1">
        <v>5</v>
      </c>
      <c r="C48" s="1">
        <v>1</v>
      </c>
      <c r="D48" s="3">
        <v>36584</v>
      </c>
      <c r="F48" s="3">
        <v>36583</v>
      </c>
      <c r="G48" s="1">
        <v>5</v>
      </c>
      <c r="H48" s="1" t="s">
        <v>399</v>
      </c>
      <c r="I48" s="1" t="s">
        <v>400</v>
      </c>
      <c r="J48" s="3">
        <v>35947</v>
      </c>
    </row>
    <row r="49" spans="1:10" ht="15.75" customHeight="1" x14ac:dyDescent="0.2">
      <c r="A49" s="14">
        <v>244</v>
      </c>
      <c r="B49" s="1">
        <v>5</v>
      </c>
      <c r="C49" s="1">
        <v>1</v>
      </c>
      <c r="D49" s="3">
        <v>36588</v>
      </c>
      <c r="F49" s="3">
        <v>36587</v>
      </c>
      <c r="G49" s="1">
        <v>5</v>
      </c>
      <c r="H49" s="1" t="s">
        <v>399</v>
      </c>
      <c r="I49" s="1" t="s">
        <v>400</v>
      </c>
      <c r="J49" s="3">
        <v>35947</v>
      </c>
    </row>
    <row r="50" spans="1:10" ht="15.75" customHeight="1" x14ac:dyDescent="0.2">
      <c r="A50" s="14">
        <v>261</v>
      </c>
      <c r="B50" s="1">
        <v>5</v>
      </c>
      <c r="C50" s="1">
        <v>1</v>
      </c>
      <c r="D50" s="3">
        <v>36625</v>
      </c>
      <c r="F50" s="3">
        <v>36624</v>
      </c>
      <c r="G50" s="1">
        <v>5</v>
      </c>
      <c r="H50" s="1" t="s">
        <v>399</v>
      </c>
      <c r="I50" s="1" t="s">
        <v>400</v>
      </c>
      <c r="J50" s="3">
        <v>35947</v>
      </c>
    </row>
    <row r="51" spans="1:10" ht="15.75" customHeight="1" x14ac:dyDescent="0.2">
      <c r="A51" s="14">
        <v>264</v>
      </c>
      <c r="B51" s="1">
        <v>5</v>
      </c>
      <c r="C51" s="1">
        <v>1</v>
      </c>
      <c r="D51" s="3">
        <v>36897</v>
      </c>
      <c r="F51" s="3">
        <v>36896</v>
      </c>
      <c r="G51" s="1">
        <v>5</v>
      </c>
      <c r="H51" s="1" t="s">
        <v>399</v>
      </c>
      <c r="I51" s="1" t="s">
        <v>400</v>
      </c>
      <c r="J51" s="3">
        <v>35947</v>
      </c>
    </row>
    <row r="52" spans="1:10" ht="15.75" customHeight="1" x14ac:dyDescent="0.2">
      <c r="A52" s="14">
        <v>266</v>
      </c>
      <c r="B52" s="1">
        <v>5</v>
      </c>
      <c r="C52" s="1">
        <v>1</v>
      </c>
      <c r="D52" s="3">
        <v>36916</v>
      </c>
      <c r="F52" s="3">
        <v>36915</v>
      </c>
      <c r="G52" s="1">
        <v>5</v>
      </c>
      <c r="H52" s="1" t="s">
        <v>399</v>
      </c>
      <c r="I52" s="1" t="s">
        <v>400</v>
      </c>
      <c r="J52" s="3">
        <v>35947</v>
      </c>
    </row>
    <row r="53" spans="1:10" ht="15.75" customHeight="1" x14ac:dyDescent="0.2">
      <c r="A53" s="14">
        <v>274</v>
      </c>
      <c r="B53" s="1">
        <v>5</v>
      </c>
      <c r="C53" s="1">
        <v>1</v>
      </c>
      <c r="D53" s="3">
        <v>37484</v>
      </c>
      <c r="F53" s="3">
        <v>37483</v>
      </c>
      <c r="G53" s="1">
        <v>5</v>
      </c>
      <c r="H53" s="1" t="s">
        <v>399</v>
      </c>
      <c r="I53" s="1" t="s">
        <v>400</v>
      </c>
      <c r="J53" s="3">
        <v>35947</v>
      </c>
    </row>
    <row r="54" spans="1:10" ht="15.75" customHeight="1" x14ac:dyDescent="0.2">
      <c r="A54" s="14">
        <v>79</v>
      </c>
      <c r="B54" s="1">
        <v>6</v>
      </c>
      <c r="C54" s="1">
        <v>1</v>
      </c>
      <c r="D54" s="3">
        <v>36190</v>
      </c>
      <c r="F54" s="3">
        <v>36189</v>
      </c>
      <c r="G54" s="1">
        <v>6</v>
      </c>
      <c r="H54" s="1" t="s">
        <v>394</v>
      </c>
      <c r="I54" s="1" t="s">
        <v>394</v>
      </c>
      <c r="J54" s="3">
        <v>35947</v>
      </c>
    </row>
    <row r="55" spans="1:10" ht="15.75" customHeight="1" x14ac:dyDescent="0.2">
      <c r="A55" s="14">
        <v>114</v>
      </c>
      <c r="B55" s="1">
        <v>6</v>
      </c>
      <c r="C55" s="1">
        <v>1</v>
      </c>
      <c r="D55" s="3">
        <v>36208</v>
      </c>
      <c r="F55" s="3">
        <v>36207</v>
      </c>
      <c r="G55" s="1">
        <v>6</v>
      </c>
      <c r="H55" s="1" t="s">
        <v>394</v>
      </c>
      <c r="I55" s="1" t="s">
        <v>394</v>
      </c>
      <c r="J55" s="3">
        <v>35947</v>
      </c>
    </row>
    <row r="56" spans="1:10" ht="15.75" customHeight="1" x14ac:dyDescent="0.2">
      <c r="A56" s="14">
        <v>158</v>
      </c>
      <c r="B56" s="1">
        <v>6</v>
      </c>
      <c r="C56" s="1">
        <v>1</v>
      </c>
      <c r="D56" s="3">
        <v>36231</v>
      </c>
      <c r="F56" s="3">
        <v>36230</v>
      </c>
      <c r="G56" s="1">
        <v>6</v>
      </c>
      <c r="H56" s="1" t="s">
        <v>394</v>
      </c>
      <c r="I56" s="1" t="s">
        <v>394</v>
      </c>
      <c r="J56" s="3">
        <v>35947</v>
      </c>
    </row>
    <row r="57" spans="1:10" ht="15.75" customHeight="1" x14ac:dyDescent="0.2">
      <c r="A57" s="14">
        <v>217</v>
      </c>
      <c r="B57" s="1">
        <v>6</v>
      </c>
      <c r="C57" s="1">
        <v>1</v>
      </c>
      <c r="D57" s="3">
        <v>36315</v>
      </c>
      <c r="F57" s="3">
        <v>36314</v>
      </c>
      <c r="G57" s="1">
        <v>6</v>
      </c>
      <c r="H57" s="1" t="s">
        <v>394</v>
      </c>
      <c r="I57" s="1" t="s">
        <v>394</v>
      </c>
      <c r="J57" s="3">
        <v>35947</v>
      </c>
    </row>
    <row r="58" spans="1:10" ht="15.75" customHeight="1" x14ac:dyDescent="0.2">
      <c r="A58" s="14">
        <v>1</v>
      </c>
      <c r="B58" s="1">
        <v>7</v>
      </c>
      <c r="C58" s="1">
        <v>1</v>
      </c>
      <c r="D58" s="3">
        <v>35277</v>
      </c>
      <c r="F58" s="3">
        <v>35276</v>
      </c>
      <c r="G58" s="1">
        <v>7</v>
      </c>
      <c r="H58" s="1" t="s">
        <v>401</v>
      </c>
      <c r="I58" s="1" t="s">
        <v>402</v>
      </c>
      <c r="J58" s="3">
        <v>35947</v>
      </c>
    </row>
    <row r="59" spans="1:10" ht="15.75" customHeight="1" x14ac:dyDescent="0.2">
      <c r="A59" s="14">
        <v>7</v>
      </c>
      <c r="B59" s="1">
        <v>7</v>
      </c>
      <c r="C59" s="1">
        <v>3</v>
      </c>
      <c r="D59" s="3">
        <v>35821</v>
      </c>
      <c r="F59" s="3">
        <v>35820</v>
      </c>
      <c r="G59" s="1">
        <v>7</v>
      </c>
      <c r="H59" s="1" t="s">
        <v>401</v>
      </c>
      <c r="I59" s="1" t="s">
        <v>402</v>
      </c>
      <c r="J59" s="3">
        <v>35947</v>
      </c>
    </row>
    <row r="60" spans="1:10" ht="15.75" customHeight="1" x14ac:dyDescent="0.2">
      <c r="A60" s="14">
        <v>8</v>
      </c>
      <c r="B60" s="1">
        <v>7</v>
      </c>
      <c r="C60" s="1">
        <v>1</v>
      </c>
      <c r="D60" s="3">
        <v>35832</v>
      </c>
      <c r="F60" s="3">
        <v>35831</v>
      </c>
      <c r="G60" s="1">
        <v>7</v>
      </c>
      <c r="H60" s="1" t="s">
        <v>401</v>
      </c>
      <c r="I60" s="1" t="s">
        <v>402</v>
      </c>
      <c r="J60" s="3">
        <v>35947</v>
      </c>
    </row>
    <row r="61" spans="1:10" ht="15.75" customHeight="1" x14ac:dyDescent="0.2">
      <c r="A61" s="14">
        <v>10</v>
      </c>
      <c r="B61" s="1">
        <v>7</v>
      </c>
      <c r="C61" s="1">
        <v>1</v>
      </c>
      <c r="D61" s="3">
        <v>35833</v>
      </c>
      <c r="F61" s="3">
        <v>35832</v>
      </c>
      <c r="G61" s="1">
        <v>7</v>
      </c>
      <c r="H61" s="1" t="s">
        <v>401</v>
      </c>
      <c r="I61" s="1" t="s">
        <v>402</v>
      </c>
      <c r="J61" s="3">
        <v>35947</v>
      </c>
    </row>
    <row r="62" spans="1:10" ht="15.75" customHeight="1" x14ac:dyDescent="0.2">
      <c r="A62" s="14">
        <v>13</v>
      </c>
      <c r="B62" s="1">
        <v>7</v>
      </c>
      <c r="C62" s="1">
        <v>1</v>
      </c>
      <c r="D62" s="3">
        <v>35859</v>
      </c>
      <c r="F62" s="3">
        <v>35858</v>
      </c>
      <c r="G62" s="1">
        <v>7</v>
      </c>
      <c r="H62" s="1" t="s">
        <v>401</v>
      </c>
      <c r="I62" s="1" t="s">
        <v>402</v>
      </c>
      <c r="J62" s="3">
        <v>35947</v>
      </c>
    </row>
    <row r="63" spans="1:10" ht="15.75" customHeight="1" x14ac:dyDescent="0.2">
      <c r="A63" s="14">
        <v>14</v>
      </c>
      <c r="B63" s="1">
        <v>7</v>
      </c>
      <c r="C63" s="1">
        <v>3</v>
      </c>
      <c r="D63" s="3">
        <v>35865</v>
      </c>
      <c r="F63" s="3">
        <v>35864</v>
      </c>
      <c r="G63" s="1">
        <v>7</v>
      </c>
      <c r="H63" s="1" t="s">
        <v>401</v>
      </c>
      <c r="I63" s="1" t="s">
        <v>402</v>
      </c>
      <c r="J63" s="3">
        <v>35947</v>
      </c>
    </row>
    <row r="64" spans="1:10" ht="15.75" customHeight="1" x14ac:dyDescent="0.2">
      <c r="A64" s="14">
        <v>15</v>
      </c>
      <c r="B64" s="1">
        <v>7</v>
      </c>
      <c r="C64" s="1">
        <v>1</v>
      </c>
      <c r="D64" s="3">
        <v>35877</v>
      </c>
      <c r="F64" s="3">
        <v>35876</v>
      </c>
      <c r="G64" s="1">
        <v>7</v>
      </c>
      <c r="H64" s="1" t="s">
        <v>401</v>
      </c>
      <c r="I64" s="1" t="s">
        <v>402</v>
      </c>
      <c r="J64" s="3">
        <v>35947</v>
      </c>
    </row>
    <row r="65" spans="1:10" ht="15.75" customHeight="1" x14ac:dyDescent="0.2">
      <c r="A65" s="14">
        <v>16</v>
      </c>
      <c r="B65" s="1">
        <v>7</v>
      </c>
      <c r="C65" s="1">
        <v>1</v>
      </c>
      <c r="D65" s="3">
        <v>35884</v>
      </c>
      <c r="F65" s="3">
        <v>35883</v>
      </c>
      <c r="G65" s="1">
        <v>7</v>
      </c>
      <c r="H65" s="1" t="s">
        <v>401</v>
      </c>
      <c r="I65" s="1" t="s">
        <v>402</v>
      </c>
      <c r="J65" s="3">
        <v>35947</v>
      </c>
    </row>
    <row r="66" spans="1:10" ht="15.75" customHeight="1" x14ac:dyDescent="0.2">
      <c r="A66" s="14">
        <v>17</v>
      </c>
      <c r="B66" s="1">
        <v>7</v>
      </c>
      <c r="C66" s="1">
        <v>1</v>
      </c>
      <c r="D66" s="3">
        <v>35896</v>
      </c>
      <c r="F66" s="3">
        <v>35895</v>
      </c>
      <c r="G66" s="1">
        <v>7</v>
      </c>
      <c r="H66" s="1" t="s">
        <v>401</v>
      </c>
      <c r="I66" s="1" t="s">
        <v>402</v>
      </c>
      <c r="J66" s="3">
        <v>35947</v>
      </c>
    </row>
    <row r="67" spans="1:10" ht="15.75" customHeight="1" x14ac:dyDescent="0.2">
      <c r="A67" s="14">
        <v>18</v>
      </c>
      <c r="B67" s="1">
        <v>7</v>
      </c>
      <c r="C67" s="1">
        <v>2</v>
      </c>
      <c r="D67" s="3">
        <v>35903</v>
      </c>
      <c r="F67" s="3">
        <v>35902</v>
      </c>
      <c r="G67" s="1">
        <v>7</v>
      </c>
      <c r="H67" s="1" t="s">
        <v>401</v>
      </c>
      <c r="I67" s="1" t="s">
        <v>402</v>
      </c>
      <c r="J67" s="3">
        <v>35947</v>
      </c>
    </row>
    <row r="68" spans="1:10" ht="15.75" customHeight="1" x14ac:dyDescent="0.2">
      <c r="A68" s="14">
        <v>19</v>
      </c>
      <c r="B68" s="1">
        <v>7</v>
      </c>
      <c r="C68" s="1">
        <v>1</v>
      </c>
      <c r="D68" s="3">
        <v>35914</v>
      </c>
      <c r="F68" s="3">
        <v>35913</v>
      </c>
      <c r="G68" s="1">
        <v>7</v>
      </c>
      <c r="H68" s="1" t="s">
        <v>401</v>
      </c>
      <c r="I68" s="1" t="s">
        <v>402</v>
      </c>
      <c r="J68" s="3">
        <v>35947</v>
      </c>
    </row>
    <row r="69" spans="1:10" ht="15.75" customHeight="1" x14ac:dyDescent="0.2">
      <c r="A69" s="14">
        <v>20</v>
      </c>
      <c r="B69" s="1">
        <v>7</v>
      </c>
      <c r="C69" s="1">
        <v>3</v>
      </c>
      <c r="D69" s="3">
        <v>36162</v>
      </c>
      <c r="F69" s="3">
        <v>36161</v>
      </c>
      <c r="G69" s="1">
        <v>7</v>
      </c>
      <c r="H69" s="1" t="s">
        <v>401</v>
      </c>
      <c r="I69" s="1" t="s">
        <v>402</v>
      </c>
      <c r="J69" s="3">
        <v>35947</v>
      </c>
    </row>
    <row r="70" spans="1:10" ht="15.75" customHeight="1" x14ac:dyDescent="0.2">
      <c r="A70" s="14">
        <v>22</v>
      </c>
      <c r="B70" s="1">
        <v>7</v>
      </c>
      <c r="C70" s="1">
        <v>3</v>
      </c>
      <c r="D70" s="3">
        <v>36163</v>
      </c>
      <c r="F70" s="3">
        <v>36162</v>
      </c>
      <c r="G70" s="1">
        <v>7</v>
      </c>
      <c r="H70" s="1" t="s">
        <v>401</v>
      </c>
      <c r="I70" s="1" t="s">
        <v>402</v>
      </c>
      <c r="J70" s="3">
        <v>35947</v>
      </c>
    </row>
    <row r="71" spans="1:10" ht="15.75" customHeight="1" x14ac:dyDescent="0.2">
      <c r="A71" s="14">
        <v>23</v>
      </c>
      <c r="B71" s="1">
        <v>7</v>
      </c>
      <c r="C71" s="1">
        <v>3</v>
      </c>
      <c r="D71" s="3">
        <v>36163</v>
      </c>
      <c r="F71" s="3">
        <v>36162</v>
      </c>
      <c r="G71" s="1">
        <v>7</v>
      </c>
      <c r="H71" s="1" t="s">
        <v>401</v>
      </c>
      <c r="I71" s="1" t="s">
        <v>402</v>
      </c>
      <c r="J71" s="3">
        <v>35947</v>
      </c>
    </row>
    <row r="72" spans="1:10" ht="15.75" customHeight="1" x14ac:dyDescent="0.2">
      <c r="A72" s="14">
        <v>24</v>
      </c>
      <c r="B72" s="1">
        <v>7</v>
      </c>
      <c r="C72" s="1">
        <v>1</v>
      </c>
      <c r="D72" s="3">
        <v>36163</v>
      </c>
      <c r="F72" s="3">
        <v>36162</v>
      </c>
      <c r="G72" s="1">
        <v>7</v>
      </c>
      <c r="H72" s="1" t="s">
        <v>401</v>
      </c>
      <c r="I72" s="1" t="s">
        <v>402</v>
      </c>
      <c r="J72" s="3">
        <v>35947</v>
      </c>
    </row>
    <row r="73" spans="1:10" ht="15.75" customHeight="1" x14ac:dyDescent="0.2">
      <c r="A73" s="14">
        <v>25</v>
      </c>
      <c r="B73" s="1">
        <v>7</v>
      </c>
      <c r="C73" s="1">
        <v>2</v>
      </c>
      <c r="D73" s="3">
        <v>36164</v>
      </c>
      <c r="F73" s="3">
        <v>36163</v>
      </c>
      <c r="G73" s="1">
        <v>7</v>
      </c>
      <c r="H73" s="1" t="s">
        <v>401</v>
      </c>
      <c r="I73" s="1" t="s">
        <v>402</v>
      </c>
      <c r="J73" s="3">
        <v>35947</v>
      </c>
    </row>
    <row r="74" spans="1:10" ht="15.75" customHeight="1" x14ac:dyDescent="0.2">
      <c r="A74" s="14">
        <v>26</v>
      </c>
      <c r="B74" s="1">
        <v>7</v>
      </c>
      <c r="C74" s="1">
        <v>1</v>
      </c>
      <c r="D74" s="3">
        <v>36165</v>
      </c>
      <c r="F74" s="3">
        <v>36164</v>
      </c>
      <c r="G74" s="1">
        <v>7</v>
      </c>
      <c r="H74" s="1" t="s">
        <v>401</v>
      </c>
      <c r="I74" s="1" t="s">
        <v>402</v>
      </c>
      <c r="J74" s="3">
        <v>35947</v>
      </c>
    </row>
    <row r="75" spans="1:10" ht="15.75" customHeight="1" x14ac:dyDescent="0.2">
      <c r="A75" s="14">
        <v>27</v>
      </c>
      <c r="B75" s="1">
        <v>7</v>
      </c>
      <c r="C75" s="1">
        <v>3</v>
      </c>
      <c r="D75" s="3">
        <v>36165</v>
      </c>
      <c r="F75" s="3">
        <v>36164</v>
      </c>
      <c r="G75" s="1">
        <v>7</v>
      </c>
      <c r="H75" s="1" t="s">
        <v>401</v>
      </c>
      <c r="I75" s="1" t="s">
        <v>402</v>
      </c>
      <c r="J75" s="3">
        <v>35947</v>
      </c>
    </row>
    <row r="76" spans="1:10" ht="15.75" customHeight="1" x14ac:dyDescent="0.2">
      <c r="A76" s="14">
        <v>29</v>
      </c>
      <c r="B76" s="1">
        <v>7</v>
      </c>
      <c r="C76" s="1">
        <v>3</v>
      </c>
      <c r="D76" s="3">
        <v>36166</v>
      </c>
      <c r="F76" s="3">
        <v>36165</v>
      </c>
      <c r="G76" s="1">
        <v>7</v>
      </c>
      <c r="H76" s="1" t="s">
        <v>401</v>
      </c>
      <c r="I76" s="1" t="s">
        <v>402</v>
      </c>
      <c r="J76" s="3">
        <v>35947</v>
      </c>
    </row>
    <row r="77" spans="1:10" ht="15.75" customHeight="1" x14ac:dyDescent="0.2">
      <c r="A77" s="14">
        <v>31</v>
      </c>
      <c r="B77" s="1">
        <v>7</v>
      </c>
      <c r="C77" s="1">
        <v>1</v>
      </c>
      <c r="D77" s="3">
        <v>36167</v>
      </c>
      <c r="F77" s="3">
        <v>36166</v>
      </c>
      <c r="G77" s="1">
        <v>7</v>
      </c>
      <c r="H77" s="1" t="s">
        <v>401</v>
      </c>
      <c r="I77" s="1" t="s">
        <v>402</v>
      </c>
      <c r="J77" s="3">
        <v>35947</v>
      </c>
    </row>
    <row r="78" spans="1:10" ht="15.75" customHeight="1" x14ac:dyDescent="0.2">
      <c r="A78" s="14">
        <v>32</v>
      </c>
      <c r="B78" s="1">
        <v>7</v>
      </c>
      <c r="C78" s="1">
        <v>1</v>
      </c>
      <c r="D78" s="3">
        <v>36168</v>
      </c>
      <c r="F78" s="3">
        <v>36167</v>
      </c>
      <c r="G78" s="1">
        <v>7</v>
      </c>
      <c r="H78" s="1" t="s">
        <v>401</v>
      </c>
      <c r="I78" s="1" t="s">
        <v>402</v>
      </c>
      <c r="J78" s="3">
        <v>35947</v>
      </c>
    </row>
    <row r="79" spans="1:10" ht="15.75" customHeight="1" x14ac:dyDescent="0.2">
      <c r="A79" s="14">
        <v>33</v>
      </c>
      <c r="B79" s="1">
        <v>7</v>
      </c>
      <c r="C79" s="1">
        <v>2</v>
      </c>
      <c r="D79" s="3">
        <v>36168</v>
      </c>
      <c r="F79" s="3">
        <v>36167</v>
      </c>
      <c r="G79" s="1">
        <v>7</v>
      </c>
      <c r="H79" s="1" t="s">
        <v>401</v>
      </c>
      <c r="I79" s="1" t="s">
        <v>402</v>
      </c>
      <c r="J79" s="3">
        <v>35947</v>
      </c>
    </row>
    <row r="80" spans="1:10" ht="15.75" customHeight="1" x14ac:dyDescent="0.2">
      <c r="A80" s="14">
        <v>36</v>
      </c>
      <c r="B80" s="1">
        <v>7</v>
      </c>
      <c r="C80" s="1">
        <v>1</v>
      </c>
      <c r="D80" s="3">
        <v>36168</v>
      </c>
      <c r="F80" s="3">
        <v>36167</v>
      </c>
      <c r="G80" s="1">
        <v>7</v>
      </c>
      <c r="H80" s="1" t="s">
        <v>401</v>
      </c>
      <c r="I80" s="1" t="s">
        <v>402</v>
      </c>
      <c r="J80" s="3">
        <v>35947</v>
      </c>
    </row>
    <row r="81" spans="1:10" ht="15.75" customHeight="1" x14ac:dyDescent="0.2">
      <c r="A81" s="14">
        <v>37</v>
      </c>
      <c r="B81" s="1">
        <v>7</v>
      </c>
      <c r="C81" s="1">
        <v>3</v>
      </c>
      <c r="D81" s="3">
        <v>36169</v>
      </c>
      <c r="F81" s="3">
        <v>36168</v>
      </c>
      <c r="G81" s="1">
        <v>7</v>
      </c>
      <c r="H81" s="1" t="s">
        <v>401</v>
      </c>
      <c r="I81" s="1" t="s">
        <v>402</v>
      </c>
      <c r="J81" s="3">
        <v>35947</v>
      </c>
    </row>
    <row r="82" spans="1:10" ht="15.75" customHeight="1" x14ac:dyDescent="0.2">
      <c r="A82" s="14">
        <v>38</v>
      </c>
      <c r="B82" s="1">
        <v>7</v>
      </c>
      <c r="C82" s="1">
        <v>1</v>
      </c>
      <c r="D82" s="3">
        <v>36169</v>
      </c>
      <c r="F82" s="3">
        <v>36168</v>
      </c>
      <c r="G82" s="1">
        <v>7</v>
      </c>
      <c r="H82" s="1" t="s">
        <v>401</v>
      </c>
      <c r="I82" s="1" t="s">
        <v>402</v>
      </c>
      <c r="J82" s="3">
        <v>35947</v>
      </c>
    </row>
    <row r="83" spans="1:10" ht="15.75" customHeight="1" x14ac:dyDescent="0.2">
      <c r="A83" s="14">
        <v>39</v>
      </c>
      <c r="B83" s="1">
        <v>7</v>
      </c>
      <c r="C83" s="1">
        <v>3</v>
      </c>
      <c r="D83" s="3">
        <v>36170</v>
      </c>
      <c r="F83" s="3">
        <v>36169</v>
      </c>
      <c r="G83" s="1">
        <v>7</v>
      </c>
      <c r="H83" s="1" t="s">
        <v>401</v>
      </c>
      <c r="I83" s="1" t="s">
        <v>402</v>
      </c>
      <c r="J83" s="3">
        <v>35947</v>
      </c>
    </row>
    <row r="84" spans="1:10" ht="15.75" customHeight="1" x14ac:dyDescent="0.2">
      <c r="A84" s="14">
        <v>40</v>
      </c>
      <c r="B84" s="1">
        <v>7</v>
      </c>
      <c r="C84" s="1">
        <v>2</v>
      </c>
      <c r="D84" s="3">
        <v>36170</v>
      </c>
      <c r="F84" s="3">
        <v>36169</v>
      </c>
      <c r="G84" s="1">
        <v>7</v>
      </c>
      <c r="H84" s="1" t="s">
        <v>401</v>
      </c>
      <c r="I84" s="1" t="s">
        <v>402</v>
      </c>
      <c r="J84" s="3">
        <v>35947</v>
      </c>
    </row>
    <row r="85" spans="1:10" ht="15.75" customHeight="1" x14ac:dyDescent="0.2">
      <c r="A85" s="14">
        <v>43</v>
      </c>
      <c r="B85" s="1">
        <v>7</v>
      </c>
      <c r="C85" s="1">
        <v>2</v>
      </c>
      <c r="D85" s="3">
        <v>36173</v>
      </c>
      <c r="F85" s="3">
        <v>36172</v>
      </c>
      <c r="G85" s="1">
        <v>7</v>
      </c>
      <c r="H85" s="1" t="s">
        <v>401</v>
      </c>
      <c r="I85" s="1" t="s">
        <v>402</v>
      </c>
      <c r="J85" s="3">
        <v>35947</v>
      </c>
    </row>
    <row r="86" spans="1:10" ht="15.75" customHeight="1" x14ac:dyDescent="0.2">
      <c r="A86" s="14">
        <v>45</v>
      </c>
      <c r="B86" s="1">
        <v>7</v>
      </c>
      <c r="C86" s="1">
        <v>1</v>
      </c>
      <c r="D86" s="3">
        <v>36173</v>
      </c>
      <c r="F86" s="3">
        <v>36172</v>
      </c>
      <c r="G86" s="1">
        <v>7</v>
      </c>
      <c r="H86" s="1" t="s">
        <v>401</v>
      </c>
      <c r="I86" s="1" t="s">
        <v>402</v>
      </c>
      <c r="J86" s="3">
        <v>35947</v>
      </c>
    </row>
    <row r="87" spans="1:10" ht="15.75" customHeight="1" x14ac:dyDescent="0.2">
      <c r="A87" s="14">
        <v>48</v>
      </c>
      <c r="B87" s="1">
        <v>7</v>
      </c>
      <c r="C87" s="1">
        <v>1</v>
      </c>
      <c r="D87" s="3">
        <v>36175</v>
      </c>
      <c r="F87" s="3">
        <v>36174</v>
      </c>
      <c r="G87" s="1">
        <v>7</v>
      </c>
      <c r="H87" s="1" t="s">
        <v>401</v>
      </c>
      <c r="I87" s="1" t="s">
        <v>402</v>
      </c>
      <c r="J87" s="3">
        <v>35947</v>
      </c>
    </row>
    <row r="88" spans="1:10" ht="15.75" customHeight="1" x14ac:dyDescent="0.2">
      <c r="A88" s="14">
        <v>50</v>
      </c>
      <c r="B88" s="1">
        <v>7</v>
      </c>
      <c r="C88" s="1">
        <v>1</v>
      </c>
      <c r="D88" s="3">
        <v>36175</v>
      </c>
      <c r="F88" s="3">
        <v>36174</v>
      </c>
      <c r="G88" s="1">
        <v>7</v>
      </c>
      <c r="H88" s="1" t="s">
        <v>401</v>
      </c>
      <c r="I88" s="1" t="s">
        <v>402</v>
      </c>
      <c r="J88" s="3">
        <v>35947</v>
      </c>
    </row>
    <row r="89" spans="1:10" ht="15.75" customHeight="1" x14ac:dyDescent="0.2">
      <c r="A89" s="14">
        <v>51</v>
      </c>
      <c r="B89" s="1">
        <v>7</v>
      </c>
      <c r="C89" s="1">
        <v>2</v>
      </c>
      <c r="D89" s="3">
        <v>36176</v>
      </c>
      <c r="F89" s="3">
        <v>36175</v>
      </c>
      <c r="G89" s="1">
        <v>7</v>
      </c>
      <c r="H89" s="1" t="s">
        <v>401</v>
      </c>
      <c r="I89" s="1" t="s">
        <v>402</v>
      </c>
      <c r="J89" s="3">
        <v>35947</v>
      </c>
    </row>
    <row r="90" spans="1:10" ht="15.75" customHeight="1" x14ac:dyDescent="0.2">
      <c r="A90" s="14">
        <v>52</v>
      </c>
      <c r="B90" s="1">
        <v>7</v>
      </c>
      <c r="C90" s="1">
        <v>1</v>
      </c>
      <c r="D90" s="3">
        <v>36176</v>
      </c>
      <c r="F90" s="3">
        <v>36175</v>
      </c>
      <c r="G90" s="1">
        <v>7</v>
      </c>
      <c r="H90" s="1" t="s">
        <v>401</v>
      </c>
      <c r="I90" s="1" t="s">
        <v>402</v>
      </c>
      <c r="J90" s="3">
        <v>35947</v>
      </c>
    </row>
    <row r="91" spans="1:10" ht="15.75" customHeight="1" x14ac:dyDescent="0.2">
      <c r="A91" s="14">
        <v>53</v>
      </c>
      <c r="B91" s="1">
        <v>7</v>
      </c>
      <c r="C91" s="1">
        <v>2</v>
      </c>
      <c r="D91" s="3">
        <v>36176</v>
      </c>
      <c r="F91" s="3">
        <v>36175</v>
      </c>
      <c r="G91" s="1">
        <v>7</v>
      </c>
      <c r="H91" s="1" t="s">
        <v>401</v>
      </c>
      <c r="I91" s="1" t="s">
        <v>402</v>
      </c>
      <c r="J91" s="3">
        <v>35947</v>
      </c>
    </row>
    <row r="92" spans="1:10" ht="15.75" customHeight="1" x14ac:dyDescent="0.2">
      <c r="A92" s="14">
        <v>55</v>
      </c>
      <c r="B92" s="1">
        <v>7</v>
      </c>
      <c r="C92" s="1">
        <v>2</v>
      </c>
      <c r="D92" s="3">
        <v>36177</v>
      </c>
      <c r="F92" s="3">
        <v>36176</v>
      </c>
      <c r="G92" s="1">
        <v>7</v>
      </c>
      <c r="H92" s="1" t="s">
        <v>401</v>
      </c>
      <c r="I92" s="1" t="s">
        <v>402</v>
      </c>
      <c r="J92" s="3">
        <v>35947</v>
      </c>
    </row>
    <row r="93" spans="1:10" ht="15.75" customHeight="1" x14ac:dyDescent="0.2">
      <c r="A93" s="14">
        <v>56</v>
      </c>
      <c r="B93" s="1">
        <v>7</v>
      </c>
      <c r="C93" s="1">
        <v>1</v>
      </c>
      <c r="D93" s="3">
        <v>36178</v>
      </c>
      <c r="F93" s="3">
        <v>36177</v>
      </c>
      <c r="G93" s="1">
        <v>7</v>
      </c>
      <c r="H93" s="1" t="s">
        <v>401</v>
      </c>
      <c r="I93" s="1" t="s">
        <v>402</v>
      </c>
      <c r="J93" s="3">
        <v>35947</v>
      </c>
    </row>
    <row r="94" spans="1:10" ht="15.75" customHeight="1" x14ac:dyDescent="0.2">
      <c r="A94" s="14">
        <v>57</v>
      </c>
      <c r="B94" s="1">
        <v>7</v>
      </c>
      <c r="C94" s="1">
        <v>1</v>
      </c>
      <c r="D94" s="3">
        <v>36178</v>
      </c>
      <c r="F94" s="3">
        <v>36177</v>
      </c>
      <c r="G94" s="1">
        <v>7</v>
      </c>
      <c r="H94" s="1" t="s">
        <v>401</v>
      </c>
      <c r="I94" s="1" t="s">
        <v>402</v>
      </c>
      <c r="J94" s="3">
        <v>35947</v>
      </c>
    </row>
    <row r="95" spans="1:10" ht="15.75" customHeight="1" x14ac:dyDescent="0.2">
      <c r="A95" s="14">
        <v>58</v>
      </c>
      <c r="B95" s="1">
        <v>7</v>
      </c>
      <c r="C95" s="1">
        <v>1</v>
      </c>
      <c r="D95" s="3">
        <v>36178</v>
      </c>
      <c r="F95" s="3">
        <v>36177</v>
      </c>
      <c r="G95" s="1">
        <v>7</v>
      </c>
      <c r="H95" s="1" t="s">
        <v>401</v>
      </c>
      <c r="I95" s="1" t="s">
        <v>402</v>
      </c>
      <c r="J95" s="3">
        <v>35947</v>
      </c>
    </row>
    <row r="96" spans="1:10" ht="15.75" customHeight="1" x14ac:dyDescent="0.2">
      <c r="A96" s="14">
        <v>60</v>
      </c>
      <c r="B96" s="1">
        <v>7</v>
      </c>
      <c r="C96" s="1">
        <v>2</v>
      </c>
      <c r="D96" s="3">
        <v>36180</v>
      </c>
      <c r="F96" s="3">
        <v>36179</v>
      </c>
      <c r="G96" s="1">
        <v>7</v>
      </c>
      <c r="H96" s="1" t="s">
        <v>401</v>
      </c>
      <c r="I96" s="1" t="s">
        <v>402</v>
      </c>
      <c r="J96" s="3">
        <v>35947</v>
      </c>
    </row>
    <row r="97" spans="1:10" ht="15.75" customHeight="1" x14ac:dyDescent="0.2">
      <c r="A97" s="14">
        <v>61</v>
      </c>
      <c r="B97" s="1">
        <v>7</v>
      </c>
      <c r="C97" s="1">
        <v>3</v>
      </c>
      <c r="D97" s="3">
        <v>36180</v>
      </c>
      <c r="F97" s="3">
        <v>36179</v>
      </c>
      <c r="G97" s="1">
        <v>7</v>
      </c>
      <c r="H97" s="1" t="s">
        <v>401</v>
      </c>
      <c r="I97" s="1" t="s">
        <v>402</v>
      </c>
      <c r="J97" s="3">
        <v>35947</v>
      </c>
    </row>
    <row r="98" spans="1:10" ht="15.75" customHeight="1" x14ac:dyDescent="0.2">
      <c r="A98" s="14">
        <v>62</v>
      </c>
      <c r="B98" s="1">
        <v>7</v>
      </c>
      <c r="C98" s="1">
        <v>1</v>
      </c>
      <c r="D98" s="3">
        <v>36182</v>
      </c>
      <c r="F98" s="3">
        <v>36181</v>
      </c>
      <c r="G98" s="1">
        <v>7</v>
      </c>
      <c r="H98" s="1" t="s">
        <v>401</v>
      </c>
      <c r="I98" s="1" t="s">
        <v>402</v>
      </c>
      <c r="J98" s="3">
        <v>35947</v>
      </c>
    </row>
    <row r="99" spans="1:10" ht="15.75" customHeight="1" x14ac:dyDescent="0.2">
      <c r="A99" s="14">
        <v>63</v>
      </c>
      <c r="B99" s="1">
        <v>7</v>
      </c>
      <c r="C99" s="1">
        <v>3</v>
      </c>
      <c r="D99" s="3">
        <v>36183</v>
      </c>
      <c r="F99" s="3">
        <v>36182</v>
      </c>
      <c r="G99" s="1">
        <v>7</v>
      </c>
      <c r="H99" s="1" t="s">
        <v>401</v>
      </c>
      <c r="I99" s="1" t="s">
        <v>402</v>
      </c>
      <c r="J99" s="3">
        <v>35947</v>
      </c>
    </row>
    <row r="100" spans="1:10" ht="15.75" customHeight="1" x14ac:dyDescent="0.2">
      <c r="A100" s="14">
        <v>64</v>
      </c>
      <c r="B100" s="1">
        <v>7</v>
      </c>
      <c r="C100" s="1">
        <v>3</v>
      </c>
      <c r="D100" s="3">
        <v>36183</v>
      </c>
      <c r="F100" s="3">
        <v>36182</v>
      </c>
      <c r="G100" s="1">
        <v>7</v>
      </c>
      <c r="H100" s="1" t="s">
        <v>401</v>
      </c>
      <c r="I100" s="1" t="s">
        <v>402</v>
      </c>
      <c r="J100" s="3">
        <v>35947</v>
      </c>
    </row>
    <row r="101" spans="1:10" ht="15.75" customHeight="1" x14ac:dyDescent="0.2">
      <c r="A101" s="14">
        <v>65</v>
      </c>
      <c r="B101" s="1">
        <v>7</v>
      </c>
      <c r="C101" s="1">
        <v>2</v>
      </c>
      <c r="D101" s="3">
        <v>36184</v>
      </c>
      <c r="F101" s="3">
        <v>36183</v>
      </c>
      <c r="G101" s="1">
        <v>7</v>
      </c>
      <c r="H101" s="1" t="s">
        <v>401</v>
      </c>
      <c r="I101" s="1" t="s">
        <v>402</v>
      </c>
      <c r="J101" s="3">
        <v>35947</v>
      </c>
    </row>
    <row r="102" spans="1:10" ht="15.75" customHeight="1" x14ac:dyDescent="0.2">
      <c r="A102" s="14">
        <v>67</v>
      </c>
      <c r="B102" s="1">
        <v>7</v>
      </c>
      <c r="C102" s="1">
        <v>3</v>
      </c>
      <c r="D102" s="3">
        <v>36185</v>
      </c>
      <c r="F102" s="3">
        <v>36184</v>
      </c>
      <c r="G102" s="1">
        <v>7</v>
      </c>
      <c r="H102" s="1" t="s">
        <v>401</v>
      </c>
      <c r="I102" s="1" t="s">
        <v>402</v>
      </c>
      <c r="J102" s="3">
        <v>35947</v>
      </c>
    </row>
    <row r="103" spans="1:10" ht="15.75" customHeight="1" x14ac:dyDescent="0.2">
      <c r="A103" s="14">
        <v>68</v>
      </c>
      <c r="B103" s="1">
        <v>7</v>
      </c>
      <c r="C103" s="1">
        <v>1</v>
      </c>
      <c r="D103" s="3">
        <v>36185</v>
      </c>
      <c r="F103" s="3">
        <v>36184</v>
      </c>
      <c r="G103" s="1">
        <v>7</v>
      </c>
      <c r="H103" s="1" t="s">
        <v>401</v>
      </c>
      <c r="I103" s="1" t="s">
        <v>402</v>
      </c>
      <c r="J103" s="3">
        <v>35947</v>
      </c>
    </row>
    <row r="104" spans="1:10" ht="15.75" customHeight="1" x14ac:dyDescent="0.2">
      <c r="A104" s="14">
        <v>69</v>
      </c>
      <c r="B104" s="1">
        <v>7</v>
      </c>
      <c r="C104" s="1">
        <v>1</v>
      </c>
      <c r="D104" s="3">
        <v>36186</v>
      </c>
      <c r="F104" s="3">
        <v>36185</v>
      </c>
      <c r="G104" s="1">
        <v>7</v>
      </c>
      <c r="H104" s="1" t="s">
        <v>401</v>
      </c>
      <c r="I104" s="1" t="s">
        <v>402</v>
      </c>
      <c r="J104" s="3">
        <v>35947</v>
      </c>
    </row>
    <row r="105" spans="1:10" ht="15.75" customHeight="1" x14ac:dyDescent="0.2">
      <c r="A105" s="14">
        <v>73</v>
      </c>
      <c r="B105" s="1">
        <v>7</v>
      </c>
      <c r="C105" s="1">
        <v>2</v>
      </c>
      <c r="D105" s="3">
        <v>36187</v>
      </c>
      <c r="F105" s="3">
        <v>36186</v>
      </c>
      <c r="G105" s="1">
        <v>7</v>
      </c>
      <c r="H105" s="1" t="s">
        <v>401</v>
      </c>
      <c r="I105" s="1" t="s">
        <v>402</v>
      </c>
      <c r="J105" s="3">
        <v>35947</v>
      </c>
    </row>
    <row r="106" spans="1:10" ht="15.75" customHeight="1" x14ac:dyDescent="0.2">
      <c r="A106" s="14">
        <v>74</v>
      </c>
      <c r="B106" s="1">
        <v>7</v>
      </c>
      <c r="C106" s="1">
        <v>2</v>
      </c>
      <c r="D106" s="3">
        <v>36188</v>
      </c>
      <c r="F106" s="3">
        <v>36187</v>
      </c>
      <c r="G106" s="1">
        <v>7</v>
      </c>
      <c r="H106" s="1" t="s">
        <v>401</v>
      </c>
      <c r="I106" s="1" t="s">
        <v>402</v>
      </c>
      <c r="J106" s="3">
        <v>35947</v>
      </c>
    </row>
    <row r="107" spans="1:10" ht="15.75" customHeight="1" x14ac:dyDescent="0.2">
      <c r="A107" s="14">
        <v>75</v>
      </c>
      <c r="B107" s="1">
        <v>7</v>
      </c>
      <c r="C107" s="1">
        <v>2</v>
      </c>
      <c r="D107" s="3">
        <v>36188</v>
      </c>
      <c r="F107" s="3">
        <v>36187</v>
      </c>
      <c r="G107" s="1">
        <v>7</v>
      </c>
      <c r="H107" s="1" t="s">
        <v>401</v>
      </c>
      <c r="I107" s="1" t="s">
        <v>402</v>
      </c>
      <c r="J107" s="3">
        <v>35947</v>
      </c>
    </row>
    <row r="108" spans="1:10" ht="15.75" customHeight="1" x14ac:dyDescent="0.2">
      <c r="A108" s="14">
        <v>76</v>
      </c>
      <c r="B108" s="1">
        <v>7</v>
      </c>
      <c r="C108" s="1">
        <v>3</v>
      </c>
      <c r="D108" s="3">
        <v>36188</v>
      </c>
      <c r="F108" s="3">
        <v>36187</v>
      </c>
      <c r="G108" s="1">
        <v>7</v>
      </c>
      <c r="H108" s="1" t="s">
        <v>401</v>
      </c>
      <c r="I108" s="1" t="s">
        <v>402</v>
      </c>
      <c r="J108" s="3">
        <v>35947</v>
      </c>
    </row>
    <row r="109" spans="1:10" ht="15.75" customHeight="1" x14ac:dyDescent="0.2">
      <c r="A109" s="14">
        <v>78</v>
      </c>
      <c r="B109" s="1">
        <v>7</v>
      </c>
      <c r="C109" s="1">
        <v>3</v>
      </c>
      <c r="D109" s="3">
        <v>36189</v>
      </c>
      <c r="F109" s="3">
        <v>36188</v>
      </c>
      <c r="G109" s="1">
        <v>7</v>
      </c>
      <c r="H109" s="1" t="s">
        <v>401</v>
      </c>
      <c r="I109" s="1" t="s">
        <v>402</v>
      </c>
      <c r="J109" s="3">
        <v>35947</v>
      </c>
    </row>
    <row r="110" spans="1:10" ht="15.75" customHeight="1" x14ac:dyDescent="0.2">
      <c r="A110" s="14">
        <v>80</v>
      </c>
      <c r="B110" s="1">
        <v>7</v>
      </c>
      <c r="C110" s="1">
        <v>1</v>
      </c>
      <c r="D110" s="3">
        <v>36190</v>
      </c>
      <c r="F110" s="3">
        <v>36189</v>
      </c>
      <c r="G110" s="1">
        <v>7</v>
      </c>
      <c r="H110" s="1" t="s">
        <v>401</v>
      </c>
      <c r="I110" s="1" t="s">
        <v>402</v>
      </c>
      <c r="J110" s="3">
        <v>35947</v>
      </c>
    </row>
    <row r="111" spans="1:10" ht="15.75" customHeight="1" x14ac:dyDescent="0.2">
      <c r="A111" s="14">
        <v>81</v>
      </c>
      <c r="B111" s="1">
        <v>7</v>
      </c>
      <c r="C111" s="1">
        <v>1</v>
      </c>
      <c r="D111" s="3">
        <v>36192</v>
      </c>
      <c r="F111" s="3">
        <v>36191</v>
      </c>
      <c r="G111" s="1">
        <v>7</v>
      </c>
      <c r="H111" s="1" t="s">
        <v>401</v>
      </c>
      <c r="I111" s="1" t="s">
        <v>402</v>
      </c>
      <c r="J111" s="3">
        <v>35947</v>
      </c>
    </row>
    <row r="112" spans="1:10" ht="15.75" customHeight="1" x14ac:dyDescent="0.2">
      <c r="A112" s="14">
        <v>83</v>
      </c>
      <c r="B112" s="1">
        <v>7</v>
      </c>
      <c r="C112" s="1">
        <v>1</v>
      </c>
      <c r="D112" s="3">
        <v>36193</v>
      </c>
      <c r="F112" s="3">
        <v>36192</v>
      </c>
      <c r="G112" s="1">
        <v>7</v>
      </c>
      <c r="H112" s="1" t="s">
        <v>401</v>
      </c>
      <c r="I112" s="1" t="s">
        <v>402</v>
      </c>
      <c r="J112" s="3">
        <v>35947</v>
      </c>
    </row>
    <row r="113" spans="1:10" ht="15.75" customHeight="1" x14ac:dyDescent="0.2">
      <c r="A113" s="14">
        <v>84</v>
      </c>
      <c r="B113" s="1">
        <v>7</v>
      </c>
      <c r="C113" s="1">
        <v>3</v>
      </c>
      <c r="D113" s="3">
        <v>36194</v>
      </c>
      <c r="F113" s="3">
        <v>36193</v>
      </c>
      <c r="G113" s="1">
        <v>7</v>
      </c>
      <c r="H113" s="1" t="s">
        <v>401</v>
      </c>
      <c r="I113" s="1" t="s">
        <v>402</v>
      </c>
      <c r="J113" s="3">
        <v>35947</v>
      </c>
    </row>
    <row r="114" spans="1:10" ht="15.75" customHeight="1" x14ac:dyDescent="0.2">
      <c r="A114" s="14">
        <v>86</v>
      </c>
      <c r="B114" s="1">
        <v>7</v>
      </c>
      <c r="C114" s="1">
        <v>1</v>
      </c>
      <c r="D114" s="3">
        <v>36194</v>
      </c>
      <c r="F114" s="3">
        <v>36193</v>
      </c>
      <c r="G114" s="1">
        <v>7</v>
      </c>
      <c r="H114" s="1" t="s">
        <v>401</v>
      </c>
      <c r="I114" s="1" t="s">
        <v>402</v>
      </c>
      <c r="J114" s="3">
        <v>35947</v>
      </c>
    </row>
    <row r="115" spans="1:10" ht="15.75" customHeight="1" x14ac:dyDescent="0.2">
      <c r="A115" s="14">
        <v>87</v>
      </c>
      <c r="B115" s="1">
        <v>7</v>
      </c>
      <c r="C115" s="1">
        <v>3</v>
      </c>
      <c r="D115" s="3">
        <v>36195</v>
      </c>
      <c r="F115" s="3">
        <v>36194</v>
      </c>
      <c r="G115" s="1">
        <v>7</v>
      </c>
      <c r="H115" s="1" t="s">
        <v>401</v>
      </c>
      <c r="I115" s="1" t="s">
        <v>402</v>
      </c>
      <c r="J115" s="3">
        <v>35947</v>
      </c>
    </row>
    <row r="116" spans="1:10" ht="15.75" customHeight="1" x14ac:dyDescent="0.2">
      <c r="A116" s="14">
        <v>88</v>
      </c>
      <c r="B116" s="1">
        <v>7</v>
      </c>
      <c r="C116" s="1">
        <v>1</v>
      </c>
      <c r="D116" s="3">
        <v>36195</v>
      </c>
      <c r="F116" s="3">
        <v>36194</v>
      </c>
      <c r="G116" s="1">
        <v>7</v>
      </c>
      <c r="H116" s="1" t="s">
        <v>401</v>
      </c>
      <c r="I116" s="1" t="s">
        <v>402</v>
      </c>
      <c r="J116" s="3">
        <v>35947</v>
      </c>
    </row>
    <row r="117" spans="1:10" ht="15.75" customHeight="1" x14ac:dyDescent="0.2">
      <c r="A117" s="14">
        <v>89</v>
      </c>
      <c r="B117" s="1">
        <v>7</v>
      </c>
      <c r="C117" s="1">
        <v>1</v>
      </c>
      <c r="D117" s="3">
        <v>36196</v>
      </c>
      <c r="F117" s="3">
        <v>36195</v>
      </c>
      <c r="G117" s="1">
        <v>7</v>
      </c>
      <c r="H117" s="1" t="s">
        <v>401</v>
      </c>
      <c r="I117" s="1" t="s">
        <v>402</v>
      </c>
      <c r="J117" s="3">
        <v>35947</v>
      </c>
    </row>
    <row r="118" spans="1:10" ht="15.75" customHeight="1" x14ac:dyDescent="0.2">
      <c r="A118" s="14">
        <v>91</v>
      </c>
      <c r="B118" s="1">
        <v>7</v>
      </c>
      <c r="C118" s="1">
        <v>1</v>
      </c>
      <c r="D118" s="3">
        <v>36196</v>
      </c>
      <c r="F118" s="3">
        <v>36195</v>
      </c>
      <c r="G118" s="1">
        <v>7</v>
      </c>
      <c r="H118" s="1" t="s">
        <v>401</v>
      </c>
      <c r="I118" s="1" t="s">
        <v>402</v>
      </c>
      <c r="J118" s="3">
        <v>35947</v>
      </c>
    </row>
    <row r="119" spans="1:10" ht="15.75" customHeight="1" x14ac:dyDescent="0.2">
      <c r="A119" s="14">
        <v>92</v>
      </c>
      <c r="B119" s="1">
        <v>7</v>
      </c>
      <c r="C119" s="1">
        <v>2</v>
      </c>
      <c r="D119" s="3">
        <v>36196</v>
      </c>
      <c r="F119" s="3">
        <v>36195</v>
      </c>
      <c r="G119" s="1">
        <v>7</v>
      </c>
      <c r="H119" s="1" t="s">
        <v>401</v>
      </c>
      <c r="I119" s="1" t="s">
        <v>402</v>
      </c>
      <c r="J119" s="3">
        <v>35947</v>
      </c>
    </row>
    <row r="120" spans="1:10" ht="15.75" customHeight="1" x14ac:dyDescent="0.2">
      <c r="A120" s="14">
        <v>93</v>
      </c>
      <c r="B120" s="1">
        <v>7</v>
      </c>
      <c r="C120" s="1">
        <v>2</v>
      </c>
      <c r="D120" s="3">
        <v>36197</v>
      </c>
      <c r="F120" s="3">
        <v>36196</v>
      </c>
      <c r="G120" s="1">
        <v>7</v>
      </c>
      <c r="H120" s="1" t="s">
        <v>401</v>
      </c>
      <c r="I120" s="1" t="s">
        <v>402</v>
      </c>
      <c r="J120" s="3">
        <v>35947</v>
      </c>
    </row>
    <row r="121" spans="1:10" ht="15.75" customHeight="1" x14ac:dyDescent="0.2">
      <c r="A121" s="14">
        <v>95</v>
      </c>
      <c r="B121" s="1">
        <v>7</v>
      </c>
      <c r="C121" s="1">
        <v>2</v>
      </c>
      <c r="D121" s="3">
        <v>36198</v>
      </c>
      <c r="F121" s="3">
        <v>36197</v>
      </c>
      <c r="G121" s="1">
        <v>7</v>
      </c>
      <c r="H121" s="1" t="s">
        <v>401</v>
      </c>
      <c r="I121" s="1" t="s">
        <v>402</v>
      </c>
      <c r="J121" s="3">
        <v>35947</v>
      </c>
    </row>
    <row r="122" spans="1:10" ht="15.75" customHeight="1" x14ac:dyDescent="0.2">
      <c r="A122" s="14">
        <v>96</v>
      </c>
      <c r="B122" s="1">
        <v>7</v>
      </c>
      <c r="C122" s="1">
        <v>1</v>
      </c>
      <c r="D122" s="3">
        <v>36199</v>
      </c>
      <c r="E122" s="3">
        <v>37165</v>
      </c>
      <c r="F122" s="3">
        <v>37163</v>
      </c>
      <c r="G122" s="1">
        <v>7</v>
      </c>
      <c r="H122" s="1" t="s">
        <v>401</v>
      </c>
      <c r="I122" s="1" t="s">
        <v>402</v>
      </c>
      <c r="J122" s="3">
        <v>35947</v>
      </c>
    </row>
    <row r="123" spans="1:10" ht="15.75" customHeight="1" x14ac:dyDescent="0.2">
      <c r="A123" s="14">
        <v>97</v>
      </c>
      <c r="B123" s="1">
        <v>7</v>
      </c>
      <c r="C123" s="1">
        <v>3</v>
      </c>
      <c r="D123" s="3">
        <v>36199</v>
      </c>
      <c r="F123" s="3">
        <v>36198</v>
      </c>
      <c r="G123" s="1">
        <v>7</v>
      </c>
      <c r="H123" s="1" t="s">
        <v>401</v>
      </c>
      <c r="I123" s="1" t="s">
        <v>402</v>
      </c>
      <c r="J123" s="3">
        <v>35947</v>
      </c>
    </row>
    <row r="124" spans="1:10" ht="15.75" customHeight="1" x14ac:dyDescent="0.2">
      <c r="A124" s="14">
        <v>98</v>
      </c>
      <c r="B124" s="1">
        <v>7</v>
      </c>
      <c r="C124" s="1">
        <v>3</v>
      </c>
      <c r="D124" s="3">
        <v>36200</v>
      </c>
      <c r="F124" s="3">
        <v>36199</v>
      </c>
      <c r="G124" s="1">
        <v>7</v>
      </c>
      <c r="H124" s="1" t="s">
        <v>401</v>
      </c>
      <c r="I124" s="1" t="s">
        <v>402</v>
      </c>
      <c r="J124" s="3">
        <v>35947</v>
      </c>
    </row>
    <row r="125" spans="1:10" ht="15.75" customHeight="1" x14ac:dyDescent="0.2">
      <c r="A125" s="14">
        <v>99</v>
      </c>
      <c r="B125" s="1">
        <v>7</v>
      </c>
      <c r="C125" s="1">
        <v>3</v>
      </c>
      <c r="D125" s="3">
        <v>36202</v>
      </c>
      <c r="F125" s="3">
        <v>36201</v>
      </c>
      <c r="G125" s="1">
        <v>7</v>
      </c>
      <c r="H125" s="1" t="s">
        <v>401</v>
      </c>
      <c r="I125" s="1" t="s">
        <v>402</v>
      </c>
      <c r="J125" s="3">
        <v>35947</v>
      </c>
    </row>
    <row r="126" spans="1:10" ht="15.75" customHeight="1" x14ac:dyDescent="0.2">
      <c r="A126" s="14">
        <v>100</v>
      </c>
      <c r="B126" s="1">
        <v>7</v>
      </c>
      <c r="C126" s="1">
        <v>2</v>
      </c>
      <c r="D126" s="3">
        <v>36203</v>
      </c>
      <c r="F126" s="3">
        <v>36202</v>
      </c>
      <c r="G126" s="1">
        <v>7</v>
      </c>
      <c r="H126" s="1" t="s">
        <v>401</v>
      </c>
      <c r="I126" s="1" t="s">
        <v>402</v>
      </c>
      <c r="J126" s="3">
        <v>35947</v>
      </c>
    </row>
    <row r="127" spans="1:10" ht="15.75" customHeight="1" x14ac:dyDescent="0.2">
      <c r="A127" s="14">
        <v>101</v>
      </c>
      <c r="B127" s="1">
        <v>7</v>
      </c>
      <c r="C127" s="1">
        <v>3</v>
      </c>
      <c r="D127" s="3">
        <v>36203</v>
      </c>
      <c r="F127" s="3">
        <v>36202</v>
      </c>
      <c r="G127" s="1">
        <v>7</v>
      </c>
      <c r="H127" s="1" t="s">
        <v>401</v>
      </c>
      <c r="I127" s="1" t="s">
        <v>402</v>
      </c>
      <c r="J127" s="3">
        <v>35947</v>
      </c>
    </row>
    <row r="128" spans="1:10" ht="15.75" customHeight="1" x14ac:dyDescent="0.2">
      <c r="A128" s="14">
        <v>104</v>
      </c>
      <c r="B128" s="1">
        <v>7</v>
      </c>
      <c r="C128" s="1">
        <v>2</v>
      </c>
      <c r="D128" s="3">
        <v>36204</v>
      </c>
      <c r="F128" s="3">
        <v>36203</v>
      </c>
      <c r="G128" s="1">
        <v>7</v>
      </c>
      <c r="H128" s="1" t="s">
        <v>401</v>
      </c>
      <c r="I128" s="1" t="s">
        <v>402</v>
      </c>
      <c r="J128" s="3">
        <v>35947</v>
      </c>
    </row>
    <row r="129" spans="1:10" ht="15.75" customHeight="1" x14ac:dyDescent="0.2">
      <c r="A129" s="14">
        <v>105</v>
      </c>
      <c r="B129" s="1">
        <v>7</v>
      </c>
      <c r="C129" s="1">
        <v>1</v>
      </c>
      <c r="D129" s="3">
        <v>36204</v>
      </c>
      <c r="F129" s="3">
        <v>36203</v>
      </c>
      <c r="G129" s="1">
        <v>7</v>
      </c>
      <c r="H129" s="1" t="s">
        <v>401</v>
      </c>
      <c r="I129" s="1" t="s">
        <v>402</v>
      </c>
      <c r="J129" s="3">
        <v>35947</v>
      </c>
    </row>
    <row r="130" spans="1:10" ht="15.75" customHeight="1" x14ac:dyDescent="0.2">
      <c r="A130" s="14">
        <v>107</v>
      </c>
      <c r="B130" s="1">
        <v>7</v>
      </c>
      <c r="C130" s="1">
        <v>1</v>
      </c>
      <c r="D130" s="3">
        <v>36205</v>
      </c>
      <c r="F130" s="3">
        <v>36204</v>
      </c>
      <c r="G130" s="1">
        <v>7</v>
      </c>
      <c r="H130" s="1" t="s">
        <v>401</v>
      </c>
      <c r="I130" s="1" t="s">
        <v>402</v>
      </c>
      <c r="J130" s="3">
        <v>35947</v>
      </c>
    </row>
    <row r="131" spans="1:10" ht="15.75" customHeight="1" x14ac:dyDescent="0.2">
      <c r="A131" s="14">
        <v>108</v>
      </c>
      <c r="B131" s="1">
        <v>7</v>
      </c>
      <c r="C131" s="1">
        <v>1</v>
      </c>
      <c r="D131" s="3">
        <v>36206</v>
      </c>
      <c r="F131" s="3">
        <v>36205</v>
      </c>
      <c r="G131" s="1">
        <v>7</v>
      </c>
      <c r="H131" s="1" t="s">
        <v>401</v>
      </c>
      <c r="I131" s="1" t="s">
        <v>402</v>
      </c>
      <c r="J131" s="3">
        <v>35947</v>
      </c>
    </row>
    <row r="132" spans="1:10" ht="15.75" customHeight="1" x14ac:dyDescent="0.2">
      <c r="A132" s="14">
        <v>110</v>
      </c>
      <c r="B132" s="1">
        <v>7</v>
      </c>
      <c r="C132" s="1">
        <v>2</v>
      </c>
      <c r="D132" s="3">
        <v>36206</v>
      </c>
      <c r="F132" s="3">
        <v>36205</v>
      </c>
      <c r="G132" s="1">
        <v>7</v>
      </c>
      <c r="H132" s="1" t="s">
        <v>401</v>
      </c>
      <c r="I132" s="1" t="s">
        <v>402</v>
      </c>
      <c r="J132" s="3">
        <v>35947</v>
      </c>
    </row>
    <row r="133" spans="1:10" ht="15.75" customHeight="1" x14ac:dyDescent="0.2">
      <c r="A133" s="14">
        <v>112</v>
      </c>
      <c r="B133" s="1">
        <v>7</v>
      </c>
      <c r="C133" s="1">
        <v>2</v>
      </c>
      <c r="D133" s="3">
        <v>36207</v>
      </c>
      <c r="F133" s="3">
        <v>36206</v>
      </c>
      <c r="G133" s="1">
        <v>7</v>
      </c>
      <c r="H133" s="1" t="s">
        <v>401</v>
      </c>
      <c r="I133" s="1" t="s">
        <v>402</v>
      </c>
      <c r="J133" s="3">
        <v>35947</v>
      </c>
    </row>
    <row r="134" spans="1:10" ht="15.75" customHeight="1" x14ac:dyDescent="0.2">
      <c r="A134" s="14">
        <v>113</v>
      </c>
      <c r="B134" s="1">
        <v>7</v>
      </c>
      <c r="C134" s="1">
        <v>1</v>
      </c>
      <c r="D134" s="3">
        <v>36208</v>
      </c>
      <c r="F134" s="3">
        <v>36207</v>
      </c>
      <c r="G134" s="1">
        <v>7</v>
      </c>
      <c r="H134" s="1" t="s">
        <v>401</v>
      </c>
      <c r="I134" s="1" t="s">
        <v>402</v>
      </c>
      <c r="J134" s="3">
        <v>35947</v>
      </c>
    </row>
    <row r="135" spans="1:10" ht="15.75" customHeight="1" x14ac:dyDescent="0.2">
      <c r="A135" s="14">
        <v>115</v>
      </c>
      <c r="B135" s="1">
        <v>7</v>
      </c>
      <c r="C135" s="1">
        <v>1</v>
      </c>
      <c r="D135" s="3">
        <v>36209</v>
      </c>
      <c r="F135" s="3">
        <v>36208</v>
      </c>
      <c r="G135" s="1">
        <v>7</v>
      </c>
      <c r="H135" s="1" t="s">
        <v>401</v>
      </c>
      <c r="I135" s="1" t="s">
        <v>402</v>
      </c>
      <c r="J135" s="3">
        <v>35947</v>
      </c>
    </row>
    <row r="136" spans="1:10" ht="15.75" customHeight="1" x14ac:dyDescent="0.2">
      <c r="A136" s="14">
        <v>116</v>
      </c>
      <c r="B136" s="1">
        <v>7</v>
      </c>
      <c r="C136" s="1">
        <v>1</v>
      </c>
      <c r="D136" s="3">
        <v>36209</v>
      </c>
      <c r="F136" s="3">
        <v>36208</v>
      </c>
      <c r="G136" s="1">
        <v>7</v>
      </c>
      <c r="H136" s="1" t="s">
        <v>401</v>
      </c>
      <c r="I136" s="1" t="s">
        <v>402</v>
      </c>
      <c r="J136" s="3">
        <v>35947</v>
      </c>
    </row>
    <row r="137" spans="1:10" ht="15.75" customHeight="1" x14ac:dyDescent="0.2">
      <c r="A137" s="14">
        <v>118</v>
      </c>
      <c r="B137" s="1">
        <v>7</v>
      </c>
      <c r="C137" s="1">
        <v>3</v>
      </c>
      <c r="D137" s="3">
        <v>36210</v>
      </c>
      <c r="F137" s="3">
        <v>36209</v>
      </c>
      <c r="G137" s="1">
        <v>7</v>
      </c>
      <c r="H137" s="1" t="s">
        <v>401</v>
      </c>
      <c r="I137" s="1" t="s">
        <v>402</v>
      </c>
      <c r="J137" s="3">
        <v>35947</v>
      </c>
    </row>
    <row r="138" spans="1:10" ht="15.75" customHeight="1" x14ac:dyDescent="0.2">
      <c r="A138" s="14">
        <v>120</v>
      </c>
      <c r="B138" s="1">
        <v>7</v>
      </c>
      <c r="C138" s="1">
        <v>1</v>
      </c>
      <c r="D138" s="3">
        <v>36212</v>
      </c>
      <c r="F138" s="3">
        <v>36211</v>
      </c>
      <c r="G138" s="1">
        <v>7</v>
      </c>
      <c r="H138" s="1" t="s">
        <v>401</v>
      </c>
      <c r="I138" s="1" t="s">
        <v>402</v>
      </c>
      <c r="J138" s="3">
        <v>35947</v>
      </c>
    </row>
    <row r="139" spans="1:10" ht="15.75" customHeight="1" x14ac:dyDescent="0.2">
      <c r="A139" s="14">
        <v>122</v>
      </c>
      <c r="B139" s="1">
        <v>7</v>
      </c>
      <c r="C139" s="1">
        <v>3</v>
      </c>
      <c r="D139" s="3">
        <v>36213</v>
      </c>
      <c r="F139" s="3">
        <v>36212</v>
      </c>
      <c r="G139" s="1">
        <v>7</v>
      </c>
      <c r="H139" s="1" t="s">
        <v>401</v>
      </c>
      <c r="I139" s="1" t="s">
        <v>402</v>
      </c>
      <c r="J139" s="3">
        <v>35947</v>
      </c>
    </row>
    <row r="140" spans="1:10" ht="15.75" customHeight="1" x14ac:dyDescent="0.2">
      <c r="A140" s="14">
        <v>123</v>
      </c>
      <c r="B140" s="1">
        <v>7</v>
      </c>
      <c r="C140" s="1">
        <v>1</v>
      </c>
      <c r="D140" s="3">
        <v>36213</v>
      </c>
      <c r="F140" s="3">
        <v>36212</v>
      </c>
      <c r="G140" s="1">
        <v>7</v>
      </c>
      <c r="H140" s="1" t="s">
        <v>401</v>
      </c>
      <c r="I140" s="1" t="s">
        <v>402</v>
      </c>
      <c r="J140" s="3">
        <v>35947</v>
      </c>
    </row>
    <row r="141" spans="1:10" ht="15.75" customHeight="1" x14ac:dyDescent="0.2">
      <c r="A141" s="14">
        <v>124</v>
      </c>
      <c r="B141" s="1">
        <v>7</v>
      </c>
      <c r="C141" s="1">
        <v>1</v>
      </c>
      <c r="D141" s="3">
        <v>36213</v>
      </c>
      <c r="F141" s="3">
        <v>36212</v>
      </c>
      <c r="G141" s="1">
        <v>7</v>
      </c>
      <c r="H141" s="1" t="s">
        <v>401</v>
      </c>
      <c r="I141" s="1" t="s">
        <v>402</v>
      </c>
      <c r="J141" s="3">
        <v>35947</v>
      </c>
    </row>
    <row r="142" spans="1:10" ht="15.75" customHeight="1" x14ac:dyDescent="0.2">
      <c r="A142" s="14">
        <v>125</v>
      </c>
      <c r="B142" s="1">
        <v>7</v>
      </c>
      <c r="C142" s="1">
        <v>3</v>
      </c>
      <c r="D142" s="3">
        <v>36214</v>
      </c>
      <c r="F142" s="3">
        <v>36213</v>
      </c>
      <c r="G142" s="1">
        <v>7</v>
      </c>
      <c r="H142" s="1" t="s">
        <v>401</v>
      </c>
      <c r="I142" s="1" t="s">
        <v>402</v>
      </c>
      <c r="J142" s="3">
        <v>35947</v>
      </c>
    </row>
    <row r="143" spans="1:10" ht="15.75" customHeight="1" x14ac:dyDescent="0.2">
      <c r="A143" s="14">
        <v>126</v>
      </c>
      <c r="B143" s="1">
        <v>7</v>
      </c>
      <c r="C143" s="1">
        <v>1</v>
      </c>
      <c r="D143" s="3">
        <v>36214</v>
      </c>
      <c r="F143" s="3">
        <v>36213</v>
      </c>
      <c r="G143" s="1">
        <v>7</v>
      </c>
      <c r="H143" s="1" t="s">
        <v>401</v>
      </c>
      <c r="I143" s="1" t="s">
        <v>402</v>
      </c>
      <c r="J143" s="3">
        <v>35947</v>
      </c>
    </row>
    <row r="144" spans="1:10" ht="15.75" customHeight="1" x14ac:dyDescent="0.2">
      <c r="A144" s="14">
        <v>129</v>
      </c>
      <c r="B144" s="1">
        <v>7</v>
      </c>
      <c r="C144" s="1">
        <v>1</v>
      </c>
      <c r="D144" s="3">
        <v>36215</v>
      </c>
      <c r="F144" s="3">
        <v>36214</v>
      </c>
      <c r="G144" s="1">
        <v>7</v>
      </c>
      <c r="H144" s="1" t="s">
        <v>401</v>
      </c>
      <c r="I144" s="1" t="s">
        <v>402</v>
      </c>
      <c r="J144" s="3">
        <v>35947</v>
      </c>
    </row>
    <row r="145" spans="1:10" ht="15.75" customHeight="1" x14ac:dyDescent="0.2">
      <c r="A145" s="14">
        <v>131</v>
      </c>
      <c r="B145" s="1">
        <v>7</v>
      </c>
      <c r="C145" s="1">
        <v>2</v>
      </c>
      <c r="D145" s="3">
        <v>36217</v>
      </c>
      <c r="F145" s="3">
        <v>36216</v>
      </c>
      <c r="G145" s="1">
        <v>7</v>
      </c>
      <c r="H145" s="1" t="s">
        <v>401</v>
      </c>
      <c r="I145" s="1" t="s">
        <v>402</v>
      </c>
      <c r="J145" s="3">
        <v>35947</v>
      </c>
    </row>
    <row r="146" spans="1:10" ht="15.75" customHeight="1" x14ac:dyDescent="0.2">
      <c r="A146" s="14">
        <v>133</v>
      </c>
      <c r="B146" s="1">
        <v>7</v>
      </c>
      <c r="C146" s="1">
        <v>3</v>
      </c>
      <c r="D146" s="3">
        <v>36218</v>
      </c>
      <c r="F146" s="3">
        <v>36217</v>
      </c>
      <c r="G146" s="1">
        <v>7</v>
      </c>
      <c r="H146" s="1" t="s">
        <v>401</v>
      </c>
      <c r="I146" s="1" t="s">
        <v>402</v>
      </c>
      <c r="J146" s="3">
        <v>35947</v>
      </c>
    </row>
    <row r="147" spans="1:10" ht="15.75" customHeight="1" x14ac:dyDescent="0.2">
      <c r="A147" s="14">
        <v>134</v>
      </c>
      <c r="B147" s="1">
        <v>7</v>
      </c>
      <c r="C147" s="1">
        <v>1</v>
      </c>
      <c r="D147" s="3">
        <v>36219</v>
      </c>
      <c r="F147" s="3">
        <v>36218</v>
      </c>
      <c r="G147" s="1">
        <v>7</v>
      </c>
      <c r="H147" s="1" t="s">
        <v>401</v>
      </c>
      <c r="I147" s="1" t="s">
        <v>402</v>
      </c>
      <c r="J147" s="3">
        <v>35947</v>
      </c>
    </row>
    <row r="148" spans="1:10" ht="15.75" customHeight="1" x14ac:dyDescent="0.2">
      <c r="A148" s="14">
        <v>135</v>
      </c>
      <c r="B148" s="1">
        <v>7</v>
      </c>
      <c r="C148" s="1">
        <v>2</v>
      </c>
      <c r="D148" s="3">
        <v>36219</v>
      </c>
      <c r="F148" s="3">
        <v>36218</v>
      </c>
      <c r="G148" s="1">
        <v>7</v>
      </c>
      <c r="H148" s="1" t="s">
        <v>401</v>
      </c>
      <c r="I148" s="1" t="s">
        <v>402</v>
      </c>
      <c r="J148" s="3">
        <v>35947</v>
      </c>
    </row>
    <row r="149" spans="1:10" ht="15.75" customHeight="1" x14ac:dyDescent="0.2">
      <c r="A149" s="14">
        <v>136</v>
      </c>
      <c r="B149" s="1">
        <v>7</v>
      </c>
      <c r="C149" s="1">
        <v>3</v>
      </c>
      <c r="D149" s="3">
        <v>36219</v>
      </c>
      <c r="F149" s="3">
        <v>36218</v>
      </c>
      <c r="G149" s="1">
        <v>7</v>
      </c>
      <c r="H149" s="1" t="s">
        <v>401</v>
      </c>
      <c r="I149" s="1" t="s">
        <v>402</v>
      </c>
      <c r="J149" s="3">
        <v>35947</v>
      </c>
    </row>
    <row r="150" spans="1:10" ht="15.75" customHeight="1" x14ac:dyDescent="0.2">
      <c r="A150" s="14">
        <v>137</v>
      </c>
      <c r="B150" s="1">
        <v>7</v>
      </c>
      <c r="C150" s="1">
        <v>1</v>
      </c>
      <c r="D150" s="3">
        <v>36221</v>
      </c>
      <c r="F150" s="3">
        <v>36220</v>
      </c>
      <c r="G150" s="1">
        <v>7</v>
      </c>
      <c r="H150" s="1" t="s">
        <v>401</v>
      </c>
      <c r="I150" s="1" t="s">
        <v>402</v>
      </c>
      <c r="J150" s="3">
        <v>35947</v>
      </c>
    </row>
    <row r="151" spans="1:10" ht="15.75" customHeight="1" x14ac:dyDescent="0.2">
      <c r="A151" s="14">
        <v>138</v>
      </c>
      <c r="B151" s="1">
        <v>7</v>
      </c>
      <c r="C151" s="1">
        <v>1</v>
      </c>
      <c r="D151" s="3">
        <v>36221</v>
      </c>
      <c r="F151" s="3">
        <v>36220</v>
      </c>
      <c r="G151" s="1">
        <v>7</v>
      </c>
      <c r="H151" s="1" t="s">
        <v>401</v>
      </c>
      <c r="I151" s="1" t="s">
        <v>402</v>
      </c>
      <c r="J151" s="3">
        <v>35947</v>
      </c>
    </row>
    <row r="152" spans="1:10" ht="15.75" customHeight="1" x14ac:dyDescent="0.2">
      <c r="A152" s="14">
        <v>141</v>
      </c>
      <c r="B152" s="1">
        <v>7</v>
      </c>
      <c r="C152" s="1">
        <v>1</v>
      </c>
      <c r="D152" s="3">
        <v>36223</v>
      </c>
      <c r="F152" s="3">
        <v>36222</v>
      </c>
      <c r="G152" s="1">
        <v>7</v>
      </c>
      <c r="H152" s="1" t="s">
        <v>401</v>
      </c>
      <c r="I152" s="1" t="s">
        <v>402</v>
      </c>
      <c r="J152" s="3">
        <v>35947</v>
      </c>
    </row>
    <row r="153" spans="1:10" ht="15.75" customHeight="1" x14ac:dyDescent="0.2">
      <c r="A153" s="14">
        <v>142</v>
      </c>
      <c r="B153" s="1">
        <v>7</v>
      </c>
      <c r="C153" s="1">
        <v>2</v>
      </c>
      <c r="D153" s="3">
        <v>36223</v>
      </c>
      <c r="F153" s="3">
        <v>36222</v>
      </c>
      <c r="G153" s="1">
        <v>7</v>
      </c>
      <c r="H153" s="1" t="s">
        <v>401</v>
      </c>
      <c r="I153" s="1" t="s">
        <v>402</v>
      </c>
      <c r="J153" s="3">
        <v>35947</v>
      </c>
    </row>
    <row r="154" spans="1:10" ht="15.75" customHeight="1" x14ac:dyDescent="0.2">
      <c r="A154" s="14">
        <v>143</v>
      </c>
      <c r="B154" s="1">
        <v>7</v>
      </c>
      <c r="C154" s="1">
        <v>2</v>
      </c>
      <c r="D154" s="3">
        <v>36224</v>
      </c>
      <c r="F154" s="3">
        <v>36223</v>
      </c>
      <c r="G154" s="1">
        <v>7</v>
      </c>
      <c r="H154" s="1" t="s">
        <v>401</v>
      </c>
      <c r="I154" s="1" t="s">
        <v>402</v>
      </c>
      <c r="J154" s="3">
        <v>35947</v>
      </c>
    </row>
    <row r="155" spans="1:10" ht="15.75" customHeight="1" x14ac:dyDescent="0.2">
      <c r="A155" s="14">
        <v>144</v>
      </c>
      <c r="B155" s="1">
        <v>7</v>
      </c>
      <c r="C155" s="1">
        <v>2</v>
      </c>
      <c r="D155" s="3">
        <v>36225</v>
      </c>
      <c r="F155" s="3">
        <v>36224</v>
      </c>
      <c r="G155" s="1">
        <v>7</v>
      </c>
      <c r="H155" s="1" t="s">
        <v>401</v>
      </c>
      <c r="I155" s="1" t="s">
        <v>402</v>
      </c>
      <c r="J155" s="3">
        <v>35947</v>
      </c>
    </row>
    <row r="156" spans="1:10" ht="15.75" customHeight="1" x14ac:dyDescent="0.2">
      <c r="A156" s="14">
        <v>146</v>
      </c>
      <c r="B156" s="1">
        <v>7</v>
      </c>
      <c r="C156" s="1">
        <v>1</v>
      </c>
      <c r="D156" s="3">
        <v>36225</v>
      </c>
      <c r="F156" s="3">
        <v>36224</v>
      </c>
      <c r="G156" s="1">
        <v>7</v>
      </c>
      <c r="H156" s="1" t="s">
        <v>401</v>
      </c>
      <c r="I156" s="1" t="s">
        <v>402</v>
      </c>
      <c r="J156" s="3">
        <v>35947</v>
      </c>
    </row>
    <row r="157" spans="1:10" ht="15.75" customHeight="1" x14ac:dyDescent="0.2">
      <c r="A157" s="14">
        <v>147</v>
      </c>
      <c r="B157" s="1">
        <v>7</v>
      </c>
      <c r="C157" s="1">
        <v>2</v>
      </c>
      <c r="D157" s="3">
        <v>36226</v>
      </c>
      <c r="F157" s="3">
        <v>36225</v>
      </c>
      <c r="G157" s="1">
        <v>7</v>
      </c>
      <c r="H157" s="1" t="s">
        <v>401</v>
      </c>
      <c r="I157" s="1" t="s">
        <v>402</v>
      </c>
      <c r="J157" s="3">
        <v>35947</v>
      </c>
    </row>
    <row r="158" spans="1:10" ht="15.75" customHeight="1" x14ac:dyDescent="0.2">
      <c r="A158" s="14">
        <v>148</v>
      </c>
      <c r="B158" s="1">
        <v>7</v>
      </c>
      <c r="C158" s="1">
        <v>1</v>
      </c>
      <c r="D158" s="3">
        <v>36226</v>
      </c>
      <c r="F158" s="3">
        <v>36225</v>
      </c>
      <c r="G158" s="1">
        <v>7</v>
      </c>
      <c r="H158" s="1" t="s">
        <v>401</v>
      </c>
      <c r="I158" s="1" t="s">
        <v>402</v>
      </c>
      <c r="J158" s="3">
        <v>35947</v>
      </c>
    </row>
    <row r="159" spans="1:10" ht="15.75" customHeight="1" x14ac:dyDescent="0.2">
      <c r="A159" s="14">
        <v>151</v>
      </c>
      <c r="B159" s="1">
        <v>7</v>
      </c>
      <c r="C159" s="1">
        <v>1</v>
      </c>
      <c r="D159" s="3">
        <v>36227</v>
      </c>
      <c r="F159" s="3">
        <v>36226</v>
      </c>
      <c r="G159" s="1">
        <v>7</v>
      </c>
      <c r="H159" s="1" t="s">
        <v>401</v>
      </c>
      <c r="I159" s="1" t="s">
        <v>402</v>
      </c>
      <c r="J159" s="3">
        <v>35947</v>
      </c>
    </row>
    <row r="160" spans="1:10" ht="15.75" customHeight="1" x14ac:dyDescent="0.2">
      <c r="A160" s="14">
        <v>152</v>
      </c>
      <c r="B160" s="1">
        <v>7</v>
      </c>
      <c r="C160" s="1">
        <v>1</v>
      </c>
      <c r="D160" s="3">
        <v>36228</v>
      </c>
      <c r="F160" s="3">
        <v>36227</v>
      </c>
      <c r="G160" s="1">
        <v>7</v>
      </c>
      <c r="H160" s="1" t="s">
        <v>401</v>
      </c>
      <c r="I160" s="1" t="s">
        <v>402</v>
      </c>
      <c r="J160" s="3">
        <v>35947</v>
      </c>
    </row>
    <row r="161" spans="1:10" ht="15.75" customHeight="1" x14ac:dyDescent="0.2">
      <c r="A161" s="14">
        <v>153</v>
      </c>
      <c r="B161" s="1">
        <v>7</v>
      </c>
      <c r="C161" s="1">
        <v>3</v>
      </c>
      <c r="D161" s="3">
        <v>36228</v>
      </c>
      <c r="F161" s="3">
        <v>36227</v>
      </c>
      <c r="G161" s="1">
        <v>7</v>
      </c>
      <c r="H161" s="1" t="s">
        <v>401</v>
      </c>
      <c r="I161" s="1" t="s">
        <v>402</v>
      </c>
      <c r="J161" s="3">
        <v>35947</v>
      </c>
    </row>
    <row r="162" spans="1:10" ht="15.75" customHeight="1" x14ac:dyDescent="0.2">
      <c r="A162" s="14">
        <v>155</v>
      </c>
      <c r="B162" s="1">
        <v>7</v>
      </c>
      <c r="C162" s="1">
        <v>1</v>
      </c>
      <c r="D162" s="3">
        <v>36231</v>
      </c>
      <c r="F162" s="3">
        <v>36230</v>
      </c>
      <c r="G162" s="1">
        <v>7</v>
      </c>
      <c r="H162" s="1" t="s">
        <v>401</v>
      </c>
      <c r="I162" s="1" t="s">
        <v>402</v>
      </c>
      <c r="J162" s="3">
        <v>35947</v>
      </c>
    </row>
    <row r="163" spans="1:10" ht="15.75" customHeight="1" x14ac:dyDescent="0.2">
      <c r="A163" s="14">
        <v>156</v>
      </c>
      <c r="B163" s="1">
        <v>7</v>
      </c>
      <c r="C163" s="1">
        <v>3</v>
      </c>
      <c r="D163" s="3">
        <v>36231</v>
      </c>
      <c r="F163" s="3">
        <v>36230</v>
      </c>
      <c r="G163" s="1">
        <v>7</v>
      </c>
      <c r="H163" s="1" t="s">
        <v>401</v>
      </c>
      <c r="I163" s="1" t="s">
        <v>402</v>
      </c>
      <c r="J163" s="3">
        <v>35947</v>
      </c>
    </row>
    <row r="164" spans="1:10" ht="15.75" customHeight="1" x14ac:dyDescent="0.2">
      <c r="A164" s="14">
        <v>157</v>
      </c>
      <c r="B164" s="1">
        <v>7</v>
      </c>
      <c r="C164" s="1">
        <v>1</v>
      </c>
      <c r="D164" s="3">
        <v>36231</v>
      </c>
      <c r="F164" s="3">
        <v>36230</v>
      </c>
      <c r="G164" s="1">
        <v>7</v>
      </c>
      <c r="H164" s="1" t="s">
        <v>401</v>
      </c>
      <c r="I164" s="1" t="s">
        <v>402</v>
      </c>
      <c r="J164" s="3">
        <v>35947</v>
      </c>
    </row>
    <row r="165" spans="1:10" ht="15.75" customHeight="1" x14ac:dyDescent="0.2">
      <c r="A165" s="14">
        <v>159</v>
      </c>
      <c r="B165" s="1">
        <v>7</v>
      </c>
      <c r="C165" s="1">
        <v>2</v>
      </c>
      <c r="D165" s="3">
        <v>36231</v>
      </c>
      <c r="F165" s="3">
        <v>36230</v>
      </c>
      <c r="G165" s="1">
        <v>7</v>
      </c>
      <c r="H165" s="1" t="s">
        <v>401</v>
      </c>
      <c r="I165" s="1" t="s">
        <v>402</v>
      </c>
      <c r="J165" s="3">
        <v>35947</v>
      </c>
    </row>
    <row r="166" spans="1:10" ht="15.75" customHeight="1" x14ac:dyDescent="0.2">
      <c r="A166" s="14">
        <v>160</v>
      </c>
      <c r="B166" s="1">
        <v>7</v>
      </c>
      <c r="C166" s="1">
        <v>3</v>
      </c>
      <c r="D166" s="3">
        <v>36232</v>
      </c>
      <c r="F166" s="3">
        <v>36231</v>
      </c>
      <c r="G166" s="1">
        <v>7</v>
      </c>
      <c r="H166" s="1" t="s">
        <v>401</v>
      </c>
      <c r="I166" s="1" t="s">
        <v>402</v>
      </c>
      <c r="J166" s="3">
        <v>35947</v>
      </c>
    </row>
    <row r="167" spans="1:10" ht="15.75" customHeight="1" x14ac:dyDescent="0.2">
      <c r="A167" s="14">
        <v>162</v>
      </c>
      <c r="B167" s="1">
        <v>7</v>
      </c>
      <c r="C167" s="1">
        <v>1</v>
      </c>
      <c r="D167" s="3">
        <v>36233</v>
      </c>
      <c r="F167" s="3">
        <v>36232</v>
      </c>
      <c r="G167" s="1">
        <v>7</v>
      </c>
      <c r="H167" s="1" t="s">
        <v>401</v>
      </c>
      <c r="I167" s="1" t="s">
        <v>402</v>
      </c>
      <c r="J167" s="3">
        <v>35947</v>
      </c>
    </row>
    <row r="168" spans="1:10" ht="15.75" customHeight="1" x14ac:dyDescent="0.2">
      <c r="A168" s="14">
        <v>163</v>
      </c>
      <c r="B168" s="1">
        <v>7</v>
      </c>
      <c r="C168" s="1">
        <v>2</v>
      </c>
      <c r="D168" s="3">
        <v>36233</v>
      </c>
      <c r="F168" s="3">
        <v>36232</v>
      </c>
      <c r="G168" s="1">
        <v>7</v>
      </c>
      <c r="H168" s="1" t="s">
        <v>401</v>
      </c>
      <c r="I168" s="1" t="s">
        <v>402</v>
      </c>
      <c r="J168" s="3">
        <v>35947</v>
      </c>
    </row>
    <row r="169" spans="1:10" ht="15.75" customHeight="1" x14ac:dyDescent="0.2">
      <c r="A169" s="14">
        <v>165</v>
      </c>
      <c r="B169" s="1">
        <v>7</v>
      </c>
      <c r="C169" s="1">
        <v>2</v>
      </c>
      <c r="D169" s="3">
        <v>36234</v>
      </c>
      <c r="F169" s="3">
        <v>36233</v>
      </c>
      <c r="G169" s="1">
        <v>7</v>
      </c>
      <c r="H169" s="1" t="s">
        <v>401</v>
      </c>
      <c r="I169" s="1" t="s">
        <v>402</v>
      </c>
      <c r="J169" s="3">
        <v>35947</v>
      </c>
    </row>
    <row r="170" spans="1:10" ht="15.75" customHeight="1" x14ac:dyDescent="0.2">
      <c r="A170" s="14">
        <v>167</v>
      </c>
      <c r="B170" s="1">
        <v>7</v>
      </c>
      <c r="C170" s="1">
        <v>3</v>
      </c>
      <c r="D170" s="3">
        <v>36235</v>
      </c>
      <c r="F170" s="3">
        <v>36234</v>
      </c>
      <c r="G170" s="1">
        <v>7</v>
      </c>
      <c r="H170" s="1" t="s">
        <v>401</v>
      </c>
      <c r="I170" s="1" t="s">
        <v>402</v>
      </c>
      <c r="J170" s="3">
        <v>35947</v>
      </c>
    </row>
    <row r="171" spans="1:10" ht="15.75" customHeight="1" x14ac:dyDescent="0.2">
      <c r="A171" s="14">
        <v>168</v>
      </c>
      <c r="B171" s="1">
        <v>7</v>
      </c>
      <c r="C171" s="1">
        <v>3</v>
      </c>
      <c r="D171" s="3">
        <v>36236</v>
      </c>
      <c r="F171" s="3">
        <v>36235</v>
      </c>
      <c r="G171" s="1">
        <v>7</v>
      </c>
      <c r="H171" s="1" t="s">
        <v>401</v>
      </c>
      <c r="I171" s="1" t="s">
        <v>402</v>
      </c>
      <c r="J171" s="3">
        <v>35947</v>
      </c>
    </row>
    <row r="172" spans="1:10" ht="15.75" customHeight="1" x14ac:dyDescent="0.2">
      <c r="A172" s="14">
        <v>169</v>
      </c>
      <c r="B172" s="1">
        <v>7</v>
      </c>
      <c r="C172" s="1">
        <v>1</v>
      </c>
      <c r="D172" s="3">
        <v>36236</v>
      </c>
      <c r="F172" s="3">
        <v>36235</v>
      </c>
      <c r="G172" s="1">
        <v>7</v>
      </c>
      <c r="H172" s="1" t="s">
        <v>401</v>
      </c>
      <c r="I172" s="1" t="s">
        <v>402</v>
      </c>
      <c r="J172" s="3">
        <v>35947</v>
      </c>
    </row>
    <row r="173" spans="1:10" ht="15.75" customHeight="1" x14ac:dyDescent="0.2">
      <c r="A173" s="14">
        <v>171</v>
      </c>
      <c r="B173" s="1">
        <v>7</v>
      </c>
      <c r="C173" s="1">
        <v>1</v>
      </c>
      <c r="D173" s="3">
        <v>36237</v>
      </c>
      <c r="F173" s="3">
        <v>36236</v>
      </c>
      <c r="G173" s="1">
        <v>7</v>
      </c>
      <c r="H173" s="1" t="s">
        <v>401</v>
      </c>
      <c r="I173" s="1" t="s">
        <v>402</v>
      </c>
      <c r="J173" s="3">
        <v>35947</v>
      </c>
    </row>
    <row r="174" spans="1:10" ht="15.75" customHeight="1" x14ac:dyDescent="0.2">
      <c r="A174" s="14">
        <v>172</v>
      </c>
      <c r="B174" s="1">
        <v>7</v>
      </c>
      <c r="C174" s="1">
        <v>3</v>
      </c>
      <c r="D174" s="3">
        <v>36238</v>
      </c>
      <c r="F174" s="3">
        <v>36237</v>
      </c>
      <c r="G174" s="1">
        <v>7</v>
      </c>
      <c r="H174" s="1" t="s">
        <v>401</v>
      </c>
      <c r="I174" s="1" t="s">
        <v>402</v>
      </c>
      <c r="J174" s="3">
        <v>35947</v>
      </c>
    </row>
    <row r="175" spans="1:10" ht="15.75" customHeight="1" x14ac:dyDescent="0.2">
      <c r="A175" s="14">
        <v>173</v>
      </c>
      <c r="B175" s="1">
        <v>7</v>
      </c>
      <c r="C175" s="1">
        <v>3</v>
      </c>
      <c r="D175" s="3">
        <v>36238</v>
      </c>
      <c r="F175" s="3">
        <v>36237</v>
      </c>
      <c r="G175" s="1">
        <v>7</v>
      </c>
      <c r="H175" s="1" t="s">
        <v>401</v>
      </c>
      <c r="I175" s="1" t="s">
        <v>402</v>
      </c>
      <c r="J175" s="3">
        <v>35947</v>
      </c>
    </row>
    <row r="176" spans="1:10" ht="15.75" customHeight="1" x14ac:dyDescent="0.2">
      <c r="A176" s="14">
        <v>174</v>
      </c>
      <c r="B176" s="1">
        <v>7</v>
      </c>
      <c r="C176" s="1">
        <v>2</v>
      </c>
      <c r="D176" s="3">
        <v>36238</v>
      </c>
      <c r="F176" s="3">
        <v>36237</v>
      </c>
      <c r="G176" s="1">
        <v>7</v>
      </c>
      <c r="H176" s="1" t="s">
        <v>401</v>
      </c>
      <c r="I176" s="1" t="s">
        <v>402</v>
      </c>
      <c r="J176" s="3">
        <v>35947</v>
      </c>
    </row>
    <row r="177" spans="1:10" ht="15.75" customHeight="1" x14ac:dyDescent="0.2">
      <c r="A177" s="14">
        <v>175</v>
      </c>
      <c r="B177" s="1">
        <v>7</v>
      </c>
      <c r="C177" s="1">
        <v>1</v>
      </c>
      <c r="D177" s="3">
        <v>36239</v>
      </c>
      <c r="F177" s="3">
        <v>36238</v>
      </c>
      <c r="G177" s="1">
        <v>7</v>
      </c>
      <c r="H177" s="1" t="s">
        <v>401</v>
      </c>
      <c r="I177" s="1" t="s">
        <v>402</v>
      </c>
      <c r="J177" s="3">
        <v>35947</v>
      </c>
    </row>
    <row r="178" spans="1:10" ht="15.75" customHeight="1" x14ac:dyDescent="0.2">
      <c r="A178" s="14">
        <v>177</v>
      </c>
      <c r="B178" s="1">
        <v>7</v>
      </c>
      <c r="C178" s="1">
        <v>2</v>
      </c>
      <c r="D178" s="3">
        <v>36239</v>
      </c>
      <c r="F178" s="3">
        <v>36238</v>
      </c>
      <c r="G178" s="1">
        <v>7</v>
      </c>
      <c r="H178" s="1" t="s">
        <v>401</v>
      </c>
      <c r="I178" s="1" t="s">
        <v>402</v>
      </c>
      <c r="J178" s="3">
        <v>35947</v>
      </c>
    </row>
    <row r="179" spans="1:10" ht="15.75" customHeight="1" x14ac:dyDescent="0.2">
      <c r="A179" s="14">
        <v>179</v>
      </c>
      <c r="B179" s="1">
        <v>7</v>
      </c>
      <c r="C179" s="1">
        <v>1</v>
      </c>
      <c r="D179" s="3">
        <v>36241</v>
      </c>
      <c r="F179" s="3">
        <v>36240</v>
      </c>
      <c r="G179" s="1">
        <v>7</v>
      </c>
      <c r="H179" s="1" t="s">
        <v>401</v>
      </c>
      <c r="I179" s="1" t="s">
        <v>402</v>
      </c>
      <c r="J179" s="3">
        <v>35947</v>
      </c>
    </row>
    <row r="180" spans="1:10" ht="15.75" customHeight="1" x14ac:dyDescent="0.2">
      <c r="A180" s="14">
        <v>180</v>
      </c>
      <c r="B180" s="1">
        <v>7</v>
      </c>
      <c r="C180" s="1">
        <v>2</v>
      </c>
      <c r="D180" s="3">
        <v>36242</v>
      </c>
      <c r="F180" s="3">
        <v>36241</v>
      </c>
      <c r="G180" s="1">
        <v>7</v>
      </c>
      <c r="H180" s="1" t="s">
        <v>401</v>
      </c>
      <c r="I180" s="1" t="s">
        <v>402</v>
      </c>
      <c r="J180" s="3">
        <v>35947</v>
      </c>
    </row>
    <row r="181" spans="1:10" ht="15.75" customHeight="1" x14ac:dyDescent="0.2">
      <c r="A181" s="14">
        <v>181</v>
      </c>
      <c r="B181" s="1">
        <v>7</v>
      </c>
      <c r="C181" s="1">
        <v>3</v>
      </c>
      <c r="D181" s="3">
        <v>36243</v>
      </c>
      <c r="F181" s="3">
        <v>36242</v>
      </c>
      <c r="G181" s="1">
        <v>7</v>
      </c>
      <c r="H181" s="1" t="s">
        <v>401</v>
      </c>
      <c r="I181" s="1" t="s">
        <v>402</v>
      </c>
      <c r="J181" s="3">
        <v>35947</v>
      </c>
    </row>
    <row r="182" spans="1:10" ht="15.75" customHeight="1" x14ac:dyDescent="0.2">
      <c r="A182" s="14">
        <v>182</v>
      </c>
      <c r="B182" s="1">
        <v>7</v>
      </c>
      <c r="C182" s="1">
        <v>3</v>
      </c>
      <c r="D182" s="3">
        <v>36243</v>
      </c>
      <c r="F182" s="3">
        <v>36242</v>
      </c>
      <c r="G182" s="1">
        <v>7</v>
      </c>
      <c r="H182" s="1" t="s">
        <v>401</v>
      </c>
      <c r="I182" s="1" t="s">
        <v>402</v>
      </c>
      <c r="J182" s="3">
        <v>35947</v>
      </c>
    </row>
    <row r="183" spans="1:10" ht="15.75" customHeight="1" x14ac:dyDescent="0.2">
      <c r="A183" s="14">
        <v>183</v>
      </c>
      <c r="B183" s="1">
        <v>7</v>
      </c>
      <c r="C183" s="1">
        <v>1</v>
      </c>
      <c r="D183" s="3">
        <v>36244</v>
      </c>
      <c r="F183" s="3">
        <v>36243</v>
      </c>
      <c r="G183" s="1">
        <v>7</v>
      </c>
      <c r="H183" s="1" t="s">
        <v>401</v>
      </c>
      <c r="I183" s="1" t="s">
        <v>402</v>
      </c>
      <c r="J183" s="3">
        <v>35947</v>
      </c>
    </row>
    <row r="184" spans="1:10" ht="15.75" customHeight="1" x14ac:dyDescent="0.2">
      <c r="A184" s="14">
        <v>184</v>
      </c>
      <c r="B184" s="1">
        <v>7</v>
      </c>
      <c r="C184" s="1">
        <v>1</v>
      </c>
      <c r="D184" s="3">
        <v>36244</v>
      </c>
      <c r="F184" s="3">
        <v>36243</v>
      </c>
      <c r="G184" s="1">
        <v>7</v>
      </c>
      <c r="H184" s="1" t="s">
        <v>401</v>
      </c>
      <c r="I184" s="1" t="s">
        <v>402</v>
      </c>
      <c r="J184" s="3">
        <v>35947</v>
      </c>
    </row>
    <row r="185" spans="1:10" ht="15.75" customHeight="1" x14ac:dyDescent="0.2">
      <c r="A185" s="14">
        <v>185</v>
      </c>
      <c r="B185" s="1">
        <v>7</v>
      </c>
      <c r="C185" s="1">
        <v>1</v>
      </c>
      <c r="D185" s="3">
        <v>36245</v>
      </c>
      <c r="F185" s="3">
        <v>36244</v>
      </c>
      <c r="G185" s="1">
        <v>7</v>
      </c>
      <c r="H185" s="1" t="s">
        <v>401</v>
      </c>
      <c r="I185" s="1" t="s">
        <v>402</v>
      </c>
      <c r="J185" s="3">
        <v>35947</v>
      </c>
    </row>
    <row r="186" spans="1:10" ht="15.75" customHeight="1" x14ac:dyDescent="0.2">
      <c r="A186" s="14">
        <v>186</v>
      </c>
      <c r="B186" s="1">
        <v>7</v>
      </c>
      <c r="C186" s="1">
        <v>3</v>
      </c>
      <c r="D186" s="3">
        <v>36245</v>
      </c>
      <c r="F186" s="3">
        <v>36244</v>
      </c>
      <c r="G186" s="1">
        <v>7</v>
      </c>
      <c r="H186" s="1" t="s">
        <v>401</v>
      </c>
      <c r="I186" s="1" t="s">
        <v>402</v>
      </c>
      <c r="J186" s="3">
        <v>35947</v>
      </c>
    </row>
    <row r="187" spans="1:10" ht="15.75" customHeight="1" x14ac:dyDescent="0.2">
      <c r="A187" s="14">
        <v>187</v>
      </c>
      <c r="B187" s="1">
        <v>7</v>
      </c>
      <c r="C187" s="1">
        <v>3</v>
      </c>
      <c r="D187" s="3">
        <v>36246</v>
      </c>
      <c r="F187" s="3">
        <v>36245</v>
      </c>
      <c r="G187" s="1">
        <v>7</v>
      </c>
      <c r="H187" s="1" t="s">
        <v>401</v>
      </c>
      <c r="I187" s="1" t="s">
        <v>402</v>
      </c>
      <c r="J187" s="3">
        <v>35947</v>
      </c>
    </row>
    <row r="188" spans="1:10" ht="15.75" customHeight="1" x14ac:dyDescent="0.2">
      <c r="A188" s="14">
        <v>189</v>
      </c>
      <c r="B188" s="1">
        <v>7</v>
      </c>
      <c r="C188" s="1">
        <v>1</v>
      </c>
      <c r="D188" s="3">
        <v>36246</v>
      </c>
      <c r="F188" s="3">
        <v>36245</v>
      </c>
      <c r="G188" s="1">
        <v>7</v>
      </c>
      <c r="H188" s="1" t="s">
        <v>401</v>
      </c>
      <c r="I188" s="1" t="s">
        <v>402</v>
      </c>
      <c r="J188" s="3">
        <v>35947</v>
      </c>
    </row>
    <row r="189" spans="1:10" ht="15.75" customHeight="1" x14ac:dyDescent="0.2">
      <c r="A189" s="14">
        <v>190</v>
      </c>
      <c r="B189" s="1">
        <v>7</v>
      </c>
      <c r="C189" s="1">
        <v>1</v>
      </c>
      <c r="D189" s="3">
        <v>36247</v>
      </c>
      <c r="F189" s="3">
        <v>36246</v>
      </c>
      <c r="G189" s="1">
        <v>7</v>
      </c>
      <c r="H189" s="1" t="s">
        <v>401</v>
      </c>
      <c r="I189" s="1" t="s">
        <v>402</v>
      </c>
      <c r="J189" s="3">
        <v>35947</v>
      </c>
    </row>
    <row r="190" spans="1:10" ht="15.75" customHeight="1" x14ac:dyDescent="0.2">
      <c r="A190" s="14">
        <v>192</v>
      </c>
      <c r="B190" s="1">
        <v>7</v>
      </c>
      <c r="C190" s="1">
        <v>1</v>
      </c>
      <c r="D190" s="3">
        <v>36248</v>
      </c>
      <c r="F190" s="3">
        <v>36247</v>
      </c>
      <c r="G190" s="1">
        <v>7</v>
      </c>
      <c r="H190" s="1" t="s">
        <v>401</v>
      </c>
      <c r="I190" s="1" t="s">
        <v>402</v>
      </c>
      <c r="J190" s="3">
        <v>35947</v>
      </c>
    </row>
    <row r="191" spans="1:10" ht="15.75" customHeight="1" x14ac:dyDescent="0.2">
      <c r="A191" s="14">
        <v>193</v>
      </c>
      <c r="B191" s="1">
        <v>7</v>
      </c>
      <c r="C191" s="1">
        <v>2</v>
      </c>
      <c r="D191" s="3">
        <v>36249</v>
      </c>
      <c r="F191" s="3">
        <v>36248</v>
      </c>
      <c r="G191" s="1">
        <v>7</v>
      </c>
      <c r="H191" s="1" t="s">
        <v>401</v>
      </c>
      <c r="I191" s="1" t="s">
        <v>402</v>
      </c>
      <c r="J191" s="3">
        <v>35947</v>
      </c>
    </row>
    <row r="192" spans="1:10" ht="15.75" customHeight="1" x14ac:dyDescent="0.2">
      <c r="A192" s="14">
        <v>194</v>
      </c>
      <c r="B192" s="1">
        <v>7</v>
      </c>
      <c r="C192" s="1">
        <v>3</v>
      </c>
      <c r="D192" s="3">
        <v>36249</v>
      </c>
      <c r="F192" s="3">
        <v>36248</v>
      </c>
      <c r="G192" s="1">
        <v>7</v>
      </c>
      <c r="H192" s="1" t="s">
        <v>401</v>
      </c>
      <c r="I192" s="1" t="s">
        <v>402</v>
      </c>
      <c r="J192" s="3">
        <v>35947</v>
      </c>
    </row>
    <row r="193" spans="1:10" ht="15.75" customHeight="1" x14ac:dyDescent="0.2">
      <c r="A193" s="14">
        <v>196</v>
      </c>
      <c r="B193" s="1">
        <v>7</v>
      </c>
      <c r="C193" s="1">
        <v>2</v>
      </c>
      <c r="D193" s="3">
        <v>36249</v>
      </c>
      <c r="F193" s="3">
        <v>36248</v>
      </c>
      <c r="G193" s="1">
        <v>7</v>
      </c>
      <c r="H193" s="1" t="s">
        <v>401</v>
      </c>
      <c r="I193" s="1" t="s">
        <v>402</v>
      </c>
      <c r="J193" s="3">
        <v>35947</v>
      </c>
    </row>
    <row r="194" spans="1:10" ht="15.75" customHeight="1" x14ac:dyDescent="0.2">
      <c r="A194" s="14">
        <v>197</v>
      </c>
      <c r="B194" s="1">
        <v>7</v>
      </c>
      <c r="C194" s="1">
        <v>3</v>
      </c>
      <c r="D194" s="3">
        <v>36249</v>
      </c>
      <c r="F194" s="3">
        <v>36248</v>
      </c>
      <c r="G194" s="1">
        <v>7</v>
      </c>
      <c r="H194" s="1" t="s">
        <v>401</v>
      </c>
      <c r="I194" s="1" t="s">
        <v>402</v>
      </c>
      <c r="J194" s="3">
        <v>35947</v>
      </c>
    </row>
    <row r="195" spans="1:10" ht="15.75" customHeight="1" x14ac:dyDescent="0.2">
      <c r="A195" s="14">
        <v>199</v>
      </c>
      <c r="B195" s="1">
        <v>7</v>
      </c>
      <c r="C195" s="1">
        <v>3</v>
      </c>
      <c r="D195" s="3">
        <v>36251</v>
      </c>
      <c r="F195" s="3">
        <v>36250</v>
      </c>
      <c r="G195" s="1">
        <v>7</v>
      </c>
      <c r="H195" s="1" t="s">
        <v>401</v>
      </c>
      <c r="I195" s="1" t="s">
        <v>402</v>
      </c>
      <c r="J195" s="3">
        <v>35947</v>
      </c>
    </row>
    <row r="196" spans="1:10" ht="15.75" customHeight="1" x14ac:dyDescent="0.2">
      <c r="A196" s="14">
        <v>202</v>
      </c>
      <c r="B196" s="1">
        <v>7</v>
      </c>
      <c r="C196" s="1">
        <v>2</v>
      </c>
      <c r="D196" s="3">
        <v>36253</v>
      </c>
      <c r="F196" s="3">
        <v>36252</v>
      </c>
      <c r="G196" s="1">
        <v>7</v>
      </c>
      <c r="H196" s="1" t="s">
        <v>401</v>
      </c>
      <c r="I196" s="1" t="s">
        <v>402</v>
      </c>
      <c r="J196" s="3">
        <v>35947</v>
      </c>
    </row>
    <row r="197" spans="1:10" ht="15.75" customHeight="1" x14ac:dyDescent="0.2">
      <c r="A197" s="14">
        <v>204</v>
      </c>
      <c r="B197" s="1">
        <v>7</v>
      </c>
      <c r="C197" s="1">
        <v>1</v>
      </c>
      <c r="D197" s="3">
        <v>36254</v>
      </c>
      <c r="F197" s="3">
        <v>36253</v>
      </c>
      <c r="G197" s="1">
        <v>7</v>
      </c>
      <c r="H197" s="1" t="s">
        <v>401</v>
      </c>
      <c r="I197" s="1" t="s">
        <v>402</v>
      </c>
      <c r="J197" s="3">
        <v>35947</v>
      </c>
    </row>
    <row r="198" spans="1:10" ht="15.75" customHeight="1" x14ac:dyDescent="0.2">
      <c r="A198" s="14">
        <v>205</v>
      </c>
      <c r="B198" s="1">
        <v>7</v>
      </c>
      <c r="C198" s="1">
        <v>3</v>
      </c>
      <c r="D198" s="3">
        <v>36254</v>
      </c>
      <c r="F198" s="3">
        <v>36253</v>
      </c>
      <c r="G198" s="1">
        <v>7</v>
      </c>
      <c r="H198" s="1" t="s">
        <v>401</v>
      </c>
      <c r="I198" s="1" t="s">
        <v>402</v>
      </c>
      <c r="J198" s="3">
        <v>35947</v>
      </c>
    </row>
    <row r="199" spans="1:10" ht="15.75" customHeight="1" x14ac:dyDescent="0.2">
      <c r="A199" s="14">
        <v>207</v>
      </c>
      <c r="B199" s="1">
        <v>7</v>
      </c>
      <c r="C199" s="1">
        <v>1</v>
      </c>
      <c r="D199" s="3">
        <v>36255</v>
      </c>
      <c r="F199" s="3">
        <v>36254</v>
      </c>
      <c r="G199" s="1">
        <v>7</v>
      </c>
      <c r="H199" s="1" t="s">
        <v>401</v>
      </c>
      <c r="I199" s="1" t="s">
        <v>402</v>
      </c>
      <c r="J199" s="3">
        <v>35947</v>
      </c>
    </row>
    <row r="200" spans="1:10" ht="15.75" customHeight="1" x14ac:dyDescent="0.2">
      <c r="A200" s="14">
        <v>208</v>
      </c>
      <c r="B200" s="1">
        <v>7</v>
      </c>
      <c r="C200" s="1">
        <v>2</v>
      </c>
      <c r="D200" s="3">
        <v>36256</v>
      </c>
      <c r="F200" s="3">
        <v>36255</v>
      </c>
      <c r="G200" s="1">
        <v>7</v>
      </c>
      <c r="H200" s="1" t="s">
        <v>401</v>
      </c>
      <c r="I200" s="1" t="s">
        <v>402</v>
      </c>
      <c r="J200" s="3">
        <v>35947</v>
      </c>
    </row>
    <row r="201" spans="1:10" ht="15.75" customHeight="1" x14ac:dyDescent="0.2">
      <c r="A201" s="14">
        <v>209</v>
      </c>
      <c r="B201" s="1">
        <v>7</v>
      </c>
      <c r="C201" s="1">
        <v>1</v>
      </c>
      <c r="D201" s="3">
        <v>36256</v>
      </c>
      <c r="F201" s="3">
        <v>36255</v>
      </c>
      <c r="G201" s="1">
        <v>7</v>
      </c>
      <c r="H201" s="1" t="s">
        <v>401</v>
      </c>
      <c r="I201" s="1" t="s">
        <v>402</v>
      </c>
      <c r="J201" s="3">
        <v>35947</v>
      </c>
    </row>
    <row r="202" spans="1:10" ht="15.75" customHeight="1" x14ac:dyDescent="0.2">
      <c r="A202" s="14">
        <v>210</v>
      </c>
      <c r="B202" s="1">
        <v>7</v>
      </c>
      <c r="C202" s="1">
        <v>1</v>
      </c>
      <c r="D202" s="3">
        <v>36256</v>
      </c>
      <c r="F202" s="3">
        <v>36255</v>
      </c>
      <c r="G202" s="1">
        <v>7</v>
      </c>
      <c r="H202" s="1" t="s">
        <v>401</v>
      </c>
      <c r="I202" s="1" t="s">
        <v>402</v>
      </c>
      <c r="J202" s="3">
        <v>35947</v>
      </c>
    </row>
    <row r="203" spans="1:10" ht="15.75" customHeight="1" x14ac:dyDescent="0.2">
      <c r="A203" s="14">
        <v>211</v>
      </c>
      <c r="B203" s="1">
        <v>7</v>
      </c>
      <c r="C203" s="1">
        <v>1</v>
      </c>
      <c r="D203" s="3">
        <v>36257</v>
      </c>
      <c r="F203" s="3">
        <v>36256</v>
      </c>
      <c r="G203" s="1">
        <v>7</v>
      </c>
      <c r="H203" s="1" t="s">
        <v>401</v>
      </c>
      <c r="I203" s="1" t="s">
        <v>402</v>
      </c>
      <c r="J203" s="3">
        <v>35947</v>
      </c>
    </row>
    <row r="204" spans="1:10" ht="15.75" customHeight="1" x14ac:dyDescent="0.2">
      <c r="A204" s="14">
        <v>213</v>
      </c>
      <c r="B204" s="1">
        <v>7</v>
      </c>
      <c r="C204" s="1">
        <v>1</v>
      </c>
      <c r="D204" s="3">
        <v>36258</v>
      </c>
      <c r="F204" s="3">
        <v>36257</v>
      </c>
      <c r="G204" s="1">
        <v>7</v>
      </c>
      <c r="H204" s="1" t="s">
        <v>401</v>
      </c>
      <c r="I204" s="1" t="s">
        <v>402</v>
      </c>
      <c r="J204" s="3">
        <v>35947</v>
      </c>
    </row>
    <row r="205" spans="1:10" ht="15.75" customHeight="1" x14ac:dyDescent="0.2">
      <c r="A205" s="14">
        <v>214</v>
      </c>
      <c r="B205" s="1">
        <v>7</v>
      </c>
      <c r="C205" s="1">
        <v>2</v>
      </c>
      <c r="D205" s="3">
        <v>36258</v>
      </c>
      <c r="F205" s="3">
        <v>36257</v>
      </c>
      <c r="G205" s="1">
        <v>7</v>
      </c>
      <c r="H205" s="1" t="s">
        <v>401</v>
      </c>
      <c r="I205" s="1" t="s">
        <v>402</v>
      </c>
      <c r="J205" s="3">
        <v>35947</v>
      </c>
    </row>
    <row r="206" spans="1:10" ht="15.75" customHeight="1" x14ac:dyDescent="0.2">
      <c r="A206" s="14">
        <v>215</v>
      </c>
      <c r="B206" s="1">
        <v>7</v>
      </c>
      <c r="C206" s="1">
        <v>1</v>
      </c>
      <c r="D206" s="3">
        <v>36259</v>
      </c>
      <c r="F206" s="3">
        <v>36258</v>
      </c>
      <c r="G206" s="1">
        <v>7</v>
      </c>
      <c r="H206" s="1" t="s">
        <v>401</v>
      </c>
      <c r="I206" s="1" t="s">
        <v>402</v>
      </c>
      <c r="J206" s="3">
        <v>35947</v>
      </c>
    </row>
    <row r="207" spans="1:10" ht="15.75" customHeight="1" x14ac:dyDescent="0.2">
      <c r="A207" s="14">
        <v>219</v>
      </c>
      <c r="B207" s="1">
        <v>7</v>
      </c>
      <c r="C207" s="1">
        <v>2</v>
      </c>
      <c r="D207" s="3">
        <v>36529</v>
      </c>
      <c r="F207" s="3">
        <v>36528</v>
      </c>
      <c r="G207" s="1">
        <v>7</v>
      </c>
      <c r="H207" s="1" t="s">
        <v>401</v>
      </c>
      <c r="I207" s="1" t="s">
        <v>402</v>
      </c>
      <c r="J207" s="3">
        <v>35947</v>
      </c>
    </row>
    <row r="208" spans="1:10" ht="15.75" customHeight="1" x14ac:dyDescent="0.2">
      <c r="A208" s="14">
        <v>220</v>
      </c>
      <c r="B208" s="1">
        <v>7</v>
      </c>
      <c r="C208" s="1">
        <v>2</v>
      </c>
      <c r="D208" s="3">
        <v>36532</v>
      </c>
      <c r="F208" s="3">
        <v>36531</v>
      </c>
      <c r="G208" s="1">
        <v>7</v>
      </c>
      <c r="H208" s="1" t="s">
        <v>401</v>
      </c>
      <c r="I208" s="1" t="s">
        <v>402</v>
      </c>
      <c r="J208" s="3">
        <v>35947</v>
      </c>
    </row>
    <row r="209" spans="1:10" ht="15.75" customHeight="1" x14ac:dyDescent="0.2">
      <c r="A209" s="14">
        <v>221</v>
      </c>
      <c r="B209" s="1">
        <v>7</v>
      </c>
      <c r="C209" s="1">
        <v>1</v>
      </c>
      <c r="D209" s="3">
        <v>36537</v>
      </c>
      <c r="F209" s="3">
        <v>36536</v>
      </c>
      <c r="G209" s="1">
        <v>7</v>
      </c>
      <c r="H209" s="1" t="s">
        <v>401</v>
      </c>
      <c r="I209" s="1" t="s">
        <v>402</v>
      </c>
      <c r="J209" s="3">
        <v>35947</v>
      </c>
    </row>
    <row r="210" spans="1:10" ht="15.75" customHeight="1" x14ac:dyDescent="0.2">
      <c r="A210" s="14">
        <v>222</v>
      </c>
      <c r="B210" s="1">
        <v>7</v>
      </c>
      <c r="C210" s="1">
        <v>2</v>
      </c>
      <c r="D210" s="3">
        <v>36537</v>
      </c>
      <c r="F210" s="3">
        <v>36536</v>
      </c>
      <c r="G210" s="1">
        <v>7</v>
      </c>
      <c r="H210" s="1" t="s">
        <v>401</v>
      </c>
      <c r="I210" s="1" t="s">
        <v>402</v>
      </c>
      <c r="J210" s="3">
        <v>35947</v>
      </c>
    </row>
    <row r="211" spans="1:10" ht="15.75" customHeight="1" x14ac:dyDescent="0.2">
      <c r="A211" s="14">
        <v>224</v>
      </c>
      <c r="B211" s="1">
        <v>7</v>
      </c>
      <c r="C211" s="1">
        <v>3</v>
      </c>
      <c r="D211" s="3">
        <v>36544</v>
      </c>
      <c r="F211" s="3">
        <v>36543</v>
      </c>
      <c r="G211" s="1">
        <v>7</v>
      </c>
      <c r="H211" s="1" t="s">
        <v>401</v>
      </c>
      <c r="I211" s="1" t="s">
        <v>402</v>
      </c>
      <c r="J211" s="3">
        <v>35947</v>
      </c>
    </row>
    <row r="212" spans="1:10" ht="15.75" customHeight="1" x14ac:dyDescent="0.2">
      <c r="A212" s="14">
        <v>226</v>
      </c>
      <c r="B212" s="1">
        <v>7</v>
      </c>
      <c r="C212" s="1">
        <v>2</v>
      </c>
      <c r="D212" s="3">
        <v>36548</v>
      </c>
      <c r="F212" s="3">
        <v>36547</v>
      </c>
      <c r="G212" s="1">
        <v>7</v>
      </c>
      <c r="H212" s="1" t="s">
        <v>401</v>
      </c>
      <c r="I212" s="1" t="s">
        <v>402</v>
      </c>
      <c r="J212" s="3">
        <v>35947</v>
      </c>
    </row>
    <row r="213" spans="1:10" ht="15.75" customHeight="1" x14ac:dyDescent="0.2">
      <c r="A213" s="14">
        <v>227</v>
      </c>
      <c r="B213" s="1">
        <v>7</v>
      </c>
      <c r="C213" s="1">
        <v>2</v>
      </c>
      <c r="D213" s="3">
        <v>36551</v>
      </c>
      <c r="F213" s="3">
        <v>36550</v>
      </c>
      <c r="G213" s="1">
        <v>7</v>
      </c>
      <c r="H213" s="1" t="s">
        <v>401</v>
      </c>
      <c r="I213" s="1" t="s">
        <v>402</v>
      </c>
      <c r="J213" s="3">
        <v>35947</v>
      </c>
    </row>
    <row r="214" spans="1:10" ht="15.75" customHeight="1" x14ac:dyDescent="0.2">
      <c r="A214" s="14">
        <v>228</v>
      </c>
      <c r="B214" s="1">
        <v>7</v>
      </c>
      <c r="C214" s="1">
        <v>2</v>
      </c>
      <c r="D214" s="3">
        <v>36551</v>
      </c>
      <c r="F214" s="3">
        <v>36550</v>
      </c>
      <c r="G214" s="1">
        <v>7</v>
      </c>
      <c r="H214" s="1" t="s">
        <v>401</v>
      </c>
      <c r="I214" s="1" t="s">
        <v>402</v>
      </c>
      <c r="J214" s="3">
        <v>35947</v>
      </c>
    </row>
    <row r="215" spans="1:10" ht="15.75" customHeight="1" x14ac:dyDescent="0.2">
      <c r="A215" s="14">
        <v>229</v>
      </c>
      <c r="B215" s="1">
        <v>7</v>
      </c>
      <c r="C215" s="1">
        <v>2</v>
      </c>
      <c r="D215" s="3">
        <v>36555</v>
      </c>
      <c r="F215" s="3">
        <v>36554</v>
      </c>
      <c r="G215" s="1">
        <v>7</v>
      </c>
      <c r="H215" s="1" t="s">
        <v>401</v>
      </c>
      <c r="I215" s="1" t="s">
        <v>402</v>
      </c>
      <c r="J215" s="3">
        <v>35947</v>
      </c>
    </row>
    <row r="216" spans="1:10" ht="15.75" customHeight="1" x14ac:dyDescent="0.2">
      <c r="A216" s="14">
        <v>230</v>
      </c>
      <c r="B216" s="1">
        <v>7</v>
      </c>
      <c r="C216" s="1">
        <v>1</v>
      </c>
      <c r="D216" s="3">
        <v>36558</v>
      </c>
      <c r="F216" s="3">
        <v>36557</v>
      </c>
      <c r="G216" s="1">
        <v>7</v>
      </c>
      <c r="H216" s="1" t="s">
        <v>401</v>
      </c>
      <c r="I216" s="1" t="s">
        <v>402</v>
      </c>
      <c r="J216" s="3">
        <v>35947</v>
      </c>
    </row>
    <row r="217" spans="1:10" ht="15.75" customHeight="1" x14ac:dyDescent="0.2">
      <c r="A217" s="14">
        <v>232</v>
      </c>
      <c r="B217" s="1">
        <v>7</v>
      </c>
      <c r="C217" s="1">
        <v>1</v>
      </c>
      <c r="D217" s="3">
        <v>36563</v>
      </c>
      <c r="F217" s="3">
        <v>36562</v>
      </c>
      <c r="G217" s="1">
        <v>7</v>
      </c>
      <c r="H217" s="1" t="s">
        <v>401</v>
      </c>
      <c r="I217" s="1" t="s">
        <v>402</v>
      </c>
      <c r="J217" s="3">
        <v>35947</v>
      </c>
    </row>
    <row r="218" spans="1:10" ht="15.75" customHeight="1" x14ac:dyDescent="0.2">
      <c r="A218" s="14">
        <v>234</v>
      </c>
      <c r="B218" s="1">
        <v>7</v>
      </c>
      <c r="C218" s="1">
        <v>3</v>
      </c>
      <c r="D218" s="3">
        <v>36569</v>
      </c>
      <c r="F218" s="3">
        <v>36568</v>
      </c>
      <c r="G218" s="1">
        <v>7</v>
      </c>
      <c r="H218" s="1" t="s">
        <v>401</v>
      </c>
      <c r="I218" s="1" t="s">
        <v>402</v>
      </c>
      <c r="J218" s="3">
        <v>35947</v>
      </c>
    </row>
    <row r="219" spans="1:10" ht="15.75" customHeight="1" x14ac:dyDescent="0.2">
      <c r="A219" s="14">
        <v>235</v>
      </c>
      <c r="B219" s="1">
        <v>7</v>
      </c>
      <c r="C219" s="1">
        <v>1</v>
      </c>
      <c r="D219" s="3">
        <v>36573</v>
      </c>
      <c r="F219" s="3">
        <v>36572</v>
      </c>
      <c r="G219" s="1">
        <v>7</v>
      </c>
      <c r="H219" s="1" t="s">
        <v>401</v>
      </c>
      <c r="I219" s="1" t="s">
        <v>402</v>
      </c>
      <c r="J219" s="3">
        <v>35947</v>
      </c>
    </row>
    <row r="220" spans="1:10" ht="15.75" customHeight="1" x14ac:dyDescent="0.2">
      <c r="A220" s="14">
        <v>236</v>
      </c>
      <c r="B220" s="1">
        <v>7</v>
      </c>
      <c r="C220" s="1">
        <v>2</v>
      </c>
      <c r="D220" s="3">
        <v>36574</v>
      </c>
      <c r="F220" s="3">
        <v>36573</v>
      </c>
      <c r="G220" s="1">
        <v>7</v>
      </c>
      <c r="H220" s="1" t="s">
        <v>401</v>
      </c>
      <c r="I220" s="1" t="s">
        <v>402</v>
      </c>
      <c r="J220" s="3">
        <v>35947</v>
      </c>
    </row>
    <row r="221" spans="1:10" ht="15.75" customHeight="1" x14ac:dyDescent="0.2">
      <c r="A221" s="14">
        <v>237</v>
      </c>
      <c r="B221" s="1">
        <v>7</v>
      </c>
      <c r="C221" s="1">
        <v>1</v>
      </c>
      <c r="D221" s="3">
        <v>36579</v>
      </c>
      <c r="F221" s="3">
        <v>36578</v>
      </c>
      <c r="G221" s="1">
        <v>7</v>
      </c>
      <c r="H221" s="1" t="s">
        <v>401</v>
      </c>
      <c r="I221" s="1" t="s">
        <v>402</v>
      </c>
      <c r="J221" s="3">
        <v>35947</v>
      </c>
    </row>
    <row r="222" spans="1:10" ht="15.75" customHeight="1" x14ac:dyDescent="0.2">
      <c r="A222" s="14">
        <v>239</v>
      </c>
      <c r="B222" s="1">
        <v>7</v>
      </c>
      <c r="C222" s="1">
        <v>1</v>
      </c>
      <c r="D222" s="3">
        <v>36581</v>
      </c>
      <c r="F222" s="3">
        <v>36580</v>
      </c>
      <c r="G222" s="1">
        <v>7</v>
      </c>
      <c r="H222" s="1" t="s">
        <v>401</v>
      </c>
      <c r="I222" s="1" t="s">
        <v>402</v>
      </c>
      <c r="J222" s="3">
        <v>35947</v>
      </c>
    </row>
    <row r="223" spans="1:10" ht="15.75" customHeight="1" x14ac:dyDescent="0.2">
      <c r="A223" s="14">
        <v>240</v>
      </c>
      <c r="B223" s="1">
        <v>7</v>
      </c>
      <c r="C223" s="1">
        <v>2</v>
      </c>
      <c r="D223" s="3">
        <v>36581</v>
      </c>
      <c r="F223" s="3">
        <v>36580</v>
      </c>
      <c r="G223" s="1">
        <v>7</v>
      </c>
      <c r="H223" s="1" t="s">
        <v>401</v>
      </c>
      <c r="I223" s="1" t="s">
        <v>402</v>
      </c>
      <c r="J223" s="3">
        <v>35947</v>
      </c>
    </row>
    <row r="224" spans="1:10" ht="15.75" customHeight="1" x14ac:dyDescent="0.2">
      <c r="A224" s="14">
        <v>243</v>
      </c>
      <c r="B224" s="1">
        <v>7</v>
      </c>
      <c r="C224" s="1">
        <v>2</v>
      </c>
      <c r="D224" s="3">
        <v>36586</v>
      </c>
      <c r="F224" s="3">
        <v>36585</v>
      </c>
      <c r="G224" s="1">
        <v>7</v>
      </c>
      <c r="H224" s="1" t="s">
        <v>401</v>
      </c>
      <c r="I224" s="1" t="s">
        <v>402</v>
      </c>
      <c r="J224" s="3">
        <v>35947</v>
      </c>
    </row>
    <row r="225" spans="1:10" ht="15.75" customHeight="1" x14ac:dyDescent="0.2">
      <c r="A225" s="14">
        <v>245</v>
      </c>
      <c r="B225" s="1">
        <v>7</v>
      </c>
      <c r="C225" s="1">
        <v>3</v>
      </c>
      <c r="D225" s="3">
        <v>36589</v>
      </c>
      <c r="F225" s="3">
        <v>36588</v>
      </c>
      <c r="G225" s="1">
        <v>7</v>
      </c>
      <c r="H225" s="1" t="s">
        <v>401</v>
      </c>
      <c r="I225" s="1" t="s">
        <v>402</v>
      </c>
      <c r="J225" s="3">
        <v>35947</v>
      </c>
    </row>
    <row r="226" spans="1:10" ht="15.75" customHeight="1" x14ac:dyDescent="0.2">
      <c r="A226" s="14">
        <v>246</v>
      </c>
      <c r="B226" s="1">
        <v>7</v>
      </c>
      <c r="C226" s="1">
        <v>2</v>
      </c>
      <c r="D226" s="3">
        <v>36593</v>
      </c>
      <c r="F226" s="3">
        <v>36592</v>
      </c>
      <c r="G226" s="1">
        <v>7</v>
      </c>
      <c r="H226" s="1" t="s">
        <v>401</v>
      </c>
      <c r="I226" s="1" t="s">
        <v>402</v>
      </c>
      <c r="J226" s="3">
        <v>35947</v>
      </c>
    </row>
    <row r="227" spans="1:10" ht="15.75" customHeight="1" x14ac:dyDescent="0.2">
      <c r="A227" s="14">
        <v>247</v>
      </c>
      <c r="B227" s="1">
        <v>7</v>
      </c>
      <c r="C227" s="1">
        <v>1</v>
      </c>
      <c r="D227" s="3">
        <v>36593</v>
      </c>
      <c r="F227" s="3">
        <v>36592</v>
      </c>
      <c r="G227" s="1">
        <v>7</v>
      </c>
      <c r="H227" s="1" t="s">
        <v>401</v>
      </c>
      <c r="I227" s="1" t="s">
        <v>402</v>
      </c>
      <c r="J227" s="3">
        <v>35947</v>
      </c>
    </row>
    <row r="228" spans="1:10" ht="15.75" customHeight="1" x14ac:dyDescent="0.2">
      <c r="A228" s="14">
        <v>248</v>
      </c>
      <c r="B228" s="1">
        <v>7</v>
      </c>
      <c r="C228" s="1">
        <v>2</v>
      </c>
      <c r="D228" s="3">
        <v>36596</v>
      </c>
      <c r="F228" s="3">
        <v>36595</v>
      </c>
      <c r="G228" s="1">
        <v>7</v>
      </c>
      <c r="H228" s="1" t="s">
        <v>401</v>
      </c>
      <c r="I228" s="1" t="s">
        <v>402</v>
      </c>
      <c r="J228" s="3">
        <v>35947</v>
      </c>
    </row>
    <row r="229" spans="1:10" ht="15.75" customHeight="1" x14ac:dyDescent="0.2">
      <c r="A229" s="14">
        <v>249</v>
      </c>
      <c r="B229" s="1">
        <v>7</v>
      </c>
      <c r="C229" s="1">
        <v>2</v>
      </c>
      <c r="D229" s="3">
        <v>36600</v>
      </c>
      <c r="F229" s="3">
        <v>36599</v>
      </c>
      <c r="G229" s="1">
        <v>7</v>
      </c>
      <c r="H229" s="1" t="s">
        <v>401</v>
      </c>
      <c r="I229" s="1" t="s">
        <v>402</v>
      </c>
      <c r="J229" s="3">
        <v>35947</v>
      </c>
    </row>
    <row r="230" spans="1:10" ht="15.75" customHeight="1" x14ac:dyDescent="0.2">
      <c r="A230" s="14">
        <v>250</v>
      </c>
      <c r="B230" s="1">
        <v>7</v>
      </c>
      <c r="C230" s="1">
        <v>1</v>
      </c>
      <c r="D230" s="3">
        <v>36601</v>
      </c>
      <c r="F230" s="3">
        <v>36600</v>
      </c>
      <c r="G230" s="1">
        <v>7</v>
      </c>
      <c r="H230" s="1" t="s">
        <v>401</v>
      </c>
      <c r="I230" s="1" t="s">
        <v>402</v>
      </c>
      <c r="J230" s="3">
        <v>35947</v>
      </c>
    </row>
    <row r="231" spans="1:10" ht="15.75" customHeight="1" x14ac:dyDescent="0.2">
      <c r="A231" s="14">
        <v>252</v>
      </c>
      <c r="B231" s="1">
        <v>7</v>
      </c>
      <c r="C231" s="1">
        <v>3</v>
      </c>
      <c r="D231" s="3">
        <v>36608</v>
      </c>
      <c r="F231" s="3">
        <v>36607</v>
      </c>
      <c r="G231" s="1">
        <v>7</v>
      </c>
      <c r="H231" s="1" t="s">
        <v>401</v>
      </c>
      <c r="I231" s="1" t="s">
        <v>402</v>
      </c>
      <c r="J231" s="3">
        <v>35947</v>
      </c>
    </row>
    <row r="232" spans="1:10" ht="15.75" customHeight="1" x14ac:dyDescent="0.2">
      <c r="A232" s="14">
        <v>254</v>
      </c>
      <c r="B232" s="1">
        <v>7</v>
      </c>
      <c r="C232" s="1">
        <v>2</v>
      </c>
      <c r="D232" s="3">
        <v>36611</v>
      </c>
      <c r="F232" s="3">
        <v>36610</v>
      </c>
      <c r="G232" s="1">
        <v>7</v>
      </c>
      <c r="H232" s="1" t="s">
        <v>401</v>
      </c>
      <c r="I232" s="1" t="s">
        <v>402</v>
      </c>
      <c r="J232" s="3">
        <v>35947</v>
      </c>
    </row>
    <row r="233" spans="1:10" ht="15.75" customHeight="1" x14ac:dyDescent="0.2">
      <c r="A233" s="14">
        <v>255</v>
      </c>
      <c r="B233" s="1">
        <v>7</v>
      </c>
      <c r="C233" s="1">
        <v>2</v>
      </c>
      <c r="D233" s="3">
        <v>36611</v>
      </c>
      <c r="F233" s="3">
        <v>36610</v>
      </c>
      <c r="G233" s="1">
        <v>7</v>
      </c>
      <c r="H233" s="1" t="s">
        <v>401</v>
      </c>
      <c r="I233" s="1" t="s">
        <v>402</v>
      </c>
      <c r="J233" s="3">
        <v>35947</v>
      </c>
    </row>
    <row r="234" spans="1:10" ht="15.75" customHeight="1" x14ac:dyDescent="0.2">
      <c r="A234" s="14">
        <v>256</v>
      </c>
      <c r="B234" s="1">
        <v>7</v>
      </c>
      <c r="C234" s="1">
        <v>2</v>
      </c>
      <c r="D234" s="3">
        <v>36615</v>
      </c>
      <c r="F234" s="3">
        <v>36614</v>
      </c>
      <c r="G234" s="1">
        <v>7</v>
      </c>
      <c r="H234" s="1" t="s">
        <v>401</v>
      </c>
      <c r="I234" s="1" t="s">
        <v>402</v>
      </c>
      <c r="J234" s="3">
        <v>35947</v>
      </c>
    </row>
    <row r="235" spans="1:10" ht="15.75" customHeight="1" x14ac:dyDescent="0.2">
      <c r="A235" s="14">
        <v>257</v>
      </c>
      <c r="B235" s="1">
        <v>7</v>
      </c>
      <c r="C235" s="1">
        <v>2</v>
      </c>
      <c r="D235" s="3">
        <v>36619</v>
      </c>
      <c r="F235" s="3">
        <v>36618</v>
      </c>
      <c r="G235" s="1">
        <v>7</v>
      </c>
      <c r="H235" s="1" t="s">
        <v>401</v>
      </c>
      <c r="I235" s="1" t="s">
        <v>402</v>
      </c>
      <c r="J235" s="3">
        <v>35947</v>
      </c>
    </row>
    <row r="236" spans="1:10" ht="15.75" customHeight="1" x14ac:dyDescent="0.2">
      <c r="A236" s="14">
        <v>258</v>
      </c>
      <c r="B236" s="1">
        <v>7</v>
      </c>
      <c r="C236" s="1">
        <v>1</v>
      </c>
      <c r="D236" s="3">
        <v>36620</v>
      </c>
      <c r="F236" s="3">
        <v>36619</v>
      </c>
      <c r="G236" s="1">
        <v>7</v>
      </c>
      <c r="H236" s="1" t="s">
        <v>401</v>
      </c>
      <c r="I236" s="1" t="s">
        <v>402</v>
      </c>
      <c r="J236" s="3">
        <v>35947</v>
      </c>
    </row>
    <row r="237" spans="1:10" ht="15.75" customHeight="1" x14ac:dyDescent="0.2">
      <c r="A237" s="14">
        <v>262</v>
      </c>
      <c r="B237" s="1">
        <v>7</v>
      </c>
      <c r="C237" s="1">
        <v>3</v>
      </c>
      <c r="D237" s="3">
        <v>36626</v>
      </c>
      <c r="F237" s="3">
        <v>36625</v>
      </c>
      <c r="G237" s="1">
        <v>7</v>
      </c>
      <c r="H237" s="1" t="s">
        <v>401</v>
      </c>
      <c r="I237" s="1" t="s">
        <v>402</v>
      </c>
      <c r="J237" s="3">
        <v>35947</v>
      </c>
    </row>
    <row r="238" spans="1:10" ht="15.75" customHeight="1" x14ac:dyDescent="0.2">
      <c r="A238" s="14">
        <v>21</v>
      </c>
      <c r="B238" s="1">
        <v>8</v>
      </c>
      <c r="C238" s="1">
        <v>1</v>
      </c>
      <c r="D238" s="3">
        <v>36162</v>
      </c>
      <c r="F238" s="3">
        <v>36161</v>
      </c>
      <c r="G238" s="1">
        <v>8</v>
      </c>
      <c r="H238" s="1" t="s">
        <v>403</v>
      </c>
      <c r="I238" s="1" t="s">
        <v>402</v>
      </c>
      <c r="J238" s="3">
        <v>35947</v>
      </c>
    </row>
    <row r="239" spans="1:10" ht="15.75" customHeight="1" x14ac:dyDescent="0.2">
      <c r="A239" s="14">
        <v>44</v>
      </c>
      <c r="B239" s="1">
        <v>8</v>
      </c>
      <c r="C239" s="1">
        <v>1</v>
      </c>
      <c r="D239" s="3">
        <v>36173</v>
      </c>
      <c r="F239" s="3">
        <v>36172</v>
      </c>
      <c r="G239" s="1">
        <v>8</v>
      </c>
      <c r="H239" s="1" t="s">
        <v>403</v>
      </c>
      <c r="I239" s="1" t="s">
        <v>402</v>
      </c>
      <c r="J239" s="3">
        <v>35947</v>
      </c>
    </row>
    <row r="240" spans="1:10" ht="15.75" customHeight="1" x14ac:dyDescent="0.2">
      <c r="A240" s="14">
        <v>96</v>
      </c>
      <c r="B240" s="1">
        <v>8</v>
      </c>
      <c r="C240" s="1">
        <v>1</v>
      </c>
      <c r="D240" s="3">
        <v>37166</v>
      </c>
      <c r="F240" s="3">
        <v>37165</v>
      </c>
      <c r="G240" s="1">
        <v>8</v>
      </c>
      <c r="H240" s="1" t="s">
        <v>403</v>
      </c>
      <c r="I240" s="1" t="s">
        <v>402</v>
      </c>
      <c r="J240" s="3">
        <v>35947</v>
      </c>
    </row>
    <row r="241" spans="1:10" ht="15.75" customHeight="1" x14ac:dyDescent="0.2">
      <c r="A241" s="14">
        <v>132</v>
      </c>
      <c r="B241" s="1">
        <v>8</v>
      </c>
      <c r="C241" s="1">
        <v>1</v>
      </c>
      <c r="D241" s="3">
        <v>36218</v>
      </c>
      <c r="F241" s="3">
        <v>36217</v>
      </c>
      <c r="G241" s="1">
        <v>8</v>
      </c>
      <c r="H241" s="1" t="s">
        <v>403</v>
      </c>
      <c r="I241" s="1" t="s">
        <v>402</v>
      </c>
      <c r="J241" s="3">
        <v>35947</v>
      </c>
    </row>
    <row r="242" spans="1:10" ht="15.75" customHeight="1" x14ac:dyDescent="0.2">
      <c r="A242" s="14">
        <v>170</v>
      </c>
      <c r="B242" s="1">
        <v>8</v>
      </c>
      <c r="C242" s="1">
        <v>2</v>
      </c>
      <c r="D242" s="3">
        <v>36236</v>
      </c>
      <c r="F242" s="3">
        <v>36235</v>
      </c>
      <c r="G242" s="1">
        <v>8</v>
      </c>
      <c r="H242" s="1" t="s">
        <v>403</v>
      </c>
      <c r="I242" s="1" t="s">
        <v>402</v>
      </c>
      <c r="J242" s="3">
        <v>35947</v>
      </c>
    </row>
    <row r="243" spans="1:10" ht="15.75" customHeight="1" x14ac:dyDescent="0.2">
      <c r="A243" s="14">
        <v>206</v>
      </c>
      <c r="B243" s="1">
        <v>8</v>
      </c>
      <c r="C243" s="1">
        <v>3</v>
      </c>
      <c r="D243" s="3">
        <v>36254</v>
      </c>
      <c r="F243" s="3">
        <v>36253</v>
      </c>
      <c r="G243" s="1">
        <v>8</v>
      </c>
      <c r="H243" s="1" t="s">
        <v>403</v>
      </c>
      <c r="I243" s="1" t="s">
        <v>402</v>
      </c>
      <c r="J243" s="3">
        <v>35947</v>
      </c>
    </row>
    <row r="244" spans="1:10" ht="15.75" customHeight="1" x14ac:dyDescent="0.2">
      <c r="A244" s="14">
        <v>30</v>
      </c>
      <c r="B244" s="1">
        <v>9</v>
      </c>
      <c r="C244" s="1">
        <v>1</v>
      </c>
      <c r="D244" s="3">
        <v>36167</v>
      </c>
      <c r="F244" s="3">
        <v>36166</v>
      </c>
      <c r="G244" s="1">
        <v>9</v>
      </c>
      <c r="H244" s="1" t="s">
        <v>404</v>
      </c>
      <c r="I244" s="1" t="s">
        <v>405</v>
      </c>
      <c r="J244" s="3">
        <v>35947</v>
      </c>
    </row>
    <row r="245" spans="1:10" ht="15.75" customHeight="1" x14ac:dyDescent="0.2">
      <c r="A245" s="14">
        <v>47</v>
      </c>
      <c r="B245" s="1">
        <v>9</v>
      </c>
      <c r="C245" s="1">
        <v>1</v>
      </c>
      <c r="D245" s="3">
        <v>36174</v>
      </c>
      <c r="F245" s="3">
        <v>36173</v>
      </c>
      <c r="G245" s="1">
        <v>9</v>
      </c>
      <c r="H245" s="1" t="s">
        <v>404</v>
      </c>
      <c r="I245" s="1" t="s">
        <v>405</v>
      </c>
      <c r="J245" s="3">
        <v>35947</v>
      </c>
    </row>
    <row r="246" spans="1:10" ht="15.75" customHeight="1" x14ac:dyDescent="0.2">
      <c r="A246" s="14">
        <v>70</v>
      </c>
      <c r="B246" s="1">
        <v>9</v>
      </c>
      <c r="C246" s="1">
        <v>1</v>
      </c>
      <c r="D246" s="3">
        <v>36186</v>
      </c>
      <c r="F246" s="3">
        <v>36185</v>
      </c>
      <c r="G246" s="1">
        <v>9</v>
      </c>
      <c r="H246" s="1" t="s">
        <v>404</v>
      </c>
      <c r="I246" s="1" t="s">
        <v>405</v>
      </c>
      <c r="J246" s="3">
        <v>35947</v>
      </c>
    </row>
    <row r="247" spans="1:10" ht="15.75" customHeight="1" x14ac:dyDescent="0.2">
      <c r="A247" s="14">
        <v>82</v>
      </c>
      <c r="B247" s="1">
        <v>9</v>
      </c>
      <c r="C247" s="1">
        <v>1</v>
      </c>
      <c r="D247" s="3">
        <v>36193</v>
      </c>
      <c r="F247" s="3">
        <v>36192</v>
      </c>
      <c r="G247" s="1">
        <v>9</v>
      </c>
      <c r="H247" s="1" t="s">
        <v>404</v>
      </c>
      <c r="I247" s="1" t="s">
        <v>405</v>
      </c>
      <c r="J247" s="3">
        <v>35947</v>
      </c>
    </row>
    <row r="248" spans="1:10" ht="15.75" customHeight="1" x14ac:dyDescent="0.2">
      <c r="A248" s="14">
        <v>154</v>
      </c>
      <c r="B248" s="1">
        <v>9</v>
      </c>
      <c r="C248" s="1">
        <v>1</v>
      </c>
      <c r="D248" s="3">
        <v>36229</v>
      </c>
      <c r="F248" s="3">
        <v>36228</v>
      </c>
      <c r="G248" s="1">
        <v>9</v>
      </c>
      <c r="H248" s="1" t="s">
        <v>404</v>
      </c>
      <c r="I248" s="1" t="s">
        <v>405</v>
      </c>
      <c r="J248" s="3">
        <v>35947</v>
      </c>
    </row>
    <row r="249" spans="1:10" ht="15.75" customHeight="1" x14ac:dyDescent="0.2">
      <c r="A249" s="14">
        <v>191</v>
      </c>
      <c r="B249" s="1">
        <v>9</v>
      </c>
      <c r="C249" s="1">
        <v>1</v>
      </c>
      <c r="D249" s="3">
        <v>36248</v>
      </c>
      <c r="F249" s="3">
        <v>36247</v>
      </c>
      <c r="G249" s="1">
        <v>9</v>
      </c>
      <c r="H249" s="1" t="s">
        <v>404</v>
      </c>
      <c r="I249" s="1" t="s">
        <v>405</v>
      </c>
      <c r="J249" s="3">
        <v>35947</v>
      </c>
    </row>
    <row r="250" spans="1:10" ht="15.75" customHeight="1" x14ac:dyDescent="0.2">
      <c r="A250" s="14">
        <v>59</v>
      </c>
      <c r="B250" s="1">
        <v>10</v>
      </c>
      <c r="C250" s="1">
        <v>1</v>
      </c>
      <c r="D250" s="3">
        <v>36179</v>
      </c>
      <c r="F250" s="3">
        <v>36178</v>
      </c>
      <c r="G250" s="1">
        <v>10</v>
      </c>
      <c r="H250" s="1" t="s">
        <v>406</v>
      </c>
      <c r="I250" s="1" t="s">
        <v>405</v>
      </c>
      <c r="J250" s="3">
        <v>35947</v>
      </c>
    </row>
    <row r="251" spans="1:10" ht="15.75" customHeight="1" x14ac:dyDescent="0.2">
      <c r="A251" s="14">
        <v>71</v>
      </c>
      <c r="B251" s="1">
        <v>10</v>
      </c>
      <c r="C251" s="1">
        <v>1</v>
      </c>
      <c r="D251" s="3">
        <v>36186</v>
      </c>
      <c r="F251" s="3">
        <v>36185</v>
      </c>
      <c r="G251" s="1">
        <v>10</v>
      </c>
      <c r="H251" s="1" t="s">
        <v>406</v>
      </c>
      <c r="I251" s="1" t="s">
        <v>405</v>
      </c>
      <c r="J251" s="3">
        <v>35947</v>
      </c>
    </row>
    <row r="252" spans="1:10" ht="15.75" customHeight="1" x14ac:dyDescent="0.2">
      <c r="A252" s="14">
        <v>94</v>
      </c>
      <c r="B252" s="1">
        <v>10</v>
      </c>
      <c r="C252" s="1">
        <v>1</v>
      </c>
      <c r="D252" s="3">
        <v>36198</v>
      </c>
      <c r="F252" s="3">
        <v>36197</v>
      </c>
      <c r="G252" s="1">
        <v>10</v>
      </c>
      <c r="H252" s="1" t="s">
        <v>406</v>
      </c>
      <c r="I252" s="1" t="s">
        <v>405</v>
      </c>
      <c r="J252" s="3">
        <v>35947</v>
      </c>
    </row>
    <row r="253" spans="1:10" ht="15.75" customHeight="1" x14ac:dyDescent="0.2">
      <c r="A253" s="14">
        <v>103</v>
      </c>
      <c r="B253" s="1">
        <v>10</v>
      </c>
      <c r="C253" s="1">
        <v>1</v>
      </c>
      <c r="D253" s="3">
        <v>36204</v>
      </c>
      <c r="F253" s="3">
        <v>36203</v>
      </c>
      <c r="G253" s="1">
        <v>10</v>
      </c>
      <c r="H253" s="1" t="s">
        <v>406</v>
      </c>
      <c r="I253" s="1" t="s">
        <v>405</v>
      </c>
      <c r="J253" s="3">
        <v>35947</v>
      </c>
    </row>
    <row r="254" spans="1:10" ht="15.75" customHeight="1" x14ac:dyDescent="0.2">
      <c r="A254" s="14">
        <v>130</v>
      </c>
      <c r="B254" s="1">
        <v>10</v>
      </c>
      <c r="C254" s="1">
        <v>1</v>
      </c>
      <c r="D254" s="3">
        <v>36216</v>
      </c>
      <c r="F254" s="3">
        <v>36215</v>
      </c>
      <c r="G254" s="1">
        <v>10</v>
      </c>
      <c r="H254" s="1" t="s">
        <v>406</v>
      </c>
      <c r="I254" s="1" t="s">
        <v>405</v>
      </c>
      <c r="J254" s="3">
        <v>35947</v>
      </c>
    </row>
    <row r="255" spans="1:10" ht="15.75" customHeight="1" x14ac:dyDescent="0.2">
      <c r="A255" s="14">
        <v>139</v>
      </c>
      <c r="B255" s="1">
        <v>10</v>
      </c>
      <c r="C255" s="1">
        <v>1</v>
      </c>
      <c r="D255" s="3">
        <v>36222</v>
      </c>
      <c r="F255" s="3">
        <v>36221</v>
      </c>
      <c r="G255" s="1">
        <v>10</v>
      </c>
      <c r="H255" s="1" t="s">
        <v>406</v>
      </c>
      <c r="I255" s="1" t="s">
        <v>405</v>
      </c>
      <c r="J255" s="3">
        <v>35947</v>
      </c>
    </row>
    <row r="256" spans="1:10" ht="15.75" customHeight="1" x14ac:dyDescent="0.2">
      <c r="A256" s="14">
        <v>140</v>
      </c>
      <c r="B256" s="1">
        <v>10</v>
      </c>
      <c r="C256" s="1">
        <v>1</v>
      </c>
      <c r="D256" s="3">
        <v>36223</v>
      </c>
      <c r="E256" s="3">
        <v>37970</v>
      </c>
      <c r="F256" s="3">
        <v>37968</v>
      </c>
      <c r="G256" s="1">
        <v>10</v>
      </c>
      <c r="H256" s="1" t="s">
        <v>406</v>
      </c>
      <c r="I256" s="1" t="s">
        <v>405</v>
      </c>
      <c r="J256" s="3">
        <v>35947</v>
      </c>
    </row>
    <row r="257" spans="1:10" ht="15.75" customHeight="1" x14ac:dyDescent="0.2">
      <c r="A257" s="14">
        <v>166</v>
      </c>
      <c r="B257" s="1">
        <v>10</v>
      </c>
      <c r="C257" s="1">
        <v>1</v>
      </c>
      <c r="D257" s="3">
        <v>36234</v>
      </c>
      <c r="F257" s="3">
        <v>36233</v>
      </c>
      <c r="G257" s="1">
        <v>10</v>
      </c>
      <c r="H257" s="1" t="s">
        <v>406</v>
      </c>
      <c r="I257" s="1" t="s">
        <v>405</v>
      </c>
      <c r="J257" s="3">
        <v>35947</v>
      </c>
    </row>
    <row r="258" spans="1:10" ht="15.75" customHeight="1" x14ac:dyDescent="0.2">
      <c r="A258" s="14">
        <v>178</v>
      </c>
      <c r="B258" s="1">
        <v>10</v>
      </c>
      <c r="C258" s="1">
        <v>1</v>
      </c>
      <c r="D258" s="3">
        <v>36241</v>
      </c>
      <c r="F258" s="3">
        <v>36240</v>
      </c>
      <c r="G258" s="1">
        <v>10</v>
      </c>
      <c r="H258" s="1" t="s">
        <v>406</v>
      </c>
      <c r="I258" s="1" t="s">
        <v>405</v>
      </c>
      <c r="J258" s="3">
        <v>35947</v>
      </c>
    </row>
    <row r="259" spans="1:10" ht="15.75" customHeight="1" x14ac:dyDescent="0.2">
      <c r="A259" s="14">
        <v>201</v>
      </c>
      <c r="B259" s="1">
        <v>10</v>
      </c>
      <c r="C259" s="1">
        <v>1</v>
      </c>
      <c r="D259" s="3">
        <v>36252</v>
      </c>
      <c r="F259" s="3">
        <v>36251</v>
      </c>
      <c r="G259" s="1">
        <v>10</v>
      </c>
      <c r="H259" s="1" t="s">
        <v>406</v>
      </c>
      <c r="I259" s="1" t="s">
        <v>405</v>
      </c>
      <c r="J259" s="3">
        <v>35947</v>
      </c>
    </row>
    <row r="260" spans="1:10" ht="15.75" customHeight="1" x14ac:dyDescent="0.2">
      <c r="A260" s="14">
        <v>216</v>
      </c>
      <c r="B260" s="1">
        <v>10</v>
      </c>
      <c r="C260" s="1">
        <v>1</v>
      </c>
      <c r="D260" s="3">
        <v>36259</v>
      </c>
      <c r="F260" s="3">
        <v>36258</v>
      </c>
      <c r="G260" s="1">
        <v>10</v>
      </c>
      <c r="H260" s="1" t="s">
        <v>406</v>
      </c>
      <c r="I260" s="1" t="s">
        <v>405</v>
      </c>
      <c r="J260" s="3">
        <v>35947</v>
      </c>
    </row>
    <row r="261" spans="1:10" ht="15.75" customHeight="1" x14ac:dyDescent="0.2">
      <c r="A261" s="14">
        <v>28</v>
      </c>
      <c r="B261" s="1">
        <v>11</v>
      </c>
      <c r="C261" s="1">
        <v>2</v>
      </c>
      <c r="D261" s="3">
        <v>36165</v>
      </c>
      <c r="F261" s="3">
        <v>36164</v>
      </c>
      <c r="G261" s="1">
        <v>11</v>
      </c>
      <c r="H261" s="1" t="s">
        <v>407</v>
      </c>
      <c r="I261" s="1" t="s">
        <v>405</v>
      </c>
      <c r="J261" s="3">
        <v>35947</v>
      </c>
    </row>
    <row r="262" spans="1:10" ht="15.75" customHeight="1" x14ac:dyDescent="0.2">
      <c r="A262" s="14">
        <v>42</v>
      </c>
      <c r="B262" s="1">
        <v>11</v>
      </c>
      <c r="C262" s="1">
        <v>1</v>
      </c>
      <c r="D262" s="3">
        <v>36172</v>
      </c>
      <c r="F262" s="3">
        <v>36171</v>
      </c>
      <c r="G262" s="1">
        <v>11</v>
      </c>
      <c r="H262" s="1" t="s">
        <v>407</v>
      </c>
      <c r="I262" s="1" t="s">
        <v>405</v>
      </c>
      <c r="J262" s="3">
        <v>35947</v>
      </c>
    </row>
    <row r="263" spans="1:10" ht="15.75" customHeight="1" x14ac:dyDescent="0.2">
      <c r="A263" s="14">
        <v>66</v>
      </c>
      <c r="B263" s="1">
        <v>11</v>
      </c>
      <c r="C263" s="1">
        <v>1</v>
      </c>
      <c r="D263" s="3">
        <v>36184</v>
      </c>
      <c r="F263" s="3">
        <v>36183</v>
      </c>
      <c r="G263" s="1">
        <v>11</v>
      </c>
      <c r="H263" s="1" t="s">
        <v>407</v>
      </c>
      <c r="I263" s="1" t="s">
        <v>405</v>
      </c>
      <c r="J263" s="3">
        <v>35947</v>
      </c>
    </row>
    <row r="264" spans="1:10" ht="15.75" customHeight="1" x14ac:dyDescent="0.2">
      <c r="A264" s="14">
        <v>102</v>
      </c>
      <c r="B264" s="1">
        <v>11</v>
      </c>
      <c r="C264" s="1">
        <v>1</v>
      </c>
      <c r="D264" s="3">
        <v>36203</v>
      </c>
      <c r="F264" s="3">
        <v>36202</v>
      </c>
      <c r="G264" s="1">
        <v>11</v>
      </c>
      <c r="H264" s="1" t="s">
        <v>407</v>
      </c>
      <c r="I264" s="1" t="s">
        <v>405</v>
      </c>
      <c r="J264" s="3">
        <v>35947</v>
      </c>
    </row>
    <row r="265" spans="1:10" ht="15.75" customHeight="1" x14ac:dyDescent="0.2">
      <c r="A265" s="14">
        <v>117</v>
      </c>
      <c r="B265" s="1">
        <v>11</v>
      </c>
      <c r="C265" s="1">
        <v>1</v>
      </c>
      <c r="D265" s="3">
        <v>36209</v>
      </c>
      <c r="F265" s="3">
        <v>36208</v>
      </c>
      <c r="G265" s="1">
        <v>11</v>
      </c>
      <c r="H265" s="1" t="s">
        <v>407</v>
      </c>
      <c r="I265" s="1" t="s">
        <v>405</v>
      </c>
      <c r="J265" s="3">
        <v>35947</v>
      </c>
    </row>
    <row r="266" spans="1:10" ht="15.75" customHeight="1" x14ac:dyDescent="0.2">
      <c r="A266" s="14">
        <v>128</v>
      </c>
      <c r="B266" s="1">
        <v>11</v>
      </c>
      <c r="C266" s="1">
        <v>1</v>
      </c>
      <c r="D266" s="3">
        <v>36214</v>
      </c>
      <c r="F266" s="3">
        <v>36213</v>
      </c>
      <c r="G266" s="1">
        <v>11</v>
      </c>
      <c r="H266" s="1" t="s">
        <v>407</v>
      </c>
      <c r="I266" s="1" t="s">
        <v>405</v>
      </c>
      <c r="J266" s="3">
        <v>35947</v>
      </c>
    </row>
    <row r="267" spans="1:10" ht="15.75" customHeight="1" x14ac:dyDescent="0.2">
      <c r="A267" s="14">
        <v>149</v>
      </c>
      <c r="B267" s="1">
        <v>11</v>
      </c>
      <c r="C267" s="1">
        <v>1</v>
      </c>
      <c r="D267" s="3">
        <v>36226</v>
      </c>
      <c r="F267" s="3">
        <v>36225</v>
      </c>
      <c r="G267" s="1">
        <v>11</v>
      </c>
      <c r="H267" s="1" t="s">
        <v>407</v>
      </c>
      <c r="I267" s="1" t="s">
        <v>405</v>
      </c>
      <c r="J267" s="3">
        <v>35947</v>
      </c>
    </row>
    <row r="268" spans="1:10" ht="15.75" customHeight="1" x14ac:dyDescent="0.2">
      <c r="A268" s="14">
        <v>150</v>
      </c>
      <c r="B268" s="1">
        <v>11</v>
      </c>
      <c r="C268" s="1">
        <v>1</v>
      </c>
      <c r="D268" s="3">
        <v>36227</v>
      </c>
      <c r="F268" s="3">
        <v>36226</v>
      </c>
      <c r="G268" s="1">
        <v>11</v>
      </c>
      <c r="H268" s="1" t="s">
        <v>407</v>
      </c>
      <c r="I268" s="1" t="s">
        <v>405</v>
      </c>
      <c r="J268" s="3">
        <v>35947</v>
      </c>
    </row>
    <row r="269" spans="1:10" ht="15.75" customHeight="1" x14ac:dyDescent="0.2">
      <c r="A269" s="14">
        <v>176</v>
      </c>
      <c r="B269" s="1">
        <v>11</v>
      </c>
      <c r="C269" s="1">
        <v>1</v>
      </c>
      <c r="D269" s="3">
        <v>36239</v>
      </c>
      <c r="F269" s="3">
        <v>36238</v>
      </c>
      <c r="G269" s="1">
        <v>11</v>
      </c>
      <c r="H269" s="1" t="s">
        <v>407</v>
      </c>
      <c r="I269" s="1" t="s">
        <v>405</v>
      </c>
      <c r="J269" s="3">
        <v>35947</v>
      </c>
    </row>
    <row r="270" spans="1:10" ht="15.75" customHeight="1" x14ac:dyDescent="0.2">
      <c r="A270" s="14">
        <v>188</v>
      </c>
      <c r="B270" s="1">
        <v>11</v>
      </c>
      <c r="C270" s="1">
        <v>1</v>
      </c>
      <c r="D270" s="3">
        <v>36246</v>
      </c>
      <c r="F270" s="3">
        <v>36245</v>
      </c>
      <c r="G270" s="1">
        <v>11</v>
      </c>
      <c r="H270" s="1" t="s">
        <v>407</v>
      </c>
      <c r="I270" s="1" t="s">
        <v>405</v>
      </c>
      <c r="J270" s="3">
        <v>35947</v>
      </c>
    </row>
    <row r="271" spans="1:10" ht="15.75" customHeight="1" x14ac:dyDescent="0.2">
      <c r="A271" s="14">
        <v>54</v>
      </c>
      <c r="B271" s="1">
        <v>12</v>
      </c>
      <c r="C271" s="1">
        <v>3</v>
      </c>
      <c r="D271" s="3">
        <v>36177</v>
      </c>
      <c r="F271" s="3">
        <v>36176</v>
      </c>
      <c r="G271" s="1">
        <v>12</v>
      </c>
      <c r="H271" s="1" t="s">
        <v>408</v>
      </c>
      <c r="I271" s="1" t="s">
        <v>409</v>
      </c>
      <c r="J271" s="3">
        <v>35947</v>
      </c>
    </row>
    <row r="272" spans="1:10" ht="15.75" customHeight="1" x14ac:dyDescent="0.2">
      <c r="A272" s="14">
        <v>90</v>
      </c>
      <c r="B272" s="1">
        <v>12</v>
      </c>
      <c r="C272" s="1">
        <v>1</v>
      </c>
      <c r="D272" s="3">
        <v>36196</v>
      </c>
      <c r="F272" s="3">
        <v>36195</v>
      </c>
      <c r="G272" s="1">
        <v>12</v>
      </c>
      <c r="H272" s="1" t="s">
        <v>408</v>
      </c>
      <c r="I272" s="1" t="s">
        <v>409</v>
      </c>
      <c r="J272" s="3">
        <v>35947</v>
      </c>
    </row>
    <row r="273" spans="1:10" ht="15.75" customHeight="1" x14ac:dyDescent="0.2">
      <c r="A273" s="14">
        <v>127</v>
      </c>
      <c r="B273" s="1">
        <v>12</v>
      </c>
      <c r="C273" s="1">
        <v>1</v>
      </c>
      <c r="D273" s="3">
        <v>36214</v>
      </c>
      <c r="F273" s="3">
        <v>36213</v>
      </c>
      <c r="G273" s="1">
        <v>12</v>
      </c>
      <c r="H273" s="1" t="s">
        <v>408</v>
      </c>
      <c r="I273" s="1" t="s">
        <v>409</v>
      </c>
      <c r="J273" s="3">
        <v>35947</v>
      </c>
    </row>
    <row r="274" spans="1:10" ht="15.75" customHeight="1" x14ac:dyDescent="0.2">
      <c r="A274" s="14">
        <v>161</v>
      </c>
      <c r="B274" s="1">
        <v>12</v>
      </c>
      <c r="C274" s="1">
        <v>1</v>
      </c>
      <c r="D274" s="3">
        <v>36232</v>
      </c>
      <c r="F274" s="3">
        <v>36231</v>
      </c>
      <c r="G274" s="1">
        <v>12</v>
      </c>
      <c r="H274" s="1" t="s">
        <v>408</v>
      </c>
      <c r="I274" s="1" t="s">
        <v>409</v>
      </c>
      <c r="J274" s="3">
        <v>35947</v>
      </c>
    </row>
    <row r="275" spans="1:10" ht="15.75" customHeight="1" x14ac:dyDescent="0.2">
      <c r="A275" s="14">
        <v>212</v>
      </c>
      <c r="B275" s="1">
        <v>12</v>
      </c>
      <c r="C275" s="1">
        <v>2</v>
      </c>
      <c r="D275" s="3">
        <v>36257</v>
      </c>
      <c r="F275" s="3">
        <v>36256</v>
      </c>
      <c r="G275" s="1">
        <v>12</v>
      </c>
      <c r="H275" s="1" t="s">
        <v>408</v>
      </c>
      <c r="I275" s="1" t="s">
        <v>409</v>
      </c>
      <c r="J275" s="3">
        <v>35947</v>
      </c>
    </row>
    <row r="276" spans="1:10" ht="15.75" customHeight="1" x14ac:dyDescent="0.2">
      <c r="A276" s="14">
        <v>41</v>
      </c>
      <c r="B276" s="1">
        <v>13</v>
      </c>
      <c r="C276" s="1">
        <v>1</v>
      </c>
      <c r="D276" s="3">
        <v>36170</v>
      </c>
      <c r="F276" s="3">
        <v>36169</v>
      </c>
      <c r="G276" s="1">
        <v>13</v>
      </c>
      <c r="H276" s="1" t="s">
        <v>409</v>
      </c>
      <c r="I276" s="1" t="s">
        <v>409</v>
      </c>
      <c r="J276" s="3">
        <v>35947</v>
      </c>
    </row>
    <row r="277" spans="1:10" ht="15.75" customHeight="1" x14ac:dyDescent="0.2">
      <c r="A277" s="14">
        <v>77</v>
      </c>
      <c r="B277" s="1">
        <v>13</v>
      </c>
      <c r="C277" s="1">
        <v>1</v>
      </c>
      <c r="D277" s="3">
        <v>36189</v>
      </c>
      <c r="F277" s="3">
        <v>36188</v>
      </c>
      <c r="G277" s="1">
        <v>13</v>
      </c>
      <c r="H277" s="1" t="s">
        <v>409</v>
      </c>
      <c r="I277" s="1" t="s">
        <v>409</v>
      </c>
      <c r="J277" s="3">
        <v>35947</v>
      </c>
    </row>
    <row r="278" spans="1:10" ht="15.75" customHeight="1" x14ac:dyDescent="0.2">
      <c r="A278" s="14">
        <v>111</v>
      </c>
      <c r="B278" s="1">
        <v>13</v>
      </c>
      <c r="C278" s="1">
        <v>1</v>
      </c>
      <c r="D278" s="3">
        <v>36207</v>
      </c>
      <c r="F278" s="3">
        <v>36206</v>
      </c>
      <c r="G278" s="1">
        <v>13</v>
      </c>
      <c r="H278" s="1" t="s">
        <v>409</v>
      </c>
      <c r="I278" s="1" t="s">
        <v>409</v>
      </c>
      <c r="J278" s="3">
        <v>35947</v>
      </c>
    </row>
    <row r="279" spans="1:10" ht="15.75" customHeight="1" x14ac:dyDescent="0.2">
      <c r="A279" s="14">
        <v>145</v>
      </c>
      <c r="B279" s="1">
        <v>13</v>
      </c>
      <c r="C279" s="1">
        <v>2</v>
      </c>
      <c r="D279" s="3">
        <v>36225</v>
      </c>
      <c r="F279" s="3">
        <v>36224</v>
      </c>
      <c r="G279" s="1">
        <v>13</v>
      </c>
      <c r="H279" s="1" t="s">
        <v>409</v>
      </c>
      <c r="I279" s="1" t="s">
        <v>409</v>
      </c>
      <c r="J279" s="3">
        <v>35947</v>
      </c>
    </row>
    <row r="280" spans="1:10" ht="15.75" customHeight="1" x14ac:dyDescent="0.2">
      <c r="A280" s="14">
        <v>200</v>
      </c>
      <c r="B280" s="1">
        <v>13</v>
      </c>
      <c r="C280" s="1">
        <v>1</v>
      </c>
      <c r="D280" s="3">
        <v>36251</v>
      </c>
      <c r="F280" s="3">
        <v>36250</v>
      </c>
      <c r="G280" s="1">
        <v>13</v>
      </c>
      <c r="H280" s="1" t="s">
        <v>409</v>
      </c>
      <c r="I280" s="1" t="s">
        <v>409</v>
      </c>
      <c r="J280" s="3">
        <v>35947</v>
      </c>
    </row>
    <row r="281" spans="1:10" ht="15.75" customHeight="1" x14ac:dyDescent="0.2">
      <c r="A281" s="14">
        <v>253</v>
      </c>
      <c r="B281" s="1">
        <v>13</v>
      </c>
      <c r="C281" s="1">
        <v>3</v>
      </c>
      <c r="D281" s="3">
        <v>36611</v>
      </c>
      <c r="F281" s="3">
        <v>36610</v>
      </c>
      <c r="G281" s="1">
        <v>13</v>
      </c>
      <c r="H281" s="1" t="s">
        <v>409</v>
      </c>
      <c r="I281" s="1" t="s">
        <v>409</v>
      </c>
      <c r="J281" s="3">
        <v>35947</v>
      </c>
    </row>
    <row r="282" spans="1:10" ht="15.75" customHeight="1" x14ac:dyDescent="0.2">
      <c r="A282" s="14">
        <v>274</v>
      </c>
      <c r="B282" s="1">
        <v>13</v>
      </c>
      <c r="C282" s="1">
        <v>1</v>
      </c>
      <c r="D282" s="3">
        <v>37134</v>
      </c>
      <c r="E282" s="3">
        <v>37483</v>
      </c>
      <c r="F282" s="3">
        <v>37481</v>
      </c>
      <c r="G282" s="1">
        <v>13</v>
      </c>
      <c r="H282" s="1" t="s">
        <v>409</v>
      </c>
      <c r="I282" s="1" t="s">
        <v>409</v>
      </c>
      <c r="J282" s="3">
        <v>35947</v>
      </c>
    </row>
    <row r="283" spans="1:10" ht="15.75" customHeight="1" x14ac:dyDescent="0.2">
      <c r="A283" s="14">
        <v>49</v>
      </c>
      <c r="B283" s="1">
        <v>14</v>
      </c>
      <c r="C283" s="1">
        <v>1</v>
      </c>
      <c r="D283" s="3">
        <v>36175</v>
      </c>
      <c r="F283" s="3">
        <v>36174</v>
      </c>
      <c r="G283" s="1">
        <v>14</v>
      </c>
      <c r="H283" s="1" t="s">
        <v>410</v>
      </c>
      <c r="I283" s="1" t="s">
        <v>405</v>
      </c>
      <c r="J283" s="3">
        <v>35947</v>
      </c>
    </row>
    <row r="284" spans="1:10" ht="15.75" customHeight="1" x14ac:dyDescent="0.2">
      <c r="A284" s="14">
        <v>218</v>
      </c>
      <c r="B284" s="1">
        <v>14</v>
      </c>
      <c r="C284" s="1">
        <v>1</v>
      </c>
      <c r="D284" s="3">
        <v>36528</v>
      </c>
      <c r="F284" s="3">
        <v>36527</v>
      </c>
      <c r="G284" s="1">
        <v>14</v>
      </c>
      <c r="H284" s="1" t="s">
        <v>410</v>
      </c>
      <c r="I284" s="1" t="s">
        <v>405</v>
      </c>
      <c r="J284" s="3">
        <v>35947</v>
      </c>
    </row>
    <row r="285" spans="1:10" ht="15.75" customHeight="1" x14ac:dyDescent="0.2">
      <c r="A285" s="14">
        <v>225</v>
      </c>
      <c r="B285" s="1">
        <v>14</v>
      </c>
      <c r="C285" s="1">
        <v>1</v>
      </c>
      <c r="D285" s="3">
        <v>36547</v>
      </c>
      <c r="F285" s="3">
        <v>36546</v>
      </c>
      <c r="G285" s="1">
        <v>14</v>
      </c>
      <c r="H285" s="1" t="s">
        <v>410</v>
      </c>
      <c r="I285" s="1" t="s">
        <v>405</v>
      </c>
      <c r="J285" s="3">
        <v>35947</v>
      </c>
    </row>
    <row r="286" spans="1:10" ht="15.75" customHeight="1" x14ac:dyDescent="0.2">
      <c r="A286" s="14">
        <v>242</v>
      </c>
      <c r="B286" s="1">
        <v>14</v>
      </c>
      <c r="C286" s="1">
        <v>2</v>
      </c>
      <c r="D286" s="3">
        <v>36584</v>
      </c>
      <c r="F286" s="3">
        <v>36583</v>
      </c>
      <c r="G286" s="1">
        <v>14</v>
      </c>
      <c r="H286" s="1" t="s">
        <v>410</v>
      </c>
      <c r="I286" s="1" t="s">
        <v>405</v>
      </c>
      <c r="J286" s="3">
        <v>35947</v>
      </c>
    </row>
    <row r="287" spans="1:10" ht="15.75" customHeight="1" x14ac:dyDescent="0.2">
      <c r="A287" s="14">
        <v>251</v>
      </c>
      <c r="B287" s="1">
        <v>14</v>
      </c>
      <c r="C287" s="1">
        <v>3</v>
      </c>
      <c r="D287" s="3">
        <v>36604</v>
      </c>
      <c r="F287" s="3">
        <v>36603</v>
      </c>
      <c r="G287" s="1">
        <v>14</v>
      </c>
      <c r="H287" s="1" t="s">
        <v>410</v>
      </c>
      <c r="I287" s="1" t="s">
        <v>405</v>
      </c>
      <c r="J287" s="3">
        <v>35947</v>
      </c>
    </row>
    <row r="288" spans="1:10" ht="15.75" customHeight="1" x14ac:dyDescent="0.2">
      <c r="A288" s="14">
        <v>259</v>
      </c>
      <c r="B288" s="1">
        <v>14</v>
      </c>
      <c r="C288" s="1">
        <v>2</v>
      </c>
      <c r="D288" s="3">
        <v>36621</v>
      </c>
      <c r="F288" s="3">
        <v>36620</v>
      </c>
      <c r="G288" s="1">
        <v>14</v>
      </c>
      <c r="H288" s="1" t="s">
        <v>410</v>
      </c>
      <c r="I288" s="1" t="s">
        <v>405</v>
      </c>
      <c r="J288" s="3">
        <v>35947</v>
      </c>
    </row>
    <row r="289" spans="1:10" ht="15.75" customHeight="1" x14ac:dyDescent="0.2">
      <c r="A289" s="14">
        <v>260</v>
      </c>
      <c r="B289" s="1">
        <v>14</v>
      </c>
      <c r="C289" s="1">
        <v>3</v>
      </c>
      <c r="D289" s="3">
        <v>36623</v>
      </c>
      <c r="F289" s="3">
        <v>36622</v>
      </c>
      <c r="G289" s="1">
        <v>14</v>
      </c>
      <c r="H289" s="1" t="s">
        <v>410</v>
      </c>
      <c r="I289" s="1" t="s">
        <v>405</v>
      </c>
      <c r="J289" s="3">
        <v>35947</v>
      </c>
    </row>
    <row r="290" spans="1:10" ht="15.75" customHeight="1" x14ac:dyDescent="0.2">
      <c r="A290" s="14">
        <v>34</v>
      </c>
      <c r="B290" s="1">
        <v>15</v>
      </c>
      <c r="C290" s="1">
        <v>2</v>
      </c>
      <c r="D290" s="3">
        <v>36168</v>
      </c>
      <c r="F290" s="3">
        <v>36167</v>
      </c>
      <c r="G290" s="1">
        <v>15</v>
      </c>
      <c r="H290" s="1" t="s">
        <v>411</v>
      </c>
      <c r="I290" s="1" t="s">
        <v>400</v>
      </c>
      <c r="J290" s="3">
        <v>35947</v>
      </c>
    </row>
    <row r="291" spans="1:10" ht="15.75" customHeight="1" x14ac:dyDescent="0.2">
      <c r="A291" s="14">
        <v>35</v>
      </c>
      <c r="B291" s="1">
        <v>15</v>
      </c>
      <c r="C291" s="1">
        <v>2</v>
      </c>
      <c r="D291" s="3">
        <v>36168</v>
      </c>
      <c r="F291" s="3">
        <v>36167</v>
      </c>
      <c r="G291" s="1">
        <v>15</v>
      </c>
      <c r="H291" s="1" t="s">
        <v>411</v>
      </c>
      <c r="I291" s="1" t="s">
        <v>400</v>
      </c>
      <c r="J291" s="3">
        <v>35947</v>
      </c>
    </row>
    <row r="292" spans="1:10" ht="15.75" customHeight="1" x14ac:dyDescent="0.2">
      <c r="A292" s="14">
        <v>72</v>
      </c>
      <c r="B292" s="1">
        <v>15</v>
      </c>
      <c r="C292" s="1">
        <v>3</v>
      </c>
      <c r="D292" s="3">
        <v>36187</v>
      </c>
      <c r="F292" s="3">
        <v>36186</v>
      </c>
      <c r="G292" s="1">
        <v>15</v>
      </c>
      <c r="H292" s="1" t="s">
        <v>411</v>
      </c>
      <c r="I292" s="1" t="s">
        <v>400</v>
      </c>
      <c r="J292" s="3">
        <v>35947</v>
      </c>
    </row>
    <row r="293" spans="1:10" ht="15.75" customHeight="1" x14ac:dyDescent="0.2">
      <c r="A293" s="14">
        <v>85</v>
      </c>
      <c r="B293" s="1">
        <v>15</v>
      </c>
      <c r="C293" s="1">
        <v>1</v>
      </c>
      <c r="D293" s="3">
        <v>36194</v>
      </c>
      <c r="F293" s="3">
        <v>36193</v>
      </c>
      <c r="G293" s="1">
        <v>15</v>
      </c>
      <c r="H293" s="1" t="s">
        <v>411</v>
      </c>
      <c r="I293" s="1" t="s">
        <v>400</v>
      </c>
      <c r="J293" s="3">
        <v>35947</v>
      </c>
    </row>
    <row r="294" spans="1:10" ht="15.75" customHeight="1" x14ac:dyDescent="0.2">
      <c r="A294" s="14">
        <v>121</v>
      </c>
      <c r="B294" s="1">
        <v>15</v>
      </c>
      <c r="C294" s="1">
        <v>1</v>
      </c>
      <c r="D294" s="3">
        <v>36212</v>
      </c>
      <c r="F294" s="3">
        <v>36211</v>
      </c>
      <c r="G294" s="1">
        <v>15</v>
      </c>
      <c r="H294" s="1" t="s">
        <v>411</v>
      </c>
      <c r="I294" s="1" t="s">
        <v>400</v>
      </c>
      <c r="J294" s="3">
        <v>35947</v>
      </c>
    </row>
    <row r="295" spans="1:10" ht="15.75" customHeight="1" x14ac:dyDescent="0.2">
      <c r="A295" s="14">
        <v>195</v>
      </c>
      <c r="B295" s="1">
        <v>15</v>
      </c>
      <c r="C295" s="1">
        <v>1</v>
      </c>
      <c r="D295" s="3">
        <v>36249</v>
      </c>
      <c r="F295" s="3">
        <v>36248</v>
      </c>
      <c r="G295" s="1">
        <v>15</v>
      </c>
      <c r="H295" s="1" t="s">
        <v>411</v>
      </c>
      <c r="I295" s="1" t="s">
        <v>400</v>
      </c>
      <c r="J295" s="3">
        <v>35947</v>
      </c>
    </row>
    <row r="296" spans="1:10" ht="15.75" customHeight="1" x14ac:dyDescent="0.2">
      <c r="A296" s="14">
        <v>109</v>
      </c>
      <c r="B296" s="1">
        <v>16</v>
      </c>
      <c r="C296" s="1">
        <v>1</v>
      </c>
      <c r="D296" s="3">
        <v>36206</v>
      </c>
      <c r="F296" s="3">
        <v>36205</v>
      </c>
      <c r="G296" s="1">
        <v>16</v>
      </c>
      <c r="H296" s="1" t="s">
        <v>412</v>
      </c>
      <c r="I296" s="1" t="s">
        <v>405</v>
      </c>
      <c r="J296" s="3">
        <v>35947</v>
      </c>
    </row>
    <row r="297" spans="1:10" ht="15.75" customHeight="1" x14ac:dyDescent="0.2">
      <c r="A297" s="14">
        <v>140</v>
      </c>
      <c r="B297" s="1">
        <v>16</v>
      </c>
      <c r="C297" s="1">
        <v>1</v>
      </c>
      <c r="D297" s="3">
        <v>37971</v>
      </c>
      <c r="F297" s="3">
        <v>37970</v>
      </c>
      <c r="G297" s="1">
        <v>16</v>
      </c>
      <c r="H297" s="1" t="s">
        <v>412</v>
      </c>
      <c r="I297" s="1" t="s">
        <v>405</v>
      </c>
      <c r="J297" s="3">
        <v>35947</v>
      </c>
    </row>
    <row r="298" spans="1:10" ht="15.75" customHeight="1" x14ac:dyDescent="0.2"/>
    <row r="299" spans="1:10" ht="15.75" customHeight="1" x14ac:dyDescent="0.2"/>
    <row r="300" spans="1:10" ht="15.75" customHeight="1" x14ac:dyDescent="0.2"/>
    <row r="301" spans="1:10" ht="15.75" customHeight="1" x14ac:dyDescent="0.2"/>
    <row r="302" spans="1:10" ht="15.75" customHeight="1" x14ac:dyDescent="0.2"/>
    <row r="303" spans="1:10" ht="15.75" customHeight="1" x14ac:dyDescent="0.2"/>
    <row r="304" spans="1:10"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J2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98"/>
  <sheetViews>
    <sheetView workbookViewId="0">
      <selection activeCell="G45" sqref="G45"/>
    </sheetView>
  </sheetViews>
  <sheetFormatPr defaultColWidth="12.5703125" defaultRowHeight="15" customHeight="1" x14ac:dyDescent="0.2"/>
  <cols>
    <col min="1" max="1" width="37.7109375" bestFit="1" customWidth="1"/>
    <col min="2" max="2" width="10.85546875" bestFit="1" customWidth="1"/>
    <col min="3" max="3" width="14.85546875" bestFit="1" customWidth="1"/>
    <col min="4" max="4" width="26.5703125" bestFit="1" customWidth="1"/>
    <col min="5" max="6" width="12.5703125" customWidth="1"/>
  </cols>
  <sheetData>
    <row r="1" spans="1:4" ht="15.75" customHeight="1" x14ac:dyDescent="0.2">
      <c r="A1" s="2" t="s">
        <v>413</v>
      </c>
    </row>
    <row r="2" spans="1:4" ht="15.75" customHeight="1" x14ac:dyDescent="0.2">
      <c r="A2" s="2" t="s">
        <v>414</v>
      </c>
    </row>
    <row r="3" spans="1:4" ht="15.75" customHeight="1" x14ac:dyDescent="0.2">
      <c r="A3" s="1" t="s">
        <v>415</v>
      </c>
    </row>
    <row r="4" spans="1:4" ht="15.75" customHeight="1" x14ac:dyDescent="0.2">
      <c r="A4" s="1" t="s">
        <v>416</v>
      </c>
    </row>
    <row r="5" spans="1:4" ht="15.75" customHeight="1" x14ac:dyDescent="0.2">
      <c r="A5" s="1" t="s">
        <v>417</v>
      </c>
    </row>
    <row r="6" spans="1:4" ht="15.75" customHeight="1" x14ac:dyDescent="0.2">
      <c r="A6" s="1" t="s">
        <v>418</v>
      </c>
    </row>
    <row r="7" spans="1:4" ht="15.75" customHeight="1" x14ac:dyDescent="0.2">
      <c r="A7" s="4" t="s">
        <v>419</v>
      </c>
    </row>
    <row r="8" spans="1:4" ht="15.75" customHeight="1" x14ac:dyDescent="0.2"/>
    <row r="9" spans="1:4" ht="15.75" customHeight="1" x14ac:dyDescent="0.2">
      <c r="A9" s="9" t="s">
        <v>439</v>
      </c>
      <c r="B9" t="s">
        <v>442</v>
      </c>
      <c r="C9" t="s">
        <v>441</v>
      </c>
      <c r="D9" t="s">
        <v>443</v>
      </c>
    </row>
    <row r="10" spans="1:4" ht="15.75" customHeight="1" x14ac:dyDescent="0.2">
      <c r="A10" s="10" t="s">
        <v>40</v>
      </c>
      <c r="B10" s="11">
        <v>1</v>
      </c>
      <c r="C10" s="12">
        <v>6.7447881182722443E-3</v>
      </c>
      <c r="D10" s="13">
        <v>69</v>
      </c>
    </row>
    <row r="11" spans="1:4" ht="15.75" customHeight="1" x14ac:dyDescent="0.2">
      <c r="A11" s="10" t="s">
        <v>364</v>
      </c>
      <c r="B11" s="11">
        <v>3</v>
      </c>
      <c r="C11" s="12">
        <v>1.9825589317345689E-2</v>
      </c>
      <c r="D11" s="13">
        <v>68.333333333333329</v>
      </c>
    </row>
    <row r="12" spans="1:4" ht="15.75" customHeight="1" x14ac:dyDescent="0.2">
      <c r="A12" s="10" t="s">
        <v>366</v>
      </c>
      <c r="B12" s="11">
        <v>2</v>
      </c>
      <c r="C12" s="12">
        <v>1.2876413680337921E-2</v>
      </c>
      <c r="D12" s="13">
        <v>67</v>
      </c>
    </row>
    <row r="13" spans="1:4" ht="15.75" customHeight="1" x14ac:dyDescent="0.2">
      <c r="A13" s="10" t="s">
        <v>42</v>
      </c>
      <c r="B13" s="11">
        <v>1</v>
      </c>
      <c r="C13" s="12">
        <v>6.2678839078893584E-3</v>
      </c>
      <c r="D13" s="13">
        <v>66</v>
      </c>
    </row>
    <row r="14" spans="1:4" ht="15.75" customHeight="1" x14ac:dyDescent="0.2">
      <c r="A14" s="10" t="s">
        <v>369</v>
      </c>
      <c r="B14" s="11">
        <v>1</v>
      </c>
      <c r="C14" s="12">
        <v>6.3360130808011988E-3</v>
      </c>
      <c r="D14" s="13">
        <v>66</v>
      </c>
    </row>
    <row r="15" spans="1:4" ht="15.75" customHeight="1" x14ac:dyDescent="0.2">
      <c r="A15" s="10" t="s">
        <v>114</v>
      </c>
      <c r="B15" s="11">
        <v>17</v>
      </c>
      <c r="C15" s="12">
        <v>0.1053958304946178</v>
      </c>
      <c r="D15" s="13">
        <v>65.235294117647058</v>
      </c>
    </row>
    <row r="16" spans="1:4" ht="15.75" customHeight="1" x14ac:dyDescent="0.2">
      <c r="A16" s="10" t="s">
        <v>48</v>
      </c>
      <c r="B16" s="11">
        <v>4</v>
      </c>
      <c r="C16" s="12">
        <v>2.4390243902439025E-2</v>
      </c>
      <c r="D16" s="13">
        <v>64.5</v>
      </c>
    </row>
    <row r="17" spans="1:4" ht="15.75" customHeight="1" x14ac:dyDescent="0.2">
      <c r="A17" s="10" t="s">
        <v>44</v>
      </c>
      <c r="B17" s="11">
        <v>1</v>
      </c>
      <c r="C17" s="12">
        <v>5.859108870418313E-3</v>
      </c>
      <c r="D17" s="13">
        <v>63</v>
      </c>
    </row>
    <row r="18" spans="1:4" ht="15.75" customHeight="1" x14ac:dyDescent="0.2">
      <c r="A18" s="10" t="s">
        <v>46</v>
      </c>
      <c r="B18" s="11">
        <v>1</v>
      </c>
      <c r="C18" s="12">
        <v>5.9272380433301542E-3</v>
      </c>
      <c r="D18" s="13">
        <v>63</v>
      </c>
    </row>
    <row r="19" spans="1:4" ht="15.75" customHeight="1" x14ac:dyDescent="0.2">
      <c r="A19" s="10" t="s">
        <v>328</v>
      </c>
      <c r="B19" s="11">
        <v>4</v>
      </c>
      <c r="C19" s="12">
        <v>2.2755143752554843E-2</v>
      </c>
      <c r="D19" s="13">
        <v>61.5</v>
      </c>
    </row>
    <row r="20" spans="1:4" ht="15.75" customHeight="1" x14ac:dyDescent="0.2">
      <c r="A20" s="10" t="s">
        <v>112</v>
      </c>
      <c r="B20" s="11">
        <v>3</v>
      </c>
      <c r="C20" s="12">
        <v>1.6555389017577325E-2</v>
      </c>
      <c r="D20" s="13">
        <v>60.333333333333336</v>
      </c>
    </row>
    <row r="21" spans="1:4" ht="15.75" customHeight="1" x14ac:dyDescent="0.2">
      <c r="A21" s="10" t="s">
        <v>332</v>
      </c>
      <c r="B21" s="11">
        <v>1</v>
      </c>
      <c r="C21" s="12">
        <v>5.4503338329472684E-3</v>
      </c>
      <c r="D21" s="13">
        <v>60</v>
      </c>
    </row>
    <row r="22" spans="1:4" ht="15.75" customHeight="1" x14ac:dyDescent="0.2">
      <c r="A22" s="10" t="s">
        <v>326</v>
      </c>
      <c r="B22" s="11">
        <v>1</v>
      </c>
      <c r="C22" s="12">
        <v>5.5184630058591087E-3</v>
      </c>
      <c r="D22" s="13">
        <v>60</v>
      </c>
    </row>
    <row r="23" spans="1:4" ht="15.75" customHeight="1" x14ac:dyDescent="0.2">
      <c r="A23" s="10" t="s">
        <v>127</v>
      </c>
      <c r="B23" s="11">
        <v>15</v>
      </c>
      <c r="C23" s="12">
        <v>8.1755007494209025E-2</v>
      </c>
      <c r="D23" s="13">
        <v>59.733333333333334</v>
      </c>
    </row>
    <row r="24" spans="1:4" ht="15.75" customHeight="1" x14ac:dyDescent="0.2">
      <c r="A24" s="10" t="s">
        <v>23</v>
      </c>
      <c r="B24" s="11">
        <v>2</v>
      </c>
      <c r="C24" s="12">
        <v>1.0696280147159013E-2</v>
      </c>
      <c r="D24" s="13">
        <v>59</v>
      </c>
    </row>
    <row r="25" spans="1:4" ht="15.75" customHeight="1" x14ac:dyDescent="0.2">
      <c r="A25" s="10" t="s">
        <v>118</v>
      </c>
      <c r="B25" s="11">
        <v>3</v>
      </c>
      <c r="C25" s="12">
        <v>1.5942226461370758E-2</v>
      </c>
      <c r="D25" s="13">
        <v>58.666666666666664</v>
      </c>
    </row>
    <row r="26" spans="1:4" ht="15.75" customHeight="1" x14ac:dyDescent="0.2">
      <c r="A26" s="10" t="s">
        <v>21</v>
      </c>
      <c r="B26" s="11">
        <v>1</v>
      </c>
      <c r="C26" s="12">
        <v>5.2459463142117456E-3</v>
      </c>
      <c r="D26" s="13">
        <v>58</v>
      </c>
    </row>
    <row r="27" spans="1:4" ht="15.75" customHeight="1" x14ac:dyDescent="0.2">
      <c r="A27" s="10" t="s">
        <v>17</v>
      </c>
      <c r="B27" s="11">
        <v>2</v>
      </c>
      <c r="C27" s="12">
        <v>1.0287505109687968E-2</v>
      </c>
      <c r="D27" s="13">
        <v>57.5</v>
      </c>
    </row>
    <row r="28" spans="1:4" ht="15.75" customHeight="1" x14ac:dyDescent="0.2">
      <c r="A28" s="10" t="s">
        <v>205</v>
      </c>
      <c r="B28" s="11">
        <v>3</v>
      </c>
      <c r="C28" s="12">
        <v>1.5329063905164191E-2</v>
      </c>
      <c r="D28" s="13">
        <v>57.333333333333336</v>
      </c>
    </row>
    <row r="29" spans="1:4" ht="15.75" customHeight="1" x14ac:dyDescent="0.2">
      <c r="A29" s="10" t="s">
        <v>338</v>
      </c>
      <c r="B29" s="11">
        <v>2</v>
      </c>
      <c r="C29" s="12">
        <v>5.2459463142117456E-3</v>
      </c>
      <c r="D29" s="13">
        <v>57</v>
      </c>
    </row>
    <row r="30" spans="1:4" ht="15.75" customHeight="1" x14ac:dyDescent="0.2">
      <c r="A30" s="10" t="s">
        <v>85</v>
      </c>
      <c r="B30" s="11">
        <v>4</v>
      </c>
      <c r="C30" s="12">
        <v>1.9757460144433848E-2</v>
      </c>
      <c r="D30" s="13">
        <v>56</v>
      </c>
    </row>
    <row r="31" spans="1:4" ht="15.75" customHeight="1" x14ac:dyDescent="0.2">
      <c r="A31" s="10" t="s">
        <v>151</v>
      </c>
      <c r="B31" s="11">
        <v>3</v>
      </c>
      <c r="C31" s="12">
        <v>1.4715901348957623E-2</v>
      </c>
      <c r="D31" s="13">
        <v>55.666666666666664</v>
      </c>
    </row>
    <row r="32" spans="1:4" ht="15.75" customHeight="1" x14ac:dyDescent="0.2">
      <c r="A32" s="10" t="s">
        <v>81</v>
      </c>
      <c r="B32" s="11">
        <v>2</v>
      </c>
      <c r="C32" s="12">
        <v>9.4699550347458784E-3</v>
      </c>
      <c r="D32" s="13">
        <v>54.5</v>
      </c>
    </row>
    <row r="33" spans="1:4" ht="15.75" customHeight="1" x14ac:dyDescent="0.2">
      <c r="A33" s="10" t="s">
        <v>214</v>
      </c>
      <c r="B33" s="11">
        <v>3</v>
      </c>
      <c r="C33" s="12">
        <v>1.4102738792751056E-2</v>
      </c>
      <c r="D33" s="13">
        <v>54.333333333333336</v>
      </c>
    </row>
    <row r="34" spans="1:4" ht="15.75" customHeight="1" x14ac:dyDescent="0.2">
      <c r="A34" s="10" t="s">
        <v>92</v>
      </c>
      <c r="B34" s="11">
        <v>1</v>
      </c>
      <c r="C34" s="12">
        <v>4.6327837580051774E-3</v>
      </c>
      <c r="D34" s="13">
        <v>54</v>
      </c>
    </row>
    <row r="35" spans="1:4" ht="15.75" customHeight="1" x14ac:dyDescent="0.2">
      <c r="A35" s="10" t="s">
        <v>88</v>
      </c>
      <c r="B35" s="11">
        <v>2</v>
      </c>
      <c r="C35" s="12">
        <v>9.061179997274833E-3</v>
      </c>
      <c r="D35" s="13">
        <v>53</v>
      </c>
    </row>
    <row r="36" spans="1:4" ht="15.75" customHeight="1" x14ac:dyDescent="0.2">
      <c r="A36" s="10" t="s">
        <v>131</v>
      </c>
      <c r="B36" s="11">
        <v>3</v>
      </c>
      <c r="C36" s="12">
        <v>1.3489576236544489E-2</v>
      </c>
      <c r="D36" s="13">
        <v>52.666666666666664</v>
      </c>
    </row>
    <row r="37" spans="1:4" ht="15.75" customHeight="1" x14ac:dyDescent="0.2">
      <c r="A37" s="10" t="s">
        <v>225</v>
      </c>
      <c r="B37" s="11">
        <v>1</v>
      </c>
      <c r="C37" s="12">
        <v>4.3602670663578143E-3</v>
      </c>
      <c r="D37" s="13">
        <v>52</v>
      </c>
    </row>
    <row r="38" spans="1:4" ht="15.75" customHeight="1" x14ac:dyDescent="0.2">
      <c r="A38" s="10" t="s">
        <v>83</v>
      </c>
      <c r="B38" s="11">
        <v>1</v>
      </c>
      <c r="C38" s="12">
        <v>4.4283962392696555E-3</v>
      </c>
      <c r="D38" s="13">
        <v>52</v>
      </c>
    </row>
    <row r="39" spans="1:4" ht="15.75" customHeight="1" x14ac:dyDescent="0.2">
      <c r="A39" s="10" t="s">
        <v>30</v>
      </c>
      <c r="B39" s="11">
        <v>2</v>
      </c>
      <c r="C39" s="12">
        <v>3.7471045101512466E-3</v>
      </c>
      <c r="D39" s="13">
        <v>51.5</v>
      </c>
    </row>
    <row r="40" spans="1:4" ht="15.75" customHeight="1" x14ac:dyDescent="0.2">
      <c r="A40" s="10" t="s">
        <v>65</v>
      </c>
      <c r="B40" s="11">
        <v>2</v>
      </c>
      <c r="C40" s="12">
        <v>8.6524049598037875E-3</v>
      </c>
      <c r="D40" s="13">
        <v>51.5</v>
      </c>
    </row>
    <row r="41" spans="1:4" ht="15.75" customHeight="1" x14ac:dyDescent="0.2">
      <c r="A41" s="10" t="s">
        <v>335</v>
      </c>
      <c r="B41" s="11">
        <v>2</v>
      </c>
      <c r="C41" s="12">
        <v>8.5161466139801068E-3</v>
      </c>
      <c r="D41" s="13">
        <v>51</v>
      </c>
    </row>
    <row r="42" spans="1:4" ht="15.75" customHeight="1" x14ac:dyDescent="0.2">
      <c r="A42" s="10" t="s">
        <v>53</v>
      </c>
      <c r="B42" s="11">
        <v>3</v>
      </c>
      <c r="C42" s="12">
        <v>1.2467638642866876E-2</v>
      </c>
      <c r="D42" s="13">
        <v>50.333333333333336</v>
      </c>
    </row>
    <row r="43" spans="1:4" ht="15.75" customHeight="1" x14ac:dyDescent="0.2">
      <c r="A43" s="10" t="s">
        <v>135</v>
      </c>
      <c r="B43" s="11">
        <v>26</v>
      </c>
      <c r="C43" s="12">
        <v>0.1053958304946178</v>
      </c>
      <c r="D43" s="13">
        <v>49.5</v>
      </c>
    </row>
    <row r="44" spans="1:4" ht="15.75" customHeight="1" x14ac:dyDescent="0.2">
      <c r="A44" s="10" t="s">
        <v>67</v>
      </c>
      <c r="B44" s="11">
        <v>2</v>
      </c>
      <c r="C44" s="12">
        <v>7.9711132306853789E-3</v>
      </c>
      <c r="D44" s="13">
        <v>49</v>
      </c>
    </row>
    <row r="45" spans="1:4" ht="15.75" customHeight="1" x14ac:dyDescent="0.2">
      <c r="A45" s="10" t="s">
        <v>61</v>
      </c>
      <c r="B45" s="11">
        <v>1</v>
      </c>
      <c r="C45" s="12">
        <v>3.8833628559749285E-3</v>
      </c>
      <c r="D45" s="13">
        <v>48</v>
      </c>
    </row>
    <row r="46" spans="1:4" ht="15.75" customHeight="1" x14ac:dyDescent="0.2">
      <c r="A46" s="10" t="s">
        <v>58</v>
      </c>
      <c r="B46" s="11">
        <v>1</v>
      </c>
      <c r="C46" s="12">
        <v>3.8152336830630878E-3</v>
      </c>
      <c r="D46" s="13">
        <v>48</v>
      </c>
    </row>
    <row r="47" spans="1:4" ht="15.75" customHeight="1" x14ac:dyDescent="0.2">
      <c r="A47" s="10" t="s">
        <v>313</v>
      </c>
      <c r="B47" s="11">
        <v>9</v>
      </c>
      <c r="C47" s="12">
        <v>3.4337103147567785E-2</v>
      </c>
      <c r="D47" s="13">
        <v>47.777777777777779</v>
      </c>
    </row>
    <row r="48" spans="1:4" ht="15.75" customHeight="1" x14ac:dyDescent="0.2">
      <c r="A48" s="10" t="s">
        <v>55</v>
      </c>
      <c r="B48" s="11">
        <v>1</v>
      </c>
      <c r="C48" s="12">
        <v>3.7471045101512466E-3</v>
      </c>
      <c r="D48" s="13">
        <v>47</v>
      </c>
    </row>
    <row r="49" spans="1:4" ht="15.75" customHeight="1" x14ac:dyDescent="0.2">
      <c r="A49" s="10" t="s">
        <v>71</v>
      </c>
      <c r="B49" s="11">
        <v>1</v>
      </c>
      <c r="C49" s="12">
        <v>3.6789753372394058E-3</v>
      </c>
      <c r="D49" s="13">
        <v>47</v>
      </c>
    </row>
    <row r="50" spans="1:4" ht="15.75" customHeight="1" x14ac:dyDescent="0.2">
      <c r="A50" s="10" t="s">
        <v>78</v>
      </c>
      <c r="B50" s="11">
        <v>2</v>
      </c>
      <c r="C50" s="12">
        <v>7.1535631557432889E-3</v>
      </c>
      <c r="D50" s="13">
        <v>46</v>
      </c>
    </row>
    <row r="51" spans="1:4" ht="15.75" customHeight="1" x14ac:dyDescent="0.2">
      <c r="A51" s="10" t="s">
        <v>75</v>
      </c>
      <c r="B51" s="11">
        <v>1</v>
      </c>
      <c r="C51" s="12">
        <v>3.4745878185038835E-3</v>
      </c>
      <c r="D51" s="13">
        <v>45</v>
      </c>
    </row>
    <row r="52" spans="1:4" ht="15.75" customHeight="1" x14ac:dyDescent="0.2">
      <c r="A52" s="10" t="s">
        <v>323</v>
      </c>
      <c r="B52" s="11">
        <v>2</v>
      </c>
      <c r="C52" s="12">
        <v>6.8810464640959258E-3</v>
      </c>
      <c r="D52" s="13">
        <v>45</v>
      </c>
    </row>
    <row r="53" spans="1:4" ht="15.75" customHeight="1" x14ac:dyDescent="0.2">
      <c r="A53" s="10" t="s">
        <v>73</v>
      </c>
      <c r="B53" s="11">
        <v>2</v>
      </c>
      <c r="C53" s="12">
        <v>6.7447881182722443E-3</v>
      </c>
      <c r="D53" s="13">
        <v>44.5</v>
      </c>
    </row>
    <row r="54" spans="1:4" ht="15.75" customHeight="1" x14ac:dyDescent="0.2">
      <c r="A54" s="10" t="s">
        <v>108</v>
      </c>
      <c r="B54" s="11">
        <v>1</v>
      </c>
      <c r="C54" s="12">
        <v>3.3383294726802015E-3</v>
      </c>
      <c r="D54" s="13">
        <v>44</v>
      </c>
    </row>
    <row r="55" spans="1:4" ht="15.75" customHeight="1" x14ac:dyDescent="0.2">
      <c r="A55" s="10" t="s">
        <v>137</v>
      </c>
      <c r="B55" s="11">
        <v>26</v>
      </c>
      <c r="C55" s="12">
        <v>8.2640686742062958E-2</v>
      </c>
      <c r="D55" s="13">
        <v>43.07692307692308</v>
      </c>
    </row>
    <row r="56" spans="1:4" ht="15.75" customHeight="1" x14ac:dyDescent="0.2">
      <c r="A56" s="10" t="s">
        <v>185</v>
      </c>
      <c r="B56" s="11">
        <v>4</v>
      </c>
      <c r="C56" s="12">
        <v>1.2672026161602398E-2</v>
      </c>
      <c r="D56" s="13">
        <v>43</v>
      </c>
    </row>
    <row r="57" spans="1:4" ht="15.75" customHeight="1" x14ac:dyDescent="0.2">
      <c r="A57" s="10" t="s">
        <v>100</v>
      </c>
      <c r="B57" s="11">
        <v>5</v>
      </c>
      <c r="C57" s="12">
        <v>1.5669709769723397E-2</v>
      </c>
      <c r="D57" s="13">
        <v>42.8</v>
      </c>
    </row>
    <row r="58" spans="1:4" ht="15.75" customHeight="1" x14ac:dyDescent="0.2">
      <c r="A58" s="10" t="s">
        <v>308</v>
      </c>
      <c r="B58" s="11">
        <v>1</v>
      </c>
      <c r="C58" s="12">
        <v>2.9976836081209973E-3</v>
      </c>
      <c r="D58" s="13">
        <v>42</v>
      </c>
    </row>
    <row r="59" spans="1:4" ht="15.75" customHeight="1" x14ac:dyDescent="0.2">
      <c r="A59" s="10" t="s">
        <v>306</v>
      </c>
      <c r="B59" s="11">
        <v>1</v>
      </c>
      <c r="C59" s="12">
        <v>2.9295544352091565E-3</v>
      </c>
      <c r="D59" s="13">
        <v>41</v>
      </c>
    </row>
    <row r="60" spans="1:4" ht="15.75" customHeight="1" x14ac:dyDescent="0.2">
      <c r="A60" s="10" t="s">
        <v>96</v>
      </c>
      <c r="B60" s="11">
        <v>3</v>
      </c>
      <c r="C60" s="12">
        <v>8.5842757868919463E-3</v>
      </c>
      <c r="D60" s="13">
        <v>40.666666666666664</v>
      </c>
    </row>
    <row r="61" spans="1:4" ht="15.75" customHeight="1" x14ac:dyDescent="0.2">
      <c r="A61" s="10" t="s">
        <v>195</v>
      </c>
      <c r="B61" s="11">
        <v>3</v>
      </c>
      <c r="C61" s="12">
        <v>8.3798882681564244E-3</v>
      </c>
      <c r="D61" s="13">
        <v>40.333333333333336</v>
      </c>
    </row>
    <row r="62" spans="1:4" ht="15.75" customHeight="1" x14ac:dyDescent="0.2">
      <c r="A62" s="10" t="s">
        <v>98</v>
      </c>
      <c r="B62" s="11">
        <v>1</v>
      </c>
      <c r="C62" s="12">
        <v>2.7251669164736342E-3</v>
      </c>
      <c r="D62" s="13">
        <v>40</v>
      </c>
    </row>
    <row r="63" spans="1:4" ht="15.75" customHeight="1" x14ac:dyDescent="0.2">
      <c r="A63" s="10" t="s">
        <v>125</v>
      </c>
      <c r="B63" s="11">
        <v>25</v>
      </c>
      <c r="C63" s="12">
        <v>5.7909796975064723E-2</v>
      </c>
      <c r="D63" s="13">
        <v>36.76</v>
      </c>
    </row>
    <row r="64" spans="1:4" ht="15.75" customHeight="1" x14ac:dyDescent="0.2">
      <c r="A64" s="10" t="s">
        <v>345</v>
      </c>
      <c r="B64" s="11">
        <v>14</v>
      </c>
      <c r="C64" s="12">
        <v>2.9568061043738929E-2</v>
      </c>
      <c r="D64" s="13">
        <v>35.214285714285715</v>
      </c>
    </row>
    <row r="65" spans="1:4" ht="15.75" customHeight="1" x14ac:dyDescent="0.2">
      <c r="A65" s="10" t="s">
        <v>110</v>
      </c>
      <c r="B65" s="11">
        <v>26</v>
      </c>
      <c r="C65" s="12">
        <v>4.6941000136258348E-2</v>
      </c>
      <c r="D65" s="13">
        <v>33</v>
      </c>
    </row>
    <row r="66" spans="1:4" ht="15.75" customHeight="1" x14ac:dyDescent="0.2">
      <c r="A66" s="10" t="s">
        <v>355</v>
      </c>
      <c r="B66" s="11">
        <v>1</v>
      </c>
      <c r="C66" s="12">
        <v>1.4307126311486579E-3</v>
      </c>
      <c r="D66" s="13">
        <v>30</v>
      </c>
    </row>
    <row r="67" spans="1:4" ht="15.75" customHeight="1" x14ac:dyDescent="0.2">
      <c r="A67" s="10" t="s">
        <v>360</v>
      </c>
      <c r="B67" s="11">
        <v>1</v>
      </c>
      <c r="C67" s="12">
        <v>1.3625834582368171E-3</v>
      </c>
      <c r="D67" s="13">
        <v>30</v>
      </c>
    </row>
    <row r="68" spans="1:4" ht="15.75" customHeight="1" x14ac:dyDescent="0.2">
      <c r="A68" s="10" t="s">
        <v>341</v>
      </c>
      <c r="B68" s="11">
        <v>1</v>
      </c>
      <c r="C68" s="12">
        <v>9.5380842076577194E-4</v>
      </c>
      <c r="D68" s="13">
        <v>27</v>
      </c>
    </row>
    <row r="69" spans="1:4" ht="15.75" customHeight="1" x14ac:dyDescent="0.2">
      <c r="A69" s="10" t="s">
        <v>343</v>
      </c>
      <c r="B69" s="11">
        <v>1</v>
      </c>
      <c r="C69" s="12">
        <v>6.8129172911840855E-4</v>
      </c>
      <c r="D69" s="13">
        <v>25</v>
      </c>
    </row>
    <row r="70" spans="1:4" ht="15.75" customHeight="1" x14ac:dyDescent="0.2">
      <c r="A70" s="10" t="s">
        <v>133</v>
      </c>
      <c r="B70" s="11">
        <v>22</v>
      </c>
      <c r="C70" s="12">
        <v>1.5737838942635238E-2</v>
      </c>
      <c r="D70" s="13">
        <v>25</v>
      </c>
    </row>
    <row r="71" spans="1:4" ht="15.75" customHeight="1" x14ac:dyDescent="0.2">
      <c r="A71" s="10" t="s">
        <v>373</v>
      </c>
      <c r="B71" s="11">
        <v>2</v>
      </c>
      <c r="C71" s="12">
        <v>1.1581959395012944E-3</v>
      </c>
      <c r="D71" s="13">
        <v>24</v>
      </c>
    </row>
    <row r="72" spans="1:4" ht="15.75" customHeight="1" x14ac:dyDescent="0.2">
      <c r="A72" s="10" t="s">
        <v>32</v>
      </c>
      <c r="B72" s="11">
        <v>3</v>
      </c>
      <c r="C72" s="12">
        <v>1.0219375936776128E-3</v>
      </c>
      <c r="D72" s="13">
        <v>22.333333333333332</v>
      </c>
    </row>
    <row r="73" spans="1:4" ht="15.75" customHeight="1" x14ac:dyDescent="0.2">
      <c r="A73" s="10" t="s">
        <v>28</v>
      </c>
      <c r="B73" s="11">
        <v>1</v>
      </c>
      <c r="C73" s="12">
        <v>1.362583458236817E-4</v>
      </c>
      <c r="D73" s="13">
        <v>21</v>
      </c>
    </row>
    <row r="74" spans="1:4" ht="15.75" customHeight="1" x14ac:dyDescent="0.2">
      <c r="A74" s="10" t="s">
        <v>37</v>
      </c>
      <c r="B74" s="11">
        <v>1</v>
      </c>
      <c r="C74" s="12">
        <v>2.0438751873552255E-4</v>
      </c>
      <c r="D74" s="13">
        <v>21</v>
      </c>
    </row>
    <row r="75" spans="1:4" ht="15.75" customHeight="1" x14ac:dyDescent="0.2">
      <c r="A75" s="10" t="s">
        <v>35</v>
      </c>
      <c r="B75" s="11">
        <v>1</v>
      </c>
      <c r="C75" s="12">
        <v>6.8129172911840849E-5</v>
      </c>
      <c r="D75" s="13">
        <v>20</v>
      </c>
    </row>
    <row r="76" spans="1:4" ht="15.75" customHeight="1" x14ac:dyDescent="0.2">
      <c r="A76" s="10" t="s">
        <v>63</v>
      </c>
      <c r="B76" s="11">
        <v>1</v>
      </c>
      <c r="C76" s="12">
        <v>0</v>
      </c>
      <c r="D76" s="13">
        <v>20</v>
      </c>
    </row>
    <row r="77" spans="1:4" ht="15.75" customHeight="1" x14ac:dyDescent="0.2">
      <c r="A77" s="10" t="s">
        <v>440</v>
      </c>
      <c r="B77" s="11">
        <v>290</v>
      </c>
      <c r="C77" s="12">
        <v>1</v>
      </c>
      <c r="D77" s="13">
        <v>45.306896551724137</v>
      </c>
    </row>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conditionalFormatting pivot="1" sqref="C10:C76">
    <cfRule type="cellIs" dxfId="0" priority="3" operator="greaterThan">
      <formula>0.05</formula>
    </cfRule>
  </conditionalFormatting>
  <conditionalFormatting pivot="1" sqref="D10:D76">
    <cfRule type="colorScale" priority="1">
      <colorScale>
        <cfvo type="min"/>
        <cfvo type="percentile" val="50"/>
        <cfvo type="max"/>
        <color rgb="FF00B050"/>
        <color rgb="FFFFEB84"/>
        <color rgb="FFFF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2"/>
  <sheetViews>
    <sheetView workbookViewId="0">
      <selection activeCell="B12" sqref="B12"/>
    </sheetView>
  </sheetViews>
  <sheetFormatPr defaultColWidth="12.5703125" defaultRowHeight="15" customHeight="1" x14ac:dyDescent="0.2"/>
  <cols>
    <col min="1" max="1" width="109.42578125" customWidth="1"/>
    <col min="2" max="2" width="18.85546875" bestFit="1" customWidth="1"/>
    <col min="3" max="3" width="12.5703125" customWidth="1"/>
    <col min="4" max="4" width="13.85546875" bestFit="1" customWidth="1"/>
    <col min="5" max="5" width="18.85546875" bestFit="1" customWidth="1"/>
    <col min="6" max="6" width="12.5703125" customWidth="1"/>
  </cols>
  <sheetData>
    <row r="1" spans="1:2" ht="15.75" customHeight="1" x14ac:dyDescent="0.2">
      <c r="A1" s="5" t="s">
        <v>420</v>
      </c>
    </row>
    <row r="2" spans="1:2" ht="15.75" customHeight="1" x14ac:dyDescent="0.2">
      <c r="A2" s="6"/>
    </row>
    <row r="3" spans="1:2" ht="15.75" customHeight="1" x14ac:dyDescent="0.2">
      <c r="A3" s="6"/>
    </row>
    <row r="4" spans="1:2" ht="15.75" customHeight="1" x14ac:dyDescent="0.2">
      <c r="A4" s="5" t="s">
        <v>421</v>
      </c>
    </row>
    <row r="5" spans="1:2" ht="15.75" customHeight="1" x14ac:dyDescent="0.2">
      <c r="A5" s="6" t="s">
        <v>422</v>
      </c>
    </row>
    <row r="6" spans="1:2" ht="15.75" customHeight="1" x14ac:dyDescent="0.2">
      <c r="A6" s="6" t="s">
        <v>423</v>
      </c>
    </row>
    <row r="7" spans="1:2" ht="15.75" customHeight="1" x14ac:dyDescent="0.2">
      <c r="A7" s="6" t="s">
        <v>424</v>
      </c>
    </row>
    <row r="8" spans="1:2" ht="15.75" customHeight="1" x14ac:dyDescent="0.2">
      <c r="A8" s="5" t="s">
        <v>447</v>
      </c>
    </row>
    <row r="9" spans="1:2" ht="25.5" x14ac:dyDescent="0.2">
      <c r="A9" s="6" t="s">
        <v>448</v>
      </c>
    </row>
    <row r="10" spans="1:2" ht="15.75" customHeight="1" x14ac:dyDescent="0.2">
      <c r="A10" s="1"/>
    </row>
    <row r="11" spans="1:2" ht="12.75" x14ac:dyDescent="0.2">
      <c r="A11" s="5" t="s">
        <v>425</v>
      </c>
    </row>
    <row r="12" spans="1:2" ht="38.25" x14ac:dyDescent="0.2">
      <c r="A12" s="6" t="s">
        <v>426</v>
      </c>
    </row>
    <row r="13" spans="1:2" ht="12.75" x14ac:dyDescent="0.2">
      <c r="A13" s="4" t="s">
        <v>427</v>
      </c>
    </row>
    <row r="14" spans="1:2" ht="25.5" x14ac:dyDescent="0.2">
      <c r="A14" s="6" t="s">
        <v>428</v>
      </c>
    </row>
    <row r="15" spans="1:2" ht="17.25" x14ac:dyDescent="0.4">
      <c r="A15" s="1"/>
      <c r="B15" s="7"/>
    </row>
    <row r="16" spans="1:2" ht="12.75" x14ac:dyDescent="0.2">
      <c r="A16" s="5" t="s">
        <v>429</v>
      </c>
    </row>
    <row r="17" spans="1:4" ht="12.75" x14ac:dyDescent="0.2">
      <c r="A17" s="6" t="s">
        <v>430</v>
      </c>
    </row>
    <row r="18" spans="1:4" ht="12.75" x14ac:dyDescent="0.2">
      <c r="A18" s="6" t="s">
        <v>431</v>
      </c>
    </row>
    <row r="19" spans="1:4" ht="12.75" x14ac:dyDescent="0.2">
      <c r="A19" s="6" t="s">
        <v>432</v>
      </c>
    </row>
    <row r="20" spans="1:4" ht="12.75" x14ac:dyDescent="0.2">
      <c r="A20" s="6" t="s">
        <v>433</v>
      </c>
    </row>
    <row r="21" spans="1:4" ht="15.75" customHeight="1" x14ac:dyDescent="0.2">
      <c r="A21" s="6"/>
    </row>
    <row r="22" spans="1:4" ht="15.75" customHeight="1" x14ac:dyDescent="0.2">
      <c r="A22" s="6"/>
    </row>
    <row r="23" spans="1:4" ht="15.75" customHeight="1" x14ac:dyDescent="0.2">
      <c r="C23" s="17" t="s">
        <v>450</v>
      </c>
      <c r="D23" s="18" t="s">
        <v>451</v>
      </c>
    </row>
    <row r="24" spans="1:4" ht="15.75" customHeight="1" x14ac:dyDescent="0.2">
      <c r="C24" s="19">
        <f>AVERAGE(Adventureworks.Employee!Q2:Q291)</f>
        <v>18.188256551724109</v>
      </c>
      <c r="D24" s="19">
        <f>MEDIAN(Adventureworks.Employee!Q2:Q291)</f>
        <v>14</v>
      </c>
    </row>
    <row r="25" spans="1:4" ht="15.75" customHeight="1" x14ac:dyDescent="0.2"/>
    <row r="26" spans="1:4" ht="15.75" customHeight="1" x14ac:dyDescent="0.2"/>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998"/>
  <sheetViews>
    <sheetView tabSelected="1" workbookViewId="0">
      <selection activeCell="K21" sqref="K21"/>
    </sheetView>
  </sheetViews>
  <sheetFormatPr defaultColWidth="12.5703125" defaultRowHeight="15" customHeight="1" x14ac:dyDescent="0.2"/>
  <cols>
    <col min="1" max="1" width="24" bestFit="1" customWidth="1"/>
    <col min="2" max="2" width="25.7109375" bestFit="1" customWidth="1"/>
    <col min="3" max="3" width="20" bestFit="1" customWidth="1"/>
    <col min="4" max="4" width="12.5703125" customWidth="1"/>
    <col min="5" max="5" width="24" bestFit="1" customWidth="1"/>
    <col min="6" max="6" width="30" bestFit="1" customWidth="1"/>
    <col min="7" max="7" width="22.42578125" bestFit="1" customWidth="1"/>
  </cols>
  <sheetData>
    <row r="1" spans="1:3" ht="15.75" customHeight="1" x14ac:dyDescent="0.2">
      <c r="A1" s="2" t="s">
        <v>434</v>
      </c>
    </row>
    <row r="2" spans="1:3" ht="15.75" customHeight="1" x14ac:dyDescent="0.2"/>
    <row r="3" spans="1:3" ht="63.75" x14ac:dyDescent="0.2">
      <c r="A3" s="6" t="s">
        <v>435</v>
      </c>
    </row>
    <row r="4" spans="1:3" ht="15.75" customHeight="1" x14ac:dyDescent="0.2">
      <c r="A4" s="1"/>
    </row>
    <row r="5" spans="1:3" ht="15.75" customHeight="1" x14ac:dyDescent="0.2">
      <c r="A5" s="8" t="s">
        <v>436</v>
      </c>
    </row>
    <row r="6" spans="1:3" ht="15.75" customHeight="1" x14ac:dyDescent="0.2">
      <c r="A6" s="1" t="s">
        <v>437</v>
      </c>
    </row>
    <row r="7" spans="1:3" ht="15.75" customHeight="1" x14ac:dyDescent="0.2">
      <c r="A7" s="1"/>
    </row>
    <row r="8" spans="1:3" ht="15.75" customHeight="1" x14ac:dyDescent="0.2">
      <c r="A8" s="1" t="s">
        <v>438</v>
      </c>
    </row>
    <row r="9" spans="1:3" ht="15.75" customHeight="1" x14ac:dyDescent="0.2">
      <c r="A9" s="9" t="s">
        <v>439</v>
      </c>
      <c r="B9" t="s">
        <v>453</v>
      </c>
      <c r="C9" t="s">
        <v>452</v>
      </c>
    </row>
    <row r="10" spans="1:3" ht="15.75" customHeight="1" x14ac:dyDescent="0.2">
      <c r="A10" s="10" t="s">
        <v>408</v>
      </c>
      <c r="B10" s="11">
        <v>5</v>
      </c>
      <c r="C10" s="13">
        <v>14.388459999999998</v>
      </c>
    </row>
    <row r="11" spans="1:3" ht="15.75" customHeight="1" x14ac:dyDescent="0.2">
      <c r="A11" s="10" t="s">
        <v>393</v>
      </c>
      <c r="B11" s="11">
        <v>6</v>
      </c>
      <c r="C11" s="13">
        <v>34.541666666666664</v>
      </c>
    </row>
    <row r="12" spans="1:3" ht="15.75" customHeight="1" x14ac:dyDescent="0.2">
      <c r="A12" s="10" t="s">
        <v>410</v>
      </c>
      <c r="B12" s="11">
        <v>7</v>
      </c>
      <c r="C12" s="13">
        <v>13.031599999999999</v>
      </c>
    </row>
    <row r="13" spans="1:3" ht="15.75" customHeight="1" x14ac:dyDescent="0.2">
      <c r="A13" s="10" t="s">
        <v>406</v>
      </c>
      <c r="B13" s="11">
        <v>11</v>
      </c>
      <c r="C13" s="13">
        <v>27.222463636363635</v>
      </c>
    </row>
    <row r="14" spans="1:3" ht="15.75" customHeight="1" x14ac:dyDescent="0.2">
      <c r="A14" s="10" t="s">
        <v>404</v>
      </c>
      <c r="B14" s="11">
        <v>6</v>
      </c>
      <c r="C14" s="13">
        <v>18.02481666666667</v>
      </c>
    </row>
    <row r="15" spans="1:3" ht="15.75" customHeight="1" x14ac:dyDescent="0.2">
      <c r="A15" s="10" t="s">
        <v>407</v>
      </c>
      <c r="B15" s="11">
        <v>10</v>
      </c>
      <c r="C15" s="13">
        <v>34.158630000000002</v>
      </c>
    </row>
    <row r="16" spans="1:3" ht="15.75" customHeight="1" x14ac:dyDescent="0.2">
      <c r="A16" s="10" t="s">
        <v>398</v>
      </c>
      <c r="B16" s="11">
        <v>10</v>
      </c>
      <c r="C16" s="13">
        <v>18.000000000000004</v>
      </c>
    </row>
    <row r="17" spans="1:3" ht="15.75" customHeight="1" x14ac:dyDescent="0.2">
      <c r="A17" s="10" t="s">
        <v>401</v>
      </c>
      <c r="B17" s="11">
        <v>179</v>
      </c>
      <c r="C17" s="13">
        <v>13.770111731843562</v>
      </c>
    </row>
    <row r="18" spans="1:3" ht="15.75" customHeight="1" x14ac:dyDescent="0.2">
      <c r="A18" s="10" t="s">
        <v>403</v>
      </c>
      <c r="B18" s="11">
        <v>5</v>
      </c>
      <c r="C18" s="13">
        <v>19.21538</v>
      </c>
    </row>
    <row r="19" spans="1:3" ht="15.75" customHeight="1" x14ac:dyDescent="0.2">
      <c r="A19" s="10" t="s">
        <v>399</v>
      </c>
      <c r="B19" s="11">
        <v>11</v>
      </c>
      <c r="C19" s="13">
        <v>17.265709090909095</v>
      </c>
    </row>
    <row r="20" spans="1:3" ht="15.75" customHeight="1" x14ac:dyDescent="0.2">
      <c r="A20" s="10" t="s">
        <v>409</v>
      </c>
      <c r="B20" s="11">
        <v>6</v>
      </c>
      <c r="C20" s="13">
        <v>15.464733333333333</v>
      </c>
    </row>
    <row r="21" spans="1:3" ht="15.75" customHeight="1" x14ac:dyDescent="0.2">
      <c r="A21" s="10" t="s">
        <v>394</v>
      </c>
      <c r="B21" s="11">
        <v>4</v>
      </c>
      <c r="C21" s="13">
        <v>43.673100000000005</v>
      </c>
    </row>
    <row r="22" spans="1:3" ht="15.75" customHeight="1" x14ac:dyDescent="0.2">
      <c r="A22" s="10" t="s">
        <v>396</v>
      </c>
      <c r="B22" s="11">
        <v>17</v>
      </c>
      <c r="C22" s="13">
        <v>27.492917647058828</v>
      </c>
    </row>
    <row r="23" spans="1:3" ht="15.75" customHeight="1" x14ac:dyDescent="0.2">
      <c r="A23" s="10" t="s">
        <v>411</v>
      </c>
      <c r="B23" s="11">
        <v>6</v>
      </c>
      <c r="C23" s="13">
        <v>10.8718</v>
      </c>
    </row>
    <row r="24" spans="1:3" ht="15.75" customHeight="1" x14ac:dyDescent="0.2">
      <c r="A24" s="10" t="s">
        <v>395</v>
      </c>
      <c r="B24" s="11">
        <v>3</v>
      </c>
      <c r="C24" s="13">
        <v>26.282066666666665</v>
      </c>
    </row>
    <row r="25" spans="1:3" ht="15.75" customHeight="1" x14ac:dyDescent="0.2">
      <c r="A25" s="10" t="s">
        <v>440</v>
      </c>
      <c r="B25" s="11">
        <v>286</v>
      </c>
      <c r="C25" s="13">
        <v>17.235604545454532</v>
      </c>
    </row>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spans="1:2" ht="15.75" customHeight="1" x14ac:dyDescent="0.2"/>
    <row r="34" spans="1:2" ht="15.75" customHeight="1" x14ac:dyDescent="0.2"/>
    <row r="35" spans="1:2" ht="15.75" customHeight="1" x14ac:dyDescent="0.2"/>
    <row r="36" spans="1:2" ht="15.75" customHeight="1" x14ac:dyDescent="0.2">
      <c r="A36" s="9" t="s">
        <v>439</v>
      </c>
      <c r="B36" t="s">
        <v>454</v>
      </c>
    </row>
    <row r="37" spans="1:2" ht="15.75" customHeight="1" x14ac:dyDescent="0.2">
      <c r="A37" s="10" t="s">
        <v>408</v>
      </c>
      <c r="B37" s="13">
        <v>4463.294699538078</v>
      </c>
    </row>
    <row r="38" spans="1:2" ht="15.75" customHeight="1" x14ac:dyDescent="0.2">
      <c r="A38" s="10" t="s">
        <v>393</v>
      </c>
      <c r="B38" s="13">
        <v>0</v>
      </c>
    </row>
    <row r="39" spans="1:2" ht="15.75" customHeight="1" x14ac:dyDescent="0.2">
      <c r="A39" s="10" t="s">
        <v>410</v>
      </c>
      <c r="B39" s="13">
        <v>4047.8053745046705</v>
      </c>
    </row>
    <row r="40" spans="1:2" ht="15.75" customHeight="1" x14ac:dyDescent="0.2">
      <c r="A40" s="10" t="s">
        <v>406</v>
      </c>
      <c r="B40" s="13">
        <v>6736.2695483375401</v>
      </c>
    </row>
    <row r="41" spans="1:2" ht="15.75" customHeight="1" x14ac:dyDescent="0.2">
      <c r="A41" s="10" t="s">
        <v>404</v>
      </c>
      <c r="B41" s="13">
        <v>3692.3256388598184</v>
      </c>
    </row>
    <row r="42" spans="1:2" ht="15.75" customHeight="1" x14ac:dyDescent="0.2">
      <c r="A42" s="10" t="s">
        <v>407</v>
      </c>
      <c r="B42" s="13">
        <v>10586.839309290688</v>
      </c>
    </row>
    <row r="43" spans="1:2" ht="15.75" customHeight="1" x14ac:dyDescent="0.2">
      <c r="A43" s="10" t="s">
        <v>398</v>
      </c>
      <c r="B43" s="13">
        <v>2034.2310449139338</v>
      </c>
    </row>
    <row r="44" spans="1:2" ht="15.75" customHeight="1" x14ac:dyDescent="0.2">
      <c r="A44" s="10" t="s">
        <v>401</v>
      </c>
      <c r="B44" s="13">
        <v>2492.8040148591103</v>
      </c>
    </row>
    <row r="45" spans="1:2" ht="15.75" customHeight="1" x14ac:dyDescent="0.2">
      <c r="A45" s="10" t="s">
        <v>403</v>
      </c>
      <c r="B45" s="13">
        <v>5939.5668906394812</v>
      </c>
    </row>
    <row r="46" spans="1:2" ht="15.75" customHeight="1" x14ac:dyDescent="0.2">
      <c r="A46" s="10" t="s">
        <v>399</v>
      </c>
      <c r="B46" s="13">
        <v>5211.4666768536799</v>
      </c>
    </row>
    <row r="47" spans="1:2" ht="15.75" customHeight="1" x14ac:dyDescent="0.2">
      <c r="A47" s="10" t="s">
        <v>409</v>
      </c>
      <c r="B47" s="13">
        <v>4799.8586223513103</v>
      </c>
    </row>
    <row r="48" spans="1:2" ht="15.75" customHeight="1" x14ac:dyDescent="0.2">
      <c r="A48" s="10" t="s">
        <v>394</v>
      </c>
      <c r="B48" s="13">
        <v>6173.5278203448297</v>
      </c>
    </row>
    <row r="49" spans="1:2" ht="15.75" customHeight="1" x14ac:dyDescent="0.2">
      <c r="A49" s="10" t="s">
        <v>396</v>
      </c>
      <c r="B49" s="13">
        <v>3268.8692292855571</v>
      </c>
    </row>
    <row r="50" spans="1:2" ht="15.75" customHeight="1" x14ac:dyDescent="0.2">
      <c r="A50" s="10" t="s">
        <v>411</v>
      </c>
      <c r="B50" s="13">
        <v>3379.2354559831288</v>
      </c>
    </row>
    <row r="51" spans="1:2" ht="15.75" customHeight="1" x14ac:dyDescent="0.2">
      <c r="A51" s="10" t="s">
        <v>395</v>
      </c>
      <c r="B51" s="13">
        <v>0</v>
      </c>
    </row>
    <row r="52" spans="1:2" ht="15.75" customHeight="1" x14ac:dyDescent="0.2">
      <c r="A52" s="10" t="s">
        <v>440</v>
      </c>
      <c r="B52" s="13">
        <v>3271.6436109571696</v>
      </c>
    </row>
    <row r="53" spans="1:2" ht="15.75" customHeight="1" x14ac:dyDescent="0.2"/>
    <row r="54" spans="1:2" ht="15.75" customHeight="1" x14ac:dyDescent="0.2"/>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Adventureworks.Employee</vt:lpstr>
      <vt:lpstr>Adventureworks.EmployeePay</vt:lpstr>
      <vt:lpstr>AdventureWorks.EmployeeDepartme</vt:lpstr>
      <vt:lpstr>Task 1</vt:lpstr>
      <vt:lpstr>Task 2</vt:lpstr>
      <vt:lpstr>Task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Malinovskij</dc:creator>
  <cp:lastModifiedBy>Tomas Malinovskij</cp:lastModifiedBy>
  <dcterms:created xsi:type="dcterms:W3CDTF">2023-06-08T12:18:41Z</dcterms:created>
  <dcterms:modified xsi:type="dcterms:W3CDTF">2023-06-08T14:56:45Z</dcterms:modified>
</cp:coreProperties>
</file>