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02"/>
  <workbookPr codeName="ThisWorkbook" defaultThemeVersion="166925"/>
  <mc:AlternateContent xmlns:mc="http://schemas.openxmlformats.org/markup-compatibility/2006">
    <mc:Choice Requires="x15">
      <x15ac:absPath xmlns:x15ac="http://schemas.microsoft.com/office/spreadsheetml/2010/11/ac" url="https://dprprod-my.sharepoint.com/personal/pranavm_vconstruct_in/Documents/Microsoft Teams Chat Files/"/>
    </mc:Choice>
  </mc:AlternateContent>
  <xr:revisionPtr revIDLastSave="3" documentId="8_{B12869FF-D569-4C8D-886E-7367EC37FA4D}" xr6:coauthVersionLast="47" xr6:coauthVersionMax="47" xr10:uidLastSave="{1C223767-D019-4577-ADAA-AAD0F52EE848}"/>
  <workbookProtection workbookAlgorithmName="SHA-512" workbookHashValue="LqPRIKJNfwjb7R7dBxViPn7Fuc8va95WMLLFZmYaK/ViPJVWK+eTQTNn/8ERXfzHDQoijaJCLoVMSFDgd10v6A==" workbookSaltValue="OuZCSQIpYB6HaH4nbDCMxg==" workbookSpinCount="100000" lockStructure="1"/>
  <bookViews>
    <workbookView xWindow="-108" yWindow="-108" windowWidth="23256" windowHeight="12576" tabRatio="773" firstSheet="1" activeTab="1" xr2:uid="{F65CD459-35E6-4D49-924B-444A588E59B4}"/>
  </bookViews>
  <sheets>
    <sheet name="Dashboard" sheetId="4" r:id="rId1"/>
    <sheet name="Final" sheetId="10" r:id="rId2"/>
    <sheet name="Guide" sheetId="11" r:id="rId3"/>
    <sheet name="Sheet4" sheetId="9" state="hidden" r:id="rId4"/>
    <sheet name="To be Hide" sheetId="1" state="hidden" r:id="rId5"/>
    <sheet name="Review sheet" sheetId="3" state="hidden" r:id="rId6"/>
    <sheet name="Sheet2" sheetId="2" state="hidden" r:id="rId7"/>
  </sheets>
  <externalReferences>
    <externalReference r:id="rId8"/>
    <externalReference r:id="rId9"/>
    <externalReference r:id="rId10"/>
    <externalReference r:id="rId11"/>
    <externalReference r:id="rId12"/>
    <externalReference r:id="rId13"/>
  </externalReferences>
  <definedNames>
    <definedName name="_xlnm._FilterDatabase" localSheetId="1" hidden="1">Final!$A$2:$L$416</definedName>
    <definedName name="_xlnm._FilterDatabase" localSheetId="4" hidden="1">'To be Hide'!$A$1:$L$700</definedName>
    <definedName name="Slicer_Block_Building_if_any">#N/A</definedName>
    <definedName name="Slicer_Division">#N/A</definedName>
    <definedName name="Slicer_Pending_Documents">#N/A</definedName>
    <definedName name="Slicer_Reveived_Documents">#N/A</definedName>
    <definedName name="Slicer_Spec_Name___Number">#N/A</definedName>
    <definedName name="Slicer_Trade_Partener">#N/A</definedName>
    <definedName name="Slicer_Updated_To_EQX_Box_Folder">#N/A</definedName>
    <definedName name="Slicer_VOIDED_Documents">#N/A</definedName>
  </definedNames>
  <calcPr calcId="191028"/>
  <pivotCaches>
    <pivotCache cacheId="3431" r:id="rId14"/>
  </pivotCaches>
  <extLst>
    <ext xmlns:x14="http://schemas.microsoft.com/office/spreadsheetml/2009/9/main" uri="{BBE1A952-AA13-448e-AADC-164F8A28A991}">
      <x14:slicerCaches>
        <x14:slicerCache r:id="rId15"/>
        <x14:slicerCache r:id="rId16"/>
        <x14:slicerCache r:id="rId17"/>
        <x14:slicerCache r:id="rId18"/>
        <x14:slicerCache r:id="rId19"/>
        <x14:slicerCache r:id="rId20"/>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1" l="1"/>
  <c r="B3" i="1"/>
  <c r="C3" i="1"/>
  <c r="D3" i="1"/>
  <c r="E3" i="1"/>
  <c r="F3" i="1"/>
  <c r="G3" i="1"/>
  <c r="H3" i="1"/>
  <c r="I3" i="1"/>
  <c r="J3" i="1"/>
  <c r="K3" i="1"/>
  <c r="L3" i="1"/>
  <c r="A4" i="1"/>
  <c r="B4" i="1"/>
  <c r="C4" i="1"/>
  <c r="R4" i="1" s="1"/>
  <c r="D4" i="1"/>
  <c r="E4" i="1"/>
  <c r="F4" i="1"/>
  <c r="G4" i="1"/>
  <c r="H4" i="1"/>
  <c r="I4" i="1"/>
  <c r="J4" i="1"/>
  <c r="K4" i="1"/>
  <c r="L4" i="1"/>
  <c r="A5" i="1"/>
  <c r="B5" i="1"/>
  <c r="C5" i="1"/>
  <c r="D5" i="1"/>
  <c r="E5" i="1"/>
  <c r="F5" i="1"/>
  <c r="G5" i="1"/>
  <c r="H5" i="1"/>
  <c r="I5" i="1"/>
  <c r="J5" i="1"/>
  <c r="K5" i="1"/>
  <c r="L5" i="1"/>
  <c r="A6" i="1"/>
  <c r="B6" i="1"/>
  <c r="C6" i="1"/>
  <c r="R6" i="1" s="1"/>
  <c r="D6" i="1"/>
  <c r="E6" i="1"/>
  <c r="F6" i="1"/>
  <c r="G6" i="1"/>
  <c r="H6" i="1"/>
  <c r="I6" i="1"/>
  <c r="J6" i="1"/>
  <c r="K6" i="1"/>
  <c r="L6" i="1"/>
  <c r="A7" i="1"/>
  <c r="B7" i="1"/>
  <c r="C7" i="1"/>
  <c r="D7" i="1"/>
  <c r="E7" i="1"/>
  <c r="F7" i="1"/>
  <c r="G7" i="1"/>
  <c r="H7" i="1"/>
  <c r="I7" i="1"/>
  <c r="J7" i="1"/>
  <c r="K7" i="1"/>
  <c r="L7" i="1"/>
  <c r="A8" i="1"/>
  <c r="B8" i="1"/>
  <c r="C8" i="1"/>
  <c r="R8" i="1" s="1"/>
  <c r="D8" i="1"/>
  <c r="E8" i="1"/>
  <c r="F8" i="1"/>
  <c r="G8" i="1"/>
  <c r="H8" i="1"/>
  <c r="I8" i="1"/>
  <c r="J8" i="1"/>
  <c r="K8" i="1"/>
  <c r="L8" i="1"/>
  <c r="A9" i="1"/>
  <c r="B9" i="1"/>
  <c r="C9" i="1"/>
  <c r="D9" i="1"/>
  <c r="E9" i="1"/>
  <c r="F9" i="1"/>
  <c r="G9" i="1"/>
  <c r="H9" i="1"/>
  <c r="I9" i="1"/>
  <c r="J9" i="1"/>
  <c r="K9" i="1"/>
  <c r="L9" i="1"/>
  <c r="A10" i="1"/>
  <c r="B10" i="1"/>
  <c r="C10" i="1"/>
  <c r="D10" i="1"/>
  <c r="E10" i="1"/>
  <c r="F10" i="1"/>
  <c r="G10" i="1"/>
  <c r="H10" i="1"/>
  <c r="I10" i="1"/>
  <c r="J10" i="1"/>
  <c r="K10" i="1"/>
  <c r="L10" i="1"/>
  <c r="A11" i="1"/>
  <c r="B11" i="1"/>
  <c r="C11" i="1"/>
  <c r="D11" i="1"/>
  <c r="E11" i="1"/>
  <c r="F11" i="1"/>
  <c r="G11" i="1"/>
  <c r="H11" i="1"/>
  <c r="I11" i="1"/>
  <c r="J11" i="1"/>
  <c r="K11" i="1"/>
  <c r="L11" i="1"/>
  <c r="A12" i="1"/>
  <c r="B12" i="1"/>
  <c r="C12" i="1"/>
  <c r="D12" i="1"/>
  <c r="E12" i="1"/>
  <c r="F12" i="1"/>
  <c r="G12" i="1"/>
  <c r="H12" i="1"/>
  <c r="I12" i="1"/>
  <c r="J12" i="1"/>
  <c r="K12" i="1"/>
  <c r="L12" i="1"/>
  <c r="A13" i="1"/>
  <c r="B13" i="1"/>
  <c r="C13" i="1"/>
  <c r="D13" i="1"/>
  <c r="E13" i="1"/>
  <c r="F13" i="1"/>
  <c r="G13" i="1"/>
  <c r="H13" i="1"/>
  <c r="I13" i="1"/>
  <c r="J13" i="1"/>
  <c r="K13" i="1"/>
  <c r="L13" i="1"/>
  <c r="A14" i="1"/>
  <c r="B14" i="1"/>
  <c r="C14" i="1"/>
  <c r="D14" i="1"/>
  <c r="E14" i="1"/>
  <c r="F14" i="1"/>
  <c r="G14" i="1"/>
  <c r="H14" i="1"/>
  <c r="I14" i="1"/>
  <c r="J14" i="1"/>
  <c r="K14" i="1"/>
  <c r="L14" i="1"/>
  <c r="A15" i="1"/>
  <c r="B15" i="1"/>
  <c r="C15" i="1"/>
  <c r="D15" i="1"/>
  <c r="E15" i="1"/>
  <c r="F15" i="1"/>
  <c r="G15" i="1"/>
  <c r="H15" i="1"/>
  <c r="I15" i="1"/>
  <c r="J15" i="1"/>
  <c r="K15" i="1"/>
  <c r="L15" i="1"/>
  <c r="A16" i="1"/>
  <c r="B16" i="1"/>
  <c r="C16" i="1"/>
  <c r="D16" i="1"/>
  <c r="E16" i="1"/>
  <c r="F16" i="1"/>
  <c r="G16" i="1"/>
  <c r="H16" i="1"/>
  <c r="I16" i="1"/>
  <c r="J16" i="1"/>
  <c r="K16" i="1"/>
  <c r="L16" i="1"/>
  <c r="A17" i="1"/>
  <c r="B17" i="1"/>
  <c r="C17" i="1"/>
  <c r="D17" i="1"/>
  <c r="E17" i="1"/>
  <c r="F17" i="1"/>
  <c r="G17" i="1"/>
  <c r="H17" i="1"/>
  <c r="I17" i="1"/>
  <c r="J17" i="1"/>
  <c r="K17" i="1"/>
  <c r="L17" i="1"/>
  <c r="A18" i="1"/>
  <c r="B18" i="1"/>
  <c r="C18" i="1"/>
  <c r="D18" i="1"/>
  <c r="E18" i="1"/>
  <c r="F18" i="1"/>
  <c r="G18" i="1"/>
  <c r="H18" i="1"/>
  <c r="I18" i="1"/>
  <c r="J18" i="1"/>
  <c r="K18" i="1"/>
  <c r="L18" i="1"/>
  <c r="A19" i="1"/>
  <c r="B19" i="1"/>
  <c r="C19" i="1"/>
  <c r="D19" i="1"/>
  <c r="E19" i="1"/>
  <c r="F19" i="1"/>
  <c r="G19" i="1"/>
  <c r="H19" i="1"/>
  <c r="I19" i="1"/>
  <c r="J19" i="1"/>
  <c r="K19" i="1"/>
  <c r="L19" i="1"/>
  <c r="A20" i="1"/>
  <c r="B20" i="1"/>
  <c r="C20" i="1"/>
  <c r="D20" i="1"/>
  <c r="E20" i="1"/>
  <c r="F20" i="1"/>
  <c r="G20" i="1"/>
  <c r="H20" i="1"/>
  <c r="I20" i="1"/>
  <c r="J20" i="1"/>
  <c r="K20" i="1"/>
  <c r="L20" i="1"/>
  <c r="A21" i="1"/>
  <c r="B21" i="1"/>
  <c r="C21" i="1"/>
  <c r="D21" i="1"/>
  <c r="E21" i="1"/>
  <c r="F21" i="1"/>
  <c r="G21" i="1"/>
  <c r="H21" i="1"/>
  <c r="I21" i="1"/>
  <c r="J21" i="1"/>
  <c r="K21" i="1"/>
  <c r="L21" i="1"/>
  <c r="A22" i="1"/>
  <c r="B22" i="1"/>
  <c r="C22" i="1"/>
  <c r="D22" i="1"/>
  <c r="E22" i="1"/>
  <c r="F22" i="1"/>
  <c r="G22" i="1"/>
  <c r="H22" i="1"/>
  <c r="I22" i="1"/>
  <c r="J22" i="1"/>
  <c r="K22" i="1"/>
  <c r="L22" i="1"/>
  <c r="A23" i="1"/>
  <c r="B23" i="1"/>
  <c r="C23" i="1"/>
  <c r="D23" i="1"/>
  <c r="E23" i="1"/>
  <c r="F23" i="1"/>
  <c r="G23" i="1"/>
  <c r="H23" i="1"/>
  <c r="I23" i="1"/>
  <c r="J23" i="1"/>
  <c r="K23" i="1"/>
  <c r="L23" i="1"/>
  <c r="A24" i="1"/>
  <c r="B24" i="1"/>
  <c r="C24" i="1"/>
  <c r="R24" i="1" s="1"/>
  <c r="D24" i="1"/>
  <c r="E24" i="1"/>
  <c r="F24" i="1"/>
  <c r="G24" i="1"/>
  <c r="H24" i="1"/>
  <c r="I24" i="1"/>
  <c r="J24" i="1"/>
  <c r="K24" i="1"/>
  <c r="M24" i="1" s="1"/>
  <c r="Q24" i="1" s="1"/>
  <c r="L24" i="1"/>
  <c r="A25" i="1"/>
  <c r="B25" i="1"/>
  <c r="C25" i="1"/>
  <c r="D25" i="1"/>
  <c r="E25" i="1"/>
  <c r="F25" i="1"/>
  <c r="G25" i="1"/>
  <c r="H25" i="1"/>
  <c r="I25" i="1"/>
  <c r="J25" i="1"/>
  <c r="K25" i="1"/>
  <c r="L25" i="1"/>
  <c r="A26" i="1"/>
  <c r="B26" i="1"/>
  <c r="C26" i="1"/>
  <c r="R26" i="1" s="1"/>
  <c r="D26" i="1"/>
  <c r="E26" i="1"/>
  <c r="F26" i="1"/>
  <c r="G26" i="1"/>
  <c r="H26" i="1"/>
  <c r="I26" i="1"/>
  <c r="J26" i="1"/>
  <c r="K26" i="1"/>
  <c r="M26" i="1" s="1"/>
  <c r="L26" i="1"/>
  <c r="A27" i="1"/>
  <c r="B27" i="1"/>
  <c r="C27" i="1"/>
  <c r="D27" i="1"/>
  <c r="E27" i="1"/>
  <c r="F27" i="1"/>
  <c r="G27" i="1"/>
  <c r="H27" i="1"/>
  <c r="I27" i="1"/>
  <c r="J27" i="1"/>
  <c r="K27" i="1"/>
  <c r="L27" i="1"/>
  <c r="A28" i="1"/>
  <c r="B28" i="1"/>
  <c r="C28" i="1"/>
  <c r="D28" i="1"/>
  <c r="E28" i="1"/>
  <c r="F28" i="1"/>
  <c r="G28" i="1"/>
  <c r="H28" i="1"/>
  <c r="I28" i="1"/>
  <c r="J28" i="1"/>
  <c r="K28" i="1"/>
  <c r="L28" i="1"/>
  <c r="A29" i="1"/>
  <c r="B29" i="1"/>
  <c r="C29" i="1"/>
  <c r="D29" i="1"/>
  <c r="E29" i="1"/>
  <c r="F29" i="1"/>
  <c r="G29" i="1"/>
  <c r="H29" i="1"/>
  <c r="I29" i="1"/>
  <c r="J29" i="1"/>
  <c r="K29" i="1"/>
  <c r="L29" i="1"/>
  <c r="A30" i="1"/>
  <c r="B30" i="1"/>
  <c r="C30" i="1"/>
  <c r="D30" i="1"/>
  <c r="E30" i="1"/>
  <c r="F30" i="1"/>
  <c r="G30" i="1"/>
  <c r="H30" i="1"/>
  <c r="I30" i="1"/>
  <c r="J30" i="1"/>
  <c r="K30" i="1"/>
  <c r="L30" i="1"/>
  <c r="A31" i="1"/>
  <c r="B31" i="1"/>
  <c r="C31" i="1"/>
  <c r="D31" i="1"/>
  <c r="E31" i="1"/>
  <c r="F31" i="1"/>
  <c r="G31" i="1"/>
  <c r="H31" i="1"/>
  <c r="I31" i="1"/>
  <c r="J31" i="1"/>
  <c r="K31" i="1"/>
  <c r="L31" i="1"/>
  <c r="A32" i="1"/>
  <c r="B32" i="1"/>
  <c r="C32" i="1"/>
  <c r="D32" i="1"/>
  <c r="E32" i="1"/>
  <c r="F32" i="1"/>
  <c r="G32" i="1"/>
  <c r="H32" i="1"/>
  <c r="I32" i="1"/>
  <c r="J32" i="1"/>
  <c r="K32" i="1"/>
  <c r="L32" i="1"/>
  <c r="A33" i="1"/>
  <c r="B33" i="1"/>
  <c r="C33" i="1"/>
  <c r="D33" i="1"/>
  <c r="E33" i="1"/>
  <c r="F33" i="1"/>
  <c r="G33" i="1"/>
  <c r="H33" i="1"/>
  <c r="I33" i="1"/>
  <c r="J33" i="1"/>
  <c r="K33" i="1"/>
  <c r="L33" i="1"/>
  <c r="A34" i="1"/>
  <c r="B34" i="1"/>
  <c r="C34" i="1"/>
  <c r="R34" i="1" s="1"/>
  <c r="D34" i="1"/>
  <c r="E34" i="1"/>
  <c r="F34" i="1"/>
  <c r="G34" i="1"/>
  <c r="H34" i="1"/>
  <c r="I34" i="1"/>
  <c r="J34" i="1"/>
  <c r="K34" i="1"/>
  <c r="M34" i="1" s="1"/>
  <c r="L34" i="1"/>
  <c r="A35" i="1"/>
  <c r="B35" i="1"/>
  <c r="C35" i="1"/>
  <c r="D35" i="1"/>
  <c r="E35" i="1"/>
  <c r="F35" i="1"/>
  <c r="G35" i="1"/>
  <c r="H35" i="1"/>
  <c r="I35" i="1"/>
  <c r="J35" i="1"/>
  <c r="K35" i="1"/>
  <c r="L35" i="1"/>
  <c r="A36" i="1"/>
  <c r="B36" i="1"/>
  <c r="C36" i="1"/>
  <c r="D36" i="1"/>
  <c r="E36" i="1"/>
  <c r="F36" i="1"/>
  <c r="G36" i="1"/>
  <c r="H36" i="1"/>
  <c r="I36" i="1"/>
  <c r="J36" i="1"/>
  <c r="K36" i="1"/>
  <c r="L36" i="1"/>
  <c r="A37" i="1"/>
  <c r="B37" i="1"/>
  <c r="C37" i="1"/>
  <c r="D37" i="1"/>
  <c r="E37" i="1"/>
  <c r="F37" i="1"/>
  <c r="G37" i="1"/>
  <c r="H37" i="1"/>
  <c r="I37" i="1"/>
  <c r="J37" i="1"/>
  <c r="K37" i="1"/>
  <c r="L37" i="1"/>
  <c r="A38" i="1"/>
  <c r="B38" i="1"/>
  <c r="C38" i="1"/>
  <c r="D38" i="1"/>
  <c r="E38" i="1"/>
  <c r="F38" i="1"/>
  <c r="G38" i="1"/>
  <c r="H38" i="1"/>
  <c r="I38" i="1"/>
  <c r="J38" i="1"/>
  <c r="K38" i="1"/>
  <c r="L38" i="1"/>
  <c r="A39" i="1"/>
  <c r="B39" i="1"/>
  <c r="C39" i="1"/>
  <c r="D39" i="1"/>
  <c r="E39" i="1"/>
  <c r="F39" i="1"/>
  <c r="G39" i="1"/>
  <c r="H39" i="1"/>
  <c r="I39" i="1"/>
  <c r="J39" i="1"/>
  <c r="K39" i="1"/>
  <c r="L39" i="1"/>
  <c r="A40" i="1"/>
  <c r="B40" i="1"/>
  <c r="C40" i="1"/>
  <c r="D40" i="1"/>
  <c r="E40" i="1"/>
  <c r="F40" i="1"/>
  <c r="G40" i="1"/>
  <c r="H40" i="1"/>
  <c r="I40" i="1"/>
  <c r="J40" i="1"/>
  <c r="K40" i="1"/>
  <c r="L40" i="1"/>
  <c r="A41" i="1"/>
  <c r="B41" i="1"/>
  <c r="C41" i="1"/>
  <c r="D41" i="1"/>
  <c r="E41" i="1"/>
  <c r="F41" i="1"/>
  <c r="G41" i="1"/>
  <c r="H41" i="1"/>
  <c r="I41" i="1"/>
  <c r="J41" i="1"/>
  <c r="K41" i="1"/>
  <c r="L41" i="1"/>
  <c r="A42" i="1"/>
  <c r="B42" i="1"/>
  <c r="C42" i="1"/>
  <c r="D42" i="1"/>
  <c r="E42" i="1"/>
  <c r="F42" i="1"/>
  <c r="G42" i="1"/>
  <c r="H42" i="1"/>
  <c r="I42" i="1"/>
  <c r="J42" i="1"/>
  <c r="K42" i="1"/>
  <c r="L42" i="1"/>
  <c r="A43" i="1"/>
  <c r="B43" i="1"/>
  <c r="C43" i="1"/>
  <c r="D43" i="1"/>
  <c r="E43" i="1"/>
  <c r="F43" i="1"/>
  <c r="G43" i="1"/>
  <c r="H43" i="1"/>
  <c r="I43" i="1"/>
  <c r="J43" i="1"/>
  <c r="K43" i="1"/>
  <c r="L43" i="1"/>
  <c r="A44" i="1"/>
  <c r="B44" i="1"/>
  <c r="C44" i="1"/>
  <c r="D44" i="1"/>
  <c r="E44" i="1"/>
  <c r="F44" i="1"/>
  <c r="G44" i="1"/>
  <c r="H44" i="1"/>
  <c r="I44" i="1"/>
  <c r="J44" i="1"/>
  <c r="K44" i="1"/>
  <c r="L44" i="1"/>
  <c r="A45" i="1"/>
  <c r="B45" i="1"/>
  <c r="C45" i="1"/>
  <c r="D45" i="1"/>
  <c r="E45" i="1"/>
  <c r="F45" i="1"/>
  <c r="G45" i="1"/>
  <c r="H45" i="1"/>
  <c r="I45" i="1"/>
  <c r="J45" i="1"/>
  <c r="K45" i="1"/>
  <c r="L45" i="1"/>
  <c r="A46" i="1"/>
  <c r="B46" i="1"/>
  <c r="C46" i="1"/>
  <c r="D46" i="1"/>
  <c r="E46" i="1"/>
  <c r="F46" i="1"/>
  <c r="G46" i="1"/>
  <c r="H46" i="1"/>
  <c r="I46" i="1"/>
  <c r="J46" i="1"/>
  <c r="K46" i="1"/>
  <c r="L46" i="1"/>
  <c r="A47" i="1"/>
  <c r="B47" i="1"/>
  <c r="C47" i="1"/>
  <c r="D47" i="1"/>
  <c r="E47" i="1"/>
  <c r="F47" i="1"/>
  <c r="G47" i="1"/>
  <c r="H47" i="1"/>
  <c r="I47" i="1"/>
  <c r="J47" i="1"/>
  <c r="K47" i="1"/>
  <c r="L47" i="1"/>
  <c r="A48" i="1"/>
  <c r="B48" i="1"/>
  <c r="C48" i="1"/>
  <c r="D48" i="1"/>
  <c r="E48" i="1"/>
  <c r="F48" i="1"/>
  <c r="G48" i="1"/>
  <c r="H48" i="1"/>
  <c r="I48" i="1"/>
  <c r="J48" i="1"/>
  <c r="K48" i="1"/>
  <c r="L48" i="1"/>
  <c r="A49" i="1"/>
  <c r="B49" i="1"/>
  <c r="C49" i="1"/>
  <c r="D49" i="1"/>
  <c r="E49" i="1"/>
  <c r="F49" i="1"/>
  <c r="G49" i="1"/>
  <c r="H49" i="1"/>
  <c r="I49" i="1"/>
  <c r="J49" i="1"/>
  <c r="K49" i="1"/>
  <c r="L49" i="1"/>
  <c r="A50" i="1"/>
  <c r="B50" i="1"/>
  <c r="C50" i="1"/>
  <c r="D50" i="1"/>
  <c r="E50" i="1"/>
  <c r="F50" i="1"/>
  <c r="G50" i="1"/>
  <c r="H50" i="1"/>
  <c r="I50" i="1"/>
  <c r="J50" i="1"/>
  <c r="K50" i="1"/>
  <c r="L50" i="1"/>
  <c r="A51" i="1"/>
  <c r="B51" i="1"/>
  <c r="C51" i="1"/>
  <c r="D51" i="1"/>
  <c r="E51" i="1"/>
  <c r="F51" i="1"/>
  <c r="G51" i="1"/>
  <c r="H51" i="1"/>
  <c r="I51" i="1"/>
  <c r="J51" i="1"/>
  <c r="K51" i="1"/>
  <c r="L51" i="1"/>
  <c r="A52" i="1"/>
  <c r="B52" i="1"/>
  <c r="C52" i="1"/>
  <c r="D52" i="1"/>
  <c r="E52" i="1"/>
  <c r="F52" i="1"/>
  <c r="G52" i="1"/>
  <c r="H52" i="1"/>
  <c r="I52" i="1"/>
  <c r="J52" i="1"/>
  <c r="K52" i="1"/>
  <c r="L52" i="1"/>
  <c r="A53" i="1"/>
  <c r="B53" i="1"/>
  <c r="C53" i="1"/>
  <c r="D53" i="1"/>
  <c r="E53" i="1"/>
  <c r="F53" i="1"/>
  <c r="G53" i="1"/>
  <c r="H53" i="1"/>
  <c r="I53" i="1"/>
  <c r="J53" i="1"/>
  <c r="K53" i="1"/>
  <c r="L53" i="1"/>
  <c r="A54" i="1"/>
  <c r="B54" i="1"/>
  <c r="C54" i="1"/>
  <c r="D54" i="1"/>
  <c r="E54" i="1"/>
  <c r="F54" i="1"/>
  <c r="G54" i="1"/>
  <c r="H54" i="1"/>
  <c r="I54" i="1"/>
  <c r="J54" i="1"/>
  <c r="K54" i="1"/>
  <c r="L54" i="1"/>
  <c r="A55" i="1"/>
  <c r="B55" i="1"/>
  <c r="C55" i="1"/>
  <c r="D55" i="1"/>
  <c r="E55" i="1"/>
  <c r="F55" i="1"/>
  <c r="G55" i="1"/>
  <c r="H55" i="1"/>
  <c r="I55" i="1"/>
  <c r="J55" i="1"/>
  <c r="K55" i="1"/>
  <c r="L55" i="1"/>
  <c r="A56" i="1"/>
  <c r="B56" i="1"/>
  <c r="C56" i="1"/>
  <c r="D56" i="1"/>
  <c r="E56" i="1"/>
  <c r="F56" i="1"/>
  <c r="G56" i="1"/>
  <c r="H56" i="1"/>
  <c r="I56" i="1"/>
  <c r="J56" i="1"/>
  <c r="K56" i="1"/>
  <c r="L56" i="1"/>
  <c r="A57" i="1"/>
  <c r="B57" i="1"/>
  <c r="C57" i="1"/>
  <c r="D57" i="1"/>
  <c r="E57" i="1"/>
  <c r="F57" i="1"/>
  <c r="G57" i="1"/>
  <c r="H57" i="1"/>
  <c r="I57" i="1"/>
  <c r="J57" i="1"/>
  <c r="K57" i="1"/>
  <c r="L57" i="1"/>
  <c r="A58" i="1"/>
  <c r="B58" i="1"/>
  <c r="C58" i="1"/>
  <c r="D58" i="1"/>
  <c r="E58" i="1"/>
  <c r="F58" i="1"/>
  <c r="G58" i="1"/>
  <c r="H58" i="1"/>
  <c r="I58" i="1"/>
  <c r="J58" i="1"/>
  <c r="K58" i="1"/>
  <c r="L58" i="1"/>
  <c r="A59" i="1"/>
  <c r="B59" i="1"/>
  <c r="C59" i="1"/>
  <c r="D59" i="1"/>
  <c r="E59" i="1"/>
  <c r="F59" i="1"/>
  <c r="G59" i="1"/>
  <c r="H59" i="1"/>
  <c r="I59" i="1"/>
  <c r="J59" i="1"/>
  <c r="K59" i="1"/>
  <c r="L59" i="1"/>
  <c r="A60" i="1"/>
  <c r="B60" i="1"/>
  <c r="C60" i="1"/>
  <c r="D60" i="1"/>
  <c r="E60" i="1"/>
  <c r="F60" i="1"/>
  <c r="G60" i="1"/>
  <c r="H60" i="1"/>
  <c r="I60" i="1"/>
  <c r="J60" i="1"/>
  <c r="K60" i="1"/>
  <c r="L60" i="1"/>
  <c r="A61" i="1"/>
  <c r="B61" i="1"/>
  <c r="C61" i="1"/>
  <c r="D61" i="1"/>
  <c r="E61" i="1"/>
  <c r="F61" i="1"/>
  <c r="G61" i="1"/>
  <c r="H61" i="1"/>
  <c r="I61" i="1"/>
  <c r="J61" i="1"/>
  <c r="K61" i="1"/>
  <c r="L61" i="1"/>
  <c r="A62" i="1"/>
  <c r="B62" i="1"/>
  <c r="C62" i="1"/>
  <c r="D62" i="1"/>
  <c r="E62" i="1"/>
  <c r="F62" i="1"/>
  <c r="G62" i="1"/>
  <c r="H62" i="1"/>
  <c r="I62" i="1"/>
  <c r="J62" i="1"/>
  <c r="K62" i="1"/>
  <c r="L62" i="1"/>
  <c r="A63" i="1"/>
  <c r="B63" i="1"/>
  <c r="C63" i="1"/>
  <c r="D63" i="1"/>
  <c r="E63" i="1"/>
  <c r="F63" i="1"/>
  <c r="G63" i="1"/>
  <c r="H63" i="1"/>
  <c r="I63" i="1"/>
  <c r="J63" i="1"/>
  <c r="K63" i="1"/>
  <c r="L63" i="1"/>
  <c r="A64" i="1"/>
  <c r="B64" i="1"/>
  <c r="C64" i="1"/>
  <c r="D64" i="1"/>
  <c r="E64" i="1"/>
  <c r="F64" i="1"/>
  <c r="G64" i="1"/>
  <c r="H64" i="1"/>
  <c r="I64" i="1"/>
  <c r="J64" i="1"/>
  <c r="K64" i="1"/>
  <c r="L64" i="1"/>
  <c r="A65" i="1"/>
  <c r="B65" i="1"/>
  <c r="C65" i="1"/>
  <c r="D65" i="1"/>
  <c r="E65" i="1"/>
  <c r="F65" i="1"/>
  <c r="G65" i="1"/>
  <c r="H65" i="1"/>
  <c r="I65" i="1"/>
  <c r="J65" i="1"/>
  <c r="K65" i="1"/>
  <c r="L65" i="1"/>
  <c r="A66" i="1"/>
  <c r="B66" i="1"/>
  <c r="C66" i="1"/>
  <c r="D66" i="1"/>
  <c r="E66" i="1"/>
  <c r="F66" i="1"/>
  <c r="G66" i="1"/>
  <c r="H66" i="1"/>
  <c r="I66" i="1"/>
  <c r="J66" i="1"/>
  <c r="K66" i="1"/>
  <c r="L66" i="1"/>
  <c r="A67" i="1"/>
  <c r="B67" i="1"/>
  <c r="C67" i="1"/>
  <c r="D67" i="1"/>
  <c r="E67" i="1"/>
  <c r="F67" i="1"/>
  <c r="G67" i="1"/>
  <c r="H67" i="1"/>
  <c r="I67" i="1"/>
  <c r="J67" i="1"/>
  <c r="K67" i="1"/>
  <c r="L67" i="1"/>
  <c r="A68" i="1"/>
  <c r="B68" i="1"/>
  <c r="C68" i="1"/>
  <c r="D68" i="1"/>
  <c r="E68" i="1"/>
  <c r="F68" i="1"/>
  <c r="G68" i="1"/>
  <c r="H68" i="1"/>
  <c r="I68" i="1"/>
  <c r="J68" i="1"/>
  <c r="K68" i="1"/>
  <c r="L68" i="1"/>
  <c r="A69" i="1"/>
  <c r="B69" i="1"/>
  <c r="C69" i="1"/>
  <c r="D69" i="1"/>
  <c r="E69" i="1"/>
  <c r="F69" i="1"/>
  <c r="G69" i="1"/>
  <c r="H69" i="1"/>
  <c r="I69" i="1"/>
  <c r="J69" i="1"/>
  <c r="K69" i="1"/>
  <c r="L69" i="1"/>
  <c r="A70" i="1"/>
  <c r="B70" i="1"/>
  <c r="C70" i="1"/>
  <c r="R70" i="1" s="1"/>
  <c r="D70" i="1"/>
  <c r="E70" i="1"/>
  <c r="F70" i="1"/>
  <c r="G70" i="1"/>
  <c r="H70" i="1"/>
  <c r="I70" i="1"/>
  <c r="J70" i="1"/>
  <c r="K70" i="1"/>
  <c r="M70" i="1" s="1"/>
  <c r="L70" i="1"/>
  <c r="A71" i="1"/>
  <c r="B71" i="1"/>
  <c r="C71" i="1"/>
  <c r="D71" i="1"/>
  <c r="E71" i="1"/>
  <c r="F71" i="1"/>
  <c r="G71" i="1"/>
  <c r="H71" i="1"/>
  <c r="I71" i="1"/>
  <c r="J71" i="1"/>
  <c r="K71" i="1"/>
  <c r="L71" i="1"/>
  <c r="A72" i="1"/>
  <c r="B72" i="1"/>
  <c r="C72" i="1"/>
  <c r="R72" i="1" s="1"/>
  <c r="D72" i="1"/>
  <c r="E72" i="1"/>
  <c r="F72" i="1"/>
  <c r="G72" i="1"/>
  <c r="H72" i="1"/>
  <c r="I72" i="1"/>
  <c r="J72" i="1"/>
  <c r="K72" i="1"/>
  <c r="M72" i="1" s="1"/>
  <c r="Q72" i="1" s="1"/>
  <c r="L72" i="1"/>
  <c r="A73" i="1"/>
  <c r="B73" i="1"/>
  <c r="C73" i="1"/>
  <c r="D73" i="1"/>
  <c r="E73" i="1"/>
  <c r="F73" i="1"/>
  <c r="G73" i="1"/>
  <c r="H73" i="1"/>
  <c r="I73" i="1"/>
  <c r="J73" i="1"/>
  <c r="K73" i="1"/>
  <c r="L73" i="1"/>
  <c r="A74" i="1"/>
  <c r="B74" i="1"/>
  <c r="C74" i="1"/>
  <c r="R74" i="1" s="1"/>
  <c r="D74" i="1"/>
  <c r="E74" i="1"/>
  <c r="F74" i="1"/>
  <c r="G74" i="1"/>
  <c r="H74" i="1"/>
  <c r="I74" i="1"/>
  <c r="J74" i="1"/>
  <c r="K74" i="1"/>
  <c r="M74" i="1" s="1"/>
  <c r="L74" i="1"/>
  <c r="A75" i="1"/>
  <c r="B75" i="1"/>
  <c r="C75" i="1"/>
  <c r="D75" i="1"/>
  <c r="E75" i="1"/>
  <c r="F75" i="1"/>
  <c r="G75" i="1"/>
  <c r="H75" i="1"/>
  <c r="I75" i="1"/>
  <c r="J75" i="1"/>
  <c r="K75" i="1"/>
  <c r="L75" i="1"/>
  <c r="A76" i="1"/>
  <c r="B76" i="1"/>
  <c r="C76" i="1"/>
  <c r="D76" i="1"/>
  <c r="E76" i="1"/>
  <c r="F76" i="1"/>
  <c r="G76" i="1"/>
  <c r="H76" i="1"/>
  <c r="I76" i="1"/>
  <c r="J76" i="1"/>
  <c r="K76" i="1"/>
  <c r="L76" i="1"/>
  <c r="A77" i="1"/>
  <c r="B77" i="1"/>
  <c r="C77" i="1"/>
  <c r="D77" i="1"/>
  <c r="E77" i="1"/>
  <c r="F77" i="1"/>
  <c r="G77" i="1"/>
  <c r="H77" i="1"/>
  <c r="I77" i="1"/>
  <c r="J77" i="1"/>
  <c r="K77" i="1"/>
  <c r="L77" i="1"/>
  <c r="A78" i="1"/>
  <c r="B78" i="1"/>
  <c r="C78" i="1"/>
  <c r="D78" i="1"/>
  <c r="E78" i="1"/>
  <c r="F78" i="1"/>
  <c r="G78" i="1"/>
  <c r="H78" i="1"/>
  <c r="I78" i="1"/>
  <c r="J78" i="1"/>
  <c r="K78" i="1"/>
  <c r="L78" i="1"/>
  <c r="A79" i="1"/>
  <c r="B79" i="1"/>
  <c r="C79" i="1"/>
  <c r="D79" i="1"/>
  <c r="E79" i="1"/>
  <c r="F79" i="1"/>
  <c r="G79" i="1"/>
  <c r="H79" i="1"/>
  <c r="I79" i="1"/>
  <c r="J79" i="1"/>
  <c r="K79" i="1"/>
  <c r="L79" i="1"/>
  <c r="A80" i="1"/>
  <c r="B80" i="1"/>
  <c r="C80" i="1"/>
  <c r="D80" i="1"/>
  <c r="E80" i="1"/>
  <c r="F80" i="1"/>
  <c r="G80" i="1"/>
  <c r="H80" i="1"/>
  <c r="I80" i="1"/>
  <c r="J80" i="1"/>
  <c r="K80" i="1"/>
  <c r="L80" i="1"/>
  <c r="A81" i="1"/>
  <c r="B81" i="1"/>
  <c r="C81" i="1"/>
  <c r="D81" i="1"/>
  <c r="E81" i="1"/>
  <c r="F81" i="1"/>
  <c r="G81" i="1"/>
  <c r="H81" i="1"/>
  <c r="I81" i="1"/>
  <c r="J81" i="1"/>
  <c r="K81" i="1"/>
  <c r="L81" i="1"/>
  <c r="A82" i="1"/>
  <c r="B82" i="1"/>
  <c r="C82" i="1"/>
  <c r="D82" i="1"/>
  <c r="E82" i="1"/>
  <c r="F82" i="1"/>
  <c r="G82" i="1"/>
  <c r="H82" i="1"/>
  <c r="I82" i="1"/>
  <c r="J82" i="1"/>
  <c r="K82" i="1"/>
  <c r="L82" i="1"/>
  <c r="A83" i="1"/>
  <c r="B83" i="1"/>
  <c r="C83" i="1"/>
  <c r="D83" i="1"/>
  <c r="E83" i="1"/>
  <c r="F83" i="1"/>
  <c r="G83" i="1"/>
  <c r="H83" i="1"/>
  <c r="I83" i="1"/>
  <c r="J83" i="1"/>
  <c r="K83" i="1"/>
  <c r="M83" i="1" s="1"/>
  <c r="L83" i="1"/>
  <c r="A84" i="1"/>
  <c r="B84" i="1"/>
  <c r="C84" i="1"/>
  <c r="D84" i="1"/>
  <c r="E84" i="1"/>
  <c r="F84" i="1"/>
  <c r="G84" i="1"/>
  <c r="H84" i="1"/>
  <c r="I84" i="1"/>
  <c r="J84" i="1"/>
  <c r="K84" i="1"/>
  <c r="L84" i="1"/>
  <c r="A85" i="1"/>
  <c r="B85" i="1"/>
  <c r="C85" i="1"/>
  <c r="D85" i="1"/>
  <c r="E85" i="1"/>
  <c r="F85" i="1"/>
  <c r="G85" i="1"/>
  <c r="H85" i="1"/>
  <c r="I85" i="1"/>
  <c r="J85" i="1"/>
  <c r="K85" i="1"/>
  <c r="L85" i="1"/>
  <c r="A86" i="1"/>
  <c r="B86" i="1"/>
  <c r="C86" i="1"/>
  <c r="D86" i="1"/>
  <c r="E86" i="1"/>
  <c r="F86" i="1"/>
  <c r="G86" i="1"/>
  <c r="H86" i="1"/>
  <c r="I86" i="1"/>
  <c r="J86" i="1"/>
  <c r="K86" i="1"/>
  <c r="L86" i="1"/>
  <c r="A87" i="1"/>
  <c r="B87" i="1"/>
  <c r="C87" i="1"/>
  <c r="D87" i="1"/>
  <c r="E87" i="1"/>
  <c r="F87" i="1"/>
  <c r="G87" i="1"/>
  <c r="H87" i="1"/>
  <c r="I87" i="1"/>
  <c r="J87" i="1"/>
  <c r="K87" i="1"/>
  <c r="L87" i="1"/>
  <c r="A88" i="1"/>
  <c r="B88" i="1"/>
  <c r="C88" i="1"/>
  <c r="D88" i="1"/>
  <c r="E88" i="1"/>
  <c r="F88" i="1"/>
  <c r="G88" i="1"/>
  <c r="H88" i="1"/>
  <c r="I88" i="1"/>
  <c r="J88" i="1"/>
  <c r="K88" i="1"/>
  <c r="L88" i="1"/>
  <c r="A89" i="1"/>
  <c r="B89" i="1"/>
  <c r="C89" i="1"/>
  <c r="D89" i="1"/>
  <c r="E89" i="1"/>
  <c r="F89" i="1"/>
  <c r="G89" i="1"/>
  <c r="H89" i="1"/>
  <c r="I89" i="1"/>
  <c r="J89" i="1"/>
  <c r="K89" i="1"/>
  <c r="L89" i="1"/>
  <c r="A90" i="1"/>
  <c r="B90" i="1"/>
  <c r="C90" i="1"/>
  <c r="D90" i="1"/>
  <c r="E90" i="1"/>
  <c r="F90" i="1"/>
  <c r="G90" i="1"/>
  <c r="H90" i="1"/>
  <c r="I90" i="1"/>
  <c r="J90" i="1"/>
  <c r="K90" i="1"/>
  <c r="L90" i="1"/>
  <c r="A91" i="1"/>
  <c r="B91" i="1"/>
  <c r="C91" i="1"/>
  <c r="D91" i="1"/>
  <c r="E91" i="1"/>
  <c r="F91" i="1"/>
  <c r="G91" i="1"/>
  <c r="H91" i="1"/>
  <c r="I91" i="1"/>
  <c r="J91" i="1"/>
  <c r="K91" i="1"/>
  <c r="L91" i="1"/>
  <c r="A92" i="1"/>
  <c r="B92" i="1"/>
  <c r="C92" i="1"/>
  <c r="D92" i="1"/>
  <c r="E92" i="1"/>
  <c r="F92" i="1"/>
  <c r="G92" i="1"/>
  <c r="H92" i="1"/>
  <c r="I92" i="1"/>
  <c r="J92" i="1"/>
  <c r="K92" i="1"/>
  <c r="L92" i="1"/>
  <c r="A93" i="1"/>
  <c r="B93" i="1"/>
  <c r="C93" i="1"/>
  <c r="D93" i="1"/>
  <c r="E93" i="1"/>
  <c r="F93" i="1"/>
  <c r="G93" i="1"/>
  <c r="H93" i="1"/>
  <c r="I93" i="1"/>
  <c r="J93" i="1"/>
  <c r="K93" i="1"/>
  <c r="L93" i="1"/>
  <c r="A94" i="1"/>
  <c r="B94" i="1"/>
  <c r="C94" i="1"/>
  <c r="D94" i="1"/>
  <c r="E94" i="1"/>
  <c r="F94" i="1"/>
  <c r="G94" i="1"/>
  <c r="H94" i="1"/>
  <c r="I94" i="1"/>
  <c r="J94" i="1"/>
  <c r="K94" i="1"/>
  <c r="L94" i="1"/>
  <c r="A95" i="1"/>
  <c r="B95" i="1"/>
  <c r="C95" i="1"/>
  <c r="D95" i="1"/>
  <c r="E95" i="1"/>
  <c r="F95" i="1"/>
  <c r="G95" i="1"/>
  <c r="H95" i="1"/>
  <c r="I95" i="1"/>
  <c r="J95" i="1"/>
  <c r="K95" i="1"/>
  <c r="L95" i="1"/>
  <c r="A96" i="1"/>
  <c r="B96" i="1"/>
  <c r="C96" i="1"/>
  <c r="D96" i="1"/>
  <c r="E96" i="1"/>
  <c r="F96" i="1"/>
  <c r="G96" i="1"/>
  <c r="H96" i="1"/>
  <c r="I96" i="1"/>
  <c r="J96" i="1"/>
  <c r="K96" i="1"/>
  <c r="L96" i="1"/>
  <c r="A97" i="1"/>
  <c r="B97" i="1"/>
  <c r="C97" i="1"/>
  <c r="D97" i="1"/>
  <c r="E97" i="1"/>
  <c r="F97" i="1"/>
  <c r="G97" i="1"/>
  <c r="H97" i="1"/>
  <c r="I97" i="1"/>
  <c r="J97" i="1"/>
  <c r="K97" i="1"/>
  <c r="L97" i="1"/>
  <c r="A98" i="1"/>
  <c r="B98" i="1"/>
  <c r="C98" i="1"/>
  <c r="D98" i="1"/>
  <c r="E98" i="1"/>
  <c r="F98" i="1"/>
  <c r="G98" i="1"/>
  <c r="H98" i="1"/>
  <c r="I98" i="1"/>
  <c r="J98" i="1"/>
  <c r="K98" i="1"/>
  <c r="L98" i="1"/>
  <c r="A99" i="1"/>
  <c r="B99" i="1"/>
  <c r="C99" i="1"/>
  <c r="D99" i="1"/>
  <c r="E99" i="1"/>
  <c r="F99" i="1"/>
  <c r="G99" i="1"/>
  <c r="H99" i="1"/>
  <c r="I99" i="1"/>
  <c r="J99" i="1"/>
  <c r="K99" i="1"/>
  <c r="L99" i="1"/>
  <c r="A100" i="1"/>
  <c r="B100" i="1"/>
  <c r="C100" i="1"/>
  <c r="D100" i="1"/>
  <c r="E100" i="1"/>
  <c r="F100" i="1"/>
  <c r="G100" i="1"/>
  <c r="H100" i="1"/>
  <c r="I100" i="1"/>
  <c r="J100" i="1"/>
  <c r="K100" i="1"/>
  <c r="L100" i="1"/>
  <c r="A101" i="1"/>
  <c r="B101" i="1"/>
  <c r="C101" i="1"/>
  <c r="D101" i="1"/>
  <c r="E101" i="1"/>
  <c r="F101" i="1"/>
  <c r="G101" i="1"/>
  <c r="H101" i="1"/>
  <c r="I101" i="1"/>
  <c r="J101" i="1"/>
  <c r="K101" i="1"/>
  <c r="L101" i="1"/>
  <c r="A102" i="1"/>
  <c r="B102" i="1"/>
  <c r="C102" i="1"/>
  <c r="D102" i="1"/>
  <c r="E102" i="1"/>
  <c r="F102" i="1"/>
  <c r="G102" i="1"/>
  <c r="H102" i="1"/>
  <c r="I102" i="1"/>
  <c r="J102" i="1"/>
  <c r="K102" i="1"/>
  <c r="L102" i="1"/>
  <c r="A103" i="1"/>
  <c r="B103" i="1"/>
  <c r="C103" i="1"/>
  <c r="D103" i="1"/>
  <c r="E103" i="1"/>
  <c r="F103" i="1"/>
  <c r="G103" i="1"/>
  <c r="H103" i="1"/>
  <c r="I103" i="1"/>
  <c r="J103" i="1"/>
  <c r="K103" i="1"/>
  <c r="L103" i="1"/>
  <c r="A104" i="1"/>
  <c r="B104" i="1"/>
  <c r="C104" i="1"/>
  <c r="D104" i="1"/>
  <c r="E104" i="1"/>
  <c r="F104" i="1"/>
  <c r="G104" i="1"/>
  <c r="H104" i="1"/>
  <c r="I104" i="1"/>
  <c r="J104" i="1"/>
  <c r="K104" i="1"/>
  <c r="L104" i="1"/>
  <c r="A105" i="1"/>
  <c r="B105" i="1"/>
  <c r="C105" i="1"/>
  <c r="D105" i="1"/>
  <c r="E105" i="1"/>
  <c r="F105" i="1"/>
  <c r="G105" i="1"/>
  <c r="H105" i="1"/>
  <c r="I105" i="1"/>
  <c r="J105" i="1"/>
  <c r="K105" i="1"/>
  <c r="L105" i="1"/>
  <c r="A106" i="1"/>
  <c r="B106" i="1"/>
  <c r="C106" i="1"/>
  <c r="D106" i="1"/>
  <c r="E106" i="1"/>
  <c r="F106" i="1"/>
  <c r="G106" i="1"/>
  <c r="H106" i="1"/>
  <c r="I106" i="1"/>
  <c r="J106" i="1"/>
  <c r="K106" i="1"/>
  <c r="L106" i="1"/>
  <c r="A107" i="1"/>
  <c r="B107" i="1"/>
  <c r="C107" i="1"/>
  <c r="D107" i="1"/>
  <c r="E107" i="1"/>
  <c r="F107" i="1"/>
  <c r="G107" i="1"/>
  <c r="H107" i="1"/>
  <c r="I107" i="1"/>
  <c r="J107" i="1"/>
  <c r="K107" i="1"/>
  <c r="L107" i="1"/>
  <c r="A108" i="1"/>
  <c r="B108" i="1"/>
  <c r="C108" i="1"/>
  <c r="R108" i="1" s="1"/>
  <c r="D108" i="1"/>
  <c r="E108" i="1"/>
  <c r="F108" i="1"/>
  <c r="G108" i="1"/>
  <c r="H108" i="1"/>
  <c r="I108" i="1"/>
  <c r="J108" i="1"/>
  <c r="K108" i="1"/>
  <c r="L108" i="1"/>
  <c r="A109" i="1"/>
  <c r="B109" i="1"/>
  <c r="C109" i="1"/>
  <c r="D109" i="1"/>
  <c r="E109" i="1"/>
  <c r="F109" i="1"/>
  <c r="G109" i="1"/>
  <c r="H109" i="1"/>
  <c r="I109" i="1"/>
  <c r="J109" i="1"/>
  <c r="K109" i="1"/>
  <c r="L109" i="1"/>
  <c r="A110" i="1"/>
  <c r="B110" i="1"/>
  <c r="C110" i="1"/>
  <c r="R110" i="1" s="1"/>
  <c r="D110" i="1"/>
  <c r="E110" i="1"/>
  <c r="F110" i="1"/>
  <c r="G110" i="1"/>
  <c r="H110" i="1"/>
  <c r="I110" i="1"/>
  <c r="J110" i="1"/>
  <c r="K110" i="1"/>
  <c r="M110" i="1" s="1"/>
  <c r="L110" i="1"/>
  <c r="A111" i="1"/>
  <c r="B111" i="1"/>
  <c r="C111" i="1"/>
  <c r="D111" i="1"/>
  <c r="E111" i="1"/>
  <c r="F111" i="1"/>
  <c r="G111" i="1"/>
  <c r="H111" i="1"/>
  <c r="I111" i="1"/>
  <c r="J111" i="1"/>
  <c r="K111" i="1"/>
  <c r="L111" i="1"/>
  <c r="A112" i="1"/>
  <c r="B112" i="1"/>
  <c r="C112" i="1"/>
  <c r="D112" i="1"/>
  <c r="E112" i="1"/>
  <c r="F112" i="1"/>
  <c r="G112" i="1"/>
  <c r="H112" i="1"/>
  <c r="I112" i="1"/>
  <c r="J112" i="1"/>
  <c r="K112" i="1"/>
  <c r="L112" i="1"/>
  <c r="A113" i="1"/>
  <c r="B113" i="1"/>
  <c r="C113" i="1"/>
  <c r="D113" i="1"/>
  <c r="E113" i="1"/>
  <c r="F113" i="1"/>
  <c r="G113" i="1"/>
  <c r="H113" i="1"/>
  <c r="I113" i="1"/>
  <c r="J113" i="1"/>
  <c r="K113" i="1"/>
  <c r="M113" i="1" s="1"/>
  <c r="L113" i="1"/>
  <c r="A114" i="1"/>
  <c r="B114" i="1"/>
  <c r="C114" i="1"/>
  <c r="D114" i="1"/>
  <c r="E114" i="1"/>
  <c r="F114" i="1"/>
  <c r="G114" i="1"/>
  <c r="H114" i="1"/>
  <c r="I114" i="1"/>
  <c r="J114" i="1"/>
  <c r="K114" i="1"/>
  <c r="L114" i="1"/>
  <c r="A115" i="1"/>
  <c r="B115" i="1"/>
  <c r="C115" i="1"/>
  <c r="D115" i="1"/>
  <c r="E115" i="1"/>
  <c r="F115" i="1"/>
  <c r="G115" i="1"/>
  <c r="H115" i="1"/>
  <c r="I115" i="1"/>
  <c r="J115" i="1"/>
  <c r="K115" i="1"/>
  <c r="L115" i="1"/>
  <c r="A116" i="1"/>
  <c r="B116" i="1"/>
  <c r="C116" i="1"/>
  <c r="D116" i="1"/>
  <c r="E116" i="1"/>
  <c r="F116" i="1"/>
  <c r="G116" i="1"/>
  <c r="H116" i="1"/>
  <c r="I116" i="1"/>
  <c r="J116" i="1"/>
  <c r="K116" i="1"/>
  <c r="L116" i="1"/>
  <c r="A117" i="1"/>
  <c r="B117" i="1"/>
  <c r="C117" i="1"/>
  <c r="D117" i="1"/>
  <c r="E117" i="1"/>
  <c r="F117" i="1"/>
  <c r="G117" i="1"/>
  <c r="H117" i="1"/>
  <c r="I117" i="1"/>
  <c r="J117" i="1"/>
  <c r="K117" i="1"/>
  <c r="L117" i="1"/>
  <c r="A118" i="1"/>
  <c r="B118" i="1"/>
  <c r="C118" i="1"/>
  <c r="D118" i="1"/>
  <c r="E118" i="1"/>
  <c r="F118" i="1"/>
  <c r="G118" i="1"/>
  <c r="H118" i="1"/>
  <c r="I118" i="1"/>
  <c r="J118" i="1"/>
  <c r="K118" i="1"/>
  <c r="L118" i="1"/>
  <c r="A119" i="1"/>
  <c r="B119" i="1"/>
  <c r="C119" i="1"/>
  <c r="D119" i="1"/>
  <c r="E119" i="1"/>
  <c r="F119" i="1"/>
  <c r="G119" i="1"/>
  <c r="H119" i="1"/>
  <c r="I119" i="1"/>
  <c r="J119" i="1"/>
  <c r="K119" i="1"/>
  <c r="L119" i="1"/>
  <c r="A120" i="1"/>
  <c r="B120" i="1"/>
  <c r="C120" i="1"/>
  <c r="D120" i="1"/>
  <c r="E120" i="1"/>
  <c r="F120" i="1"/>
  <c r="G120" i="1"/>
  <c r="H120" i="1"/>
  <c r="I120" i="1"/>
  <c r="J120" i="1"/>
  <c r="K120" i="1"/>
  <c r="L120" i="1"/>
  <c r="A121" i="1"/>
  <c r="B121" i="1"/>
  <c r="C121" i="1"/>
  <c r="D121" i="1"/>
  <c r="E121" i="1"/>
  <c r="F121" i="1"/>
  <c r="G121" i="1"/>
  <c r="H121" i="1"/>
  <c r="I121" i="1"/>
  <c r="J121" i="1"/>
  <c r="K121" i="1"/>
  <c r="M121" i="1" s="1"/>
  <c r="L121" i="1"/>
  <c r="A122" i="1"/>
  <c r="B122" i="1"/>
  <c r="C122" i="1"/>
  <c r="D122" i="1"/>
  <c r="E122" i="1"/>
  <c r="F122" i="1"/>
  <c r="G122" i="1"/>
  <c r="H122" i="1"/>
  <c r="I122" i="1"/>
  <c r="J122" i="1"/>
  <c r="K122" i="1"/>
  <c r="L122" i="1"/>
  <c r="A123" i="1"/>
  <c r="B123" i="1"/>
  <c r="C123" i="1"/>
  <c r="D123" i="1"/>
  <c r="E123" i="1"/>
  <c r="F123" i="1"/>
  <c r="G123" i="1"/>
  <c r="H123" i="1"/>
  <c r="I123" i="1"/>
  <c r="J123" i="1"/>
  <c r="K123" i="1"/>
  <c r="M123" i="1" s="1"/>
  <c r="L123" i="1"/>
  <c r="A124" i="1"/>
  <c r="B124" i="1"/>
  <c r="C124" i="1"/>
  <c r="D124" i="1"/>
  <c r="E124" i="1"/>
  <c r="F124" i="1"/>
  <c r="G124" i="1"/>
  <c r="H124" i="1"/>
  <c r="I124" i="1"/>
  <c r="J124" i="1"/>
  <c r="K124" i="1"/>
  <c r="L124" i="1"/>
  <c r="A125" i="1"/>
  <c r="B125" i="1"/>
  <c r="C125" i="1"/>
  <c r="D125" i="1"/>
  <c r="E125" i="1"/>
  <c r="F125" i="1"/>
  <c r="G125" i="1"/>
  <c r="H125" i="1"/>
  <c r="I125" i="1"/>
  <c r="J125" i="1"/>
  <c r="K125" i="1"/>
  <c r="L125" i="1"/>
  <c r="A126" i="1"/>
  <c r="B126" i="1"/>
  <c r="C126" i="1"/>
  <c r="D126" i="1"/>
  <c r="E126" i="1"/>
  <c r="F126" i="1"/>
  <c r="G126" i="1"/>
  <c r="H126" i="1"/>
  <c r="I126" i="1"/>
  <c r="J126" i="1"/>
  <c r="K126" i="1"/>
  <c r="L126" i="1"/>
  <c r="A127" i="1"/>
  <c r="B127" i="1"/>
  <c r="C127" i="1"/>
  <c r="D127" i="1"/>
  <c r="E127" i="1"/>
  <c r="F127" i="1"/>
  <c r="G127" i="1"/>
  <c r="H127" i="1"/>
  <c r="I127" i="1"/>
  <c r="J127" i="1"/>
  <c r="K127" i="1"/>
  <c r="L127" i="1"/>
  <c r="A128" i="1"/>
  <c r="B128" i="1"/>
  <c r="C128" i="1"/>
  <c r="D128" i="1"/>
  <c r="E128" i="1"/>
  <c r="F128" i="1"/>
  <c r="G128" i="1"/>
  <c r="H128" i="1"/>
  <c r="I128" i="1"/>
  <c r="J128" i="1"/>
  <c r="K128" i="1"/>
  <c r="L128" i="1"/>
  <c r="A129" i="1"/>
  <c r="B129" i="1"/>
  <c r="C129" i="1"/>
  <c r="D129" i="1"/>
  <c r="E129" i="1"/>
  <c r="F129" i="1"/>
  <c r="G129" i="1"/>
  <c r="H129" i="1"/>
  <c r="I129" i="1"/>
  <c r="J129" i="1"/>
  <c r="K129" i="1"/>
  <c r="L129" i="1"/>
  <c r="A130" i="1"/>
  <c r="B130" i="1"/>
  <c r="C130" i="1"/>
  <c r="D130" i="1"/>
  <c r="E130" i="1"/>
  <c r="F130" i="1"/>
  <c r="G130" i="1"/>
  <c r="H130" i="1"/>
  <c r="I130" i="1"/>
  <c r="J130" i="1"/>
  <c r="K130" i="1"/>
  <c r="L130" i="1"/>
  <c r="A131" i="1"/>
  <c r="B131" i="1"/>
  <c r="C131" i="1"/>
  <c r="D131" i="1"/>
  <c r="E131" i="1"/>
  <c r="F131" i="1"/>
  <c r="G131" i="1"/>
  <c r="H131" i="1"/>
  <c r="I131" i="1"/>
  <c r="J131" i="1"/>
  <c r="K131" i="1"/>
  <c r="L131" i="1"/>
  <c r="A132" i="1"/>
  <c r="B132" i="1"/>
  <c r="C132" i="1"/>
  <c r="D132" i="1"/>
  <c r="E132" i="1"/>
  <c r="F132" i="1"/>
  <c r="G132" i="1"/>
  <c r="H132" i="1"/>
  <c r="I132" i="1"/>
  <c r="J132" i="1"/>
  <c r="K132" i="1"/>
  <c r="L132" i="1"/>
  <c r="A133" i="1"/>
  <c r="B133" i="1"/>
  <c r="C133" i="1"/>
  <c r="D133" i="1"/>
  <c r="E133" i="1"/>
  <c r="F133" i="1"/>
  <c r="G133" i="1"/>
  <c r="H133" i="1"/>
  <c r="I133" i="1"/>
  <c r="J133" i="1"/>
  <c r="K133" i="1"/>
  <c r="L133" i="1"/>
  <c r="A134" i="1"/>
  <c r="B134" i="1"/>
  <c r="C134" i="1"/>
  <c r="D134" i="1"/>
  <c r="E134" i="1"/>
  <c r="F134" i="1"/>
  <c r="G134" i="1"/>
  <c r="H134" i="1"/>
  <c r="I134" i="1"/>
  <c r="J134" i="1"/>
  <c r="K134" i="1"/>
  <c r="L134" i="1"/>
  <c r="A135" i="1"/>
  <c r="B135" i="1"/>
  <c r="C135" i="1"/>
  <c r="D135" i="1"/>
  <c r="E135" i="1"/>
  <c r="F135" i="1"/>
  <c r="G135" i="1"/>
  <c r="H135" i="1"/>
  <c r="I135" i="1"/>
  <c r="J135" i="1"/>
  <c r="K135" i="1"/>
  <c r="L135" i="1"/>
  <c r="A136" i="1"/>
  <c r="B136" i="1"/>
  <c r="C136" i="1"/>
  <c r="D136" i="1"/>
  <c r="E136" i="1"/>
  <c r="F136" i="1"/>
  <c r="G136" i="1"/>
  <c r="H136" i="1"/>
  <c r="I136" i="1"/>
  <c r="J136" i="1"/>
  <c r="K136" i="1"/>
  <c r="L136" i="1"/>
  <c r="A137" i="1"/>
  <c r="B137" i="1"/>
  <c r="C137" i="1"/>
  <c r="D137" i="1"/>
  <c r="E137" i="1"/>
  <c r="F137" i="1"/>
  <c r="G137" i="1"/>
  <c r="H137" i="1"/>
  <c r="I137" i="1"/>
  <c r="J137" i="1"/>
  <c r="K137" i="1"/>
  <c r="L137" i="1"/>
  <c r="A138" i="1"/>
  <c r="B138" i="1"/>
  <c r="C138" i="1"/>
  <c r="D138" i="1"/>
  <c r="E138" i="1"/>
  <c r="F138" i="1"/>
  <c r="G138" i="1"/>
  <c r="H138" i="1"/>
  <c r="I138" i="1"/>
  <c r="J138" i="1"/>
  <c r="K138" i="1"/>
  <c r="L138" i="1"/>
  <c r="A139" i="1"/>
  <c r="B139" i="1"/>
  <c r="C139" i="1"/>
  <c r="D139" i="1"/>
  <c r="E139" i="1"/>
  <c r="F139" i="1"/>
  <c r="G139" i="1"/>
  <c r="H139" i="1"/>
  <c r="I139" i="1"/>
  <c r="J139" i="1"/>
  <c r="K139" i="1"/>
  <c r="L139" i="1"/>
  <c r="A140" i="1"/>
  <c r="B140" i="1"/>
  <c r="C140" i="1"/>
  <c r="D140" i="1"/>
  <c r="E140" i="1"/>
  <c r="F140" i="1"/>
  <c r="G140" i="1"/>
  <c r="H140" i="1"/>
  <c r="I140" i="1"/>
  <c r="J140" i="1"/>
  <c r="K140" i="1"/>
  <c r="L140" i="1"/>
  <c r="A141" i="1"/>
  <c r="B141" i="1"/>
  <c r="C141" i="1"/>
  <c r="D141" i="1"/>
  <c r="E141" i="1"/>
  <c r="F141" i="1"/>
  <c r="G141" i="1"/>
  <c r="H141" i="1"/>
  <c r="I141" i="1"/>
  <c r="J141" i="1"/>
  <c r="K141" i="1"/>
  <c r="L141" i="1"/>
  <c r="A142" i="1"/>
  <c r="B142" i="1"/>
  <c r="C142" i="1"/>
  <c r="D142" i="1"/>
  <c r="E142" i="1"/>
  <c r="F142" i="1"/>
  <c r="G142" i="1"/>
  <c r="H142" i="1"/>
  <c r="I142" i="1"/>
  <c r="J142" i="1"/>
  <c r="K142" i="1"/>
  <c r="L142" i="1"/>
  <c r="A143" i="1"/>
  <c r="B143" i="1"/>
  <c r="C143" i="1"/>
  <c r="D143" i="1"/>
  <c r="E143" i="1"/>
  <c r="F143" i="1"/>
  <c r="G143" i="1"/>
  <c r="H143" i="1"/>
  <c r="I143" i="1"/>
  <c r="J143" i="1"/>
  <c r="K143" i="1"/>
  <c r="L143" i="1"/>
  <c r="A144" i="1"/>
  <c r="B144" i="1"/>
  <c r="C144" i="1"/>
  <c r="D144" i="1"/>
  <c r="E144" i="1"/>
  <c r="F144" i="1"/>
  <c r="G144" i="1"/>
  <c r="H144" i="1"/>
  <c r="I144" i="1"/>
  <c r="J144" i="1"/>
  <c r="K144" i="1"/>
  <c r="L144" i="1"/>
  <c r="A145" i="1"/>
  <c r="B145" i="1"/>
  <c r="C145" i="1"/>
  <c r="D145" i="1"/>
  <c r="E145" i="1"/>
  <c r="F145" i="1"/>
  <c r="G145" i="1"/>
  <c r="H145" i="1"/>
  <c r="I145" i="1"/>
  <c r="J145" i="1"/>
  <c r="K145" i="1"/>
  <c r="L145" i="1"/>
  <c r="A146" i="1"/>
  <c r="B146" i="1"/>
  <c r="C146" i="1"/>
  <c r="D146" i="1"/>
  <c r="E146" i="1"/>
  <c r="F146" i="1"/>
  <c r="G146" i="1"/>
  <c r="H146" i="1"/>
  <c r="I146" i="1"/>
  <c r="J146" i="1"/>
  <c r="K146" i="1"/>
  <c r="L146" i="1"/>
  <c r="A147" i="1"/>
  <c r="B147" i="1"/>
  <c r="C147" i="1"/>
  <c r="D147" i="1"/>
  <c r="E147" i="1"/>
  <c r="F147" i="1"/>
  <c r="G147" i="1"/>
  <c r="H147" i="1"/>
  <c r="I147" i="1"/>
  <c r="J147" i="1"/>
  <c r="K147" i="1"/>
  <c r="L147" i="1"/>
  <c r="A148" i="1"/>
  <c r="B148" i="1"/>
  <c r="C148" i="1"/>
  <c r="D148" i="1"/>
  <c r="E148" i="1"/>
  <c r="F148" i="1"/>
  <c r="G148" i="1"/>
  <c r="H148" i="1"/>
  <c r="I148" i="1"/>
  <c r="J148" i="1"/>
  <c r="K148" i="1"/>
  <c r="L148" i="1"/>
  <c r="A149" i="1"/>
  <c r="B149" i="1"/>
  <c r="C149" i="1"/>
  <c r="D149" i="1"/>
  <c r="E149" i="1"/>
  <c r="F149" i="1"/>
  <c r="G149" i="1"/>
  <c r="H149" i="1"/>
  <c r="I149" i="1"/>
  <c r="J149" i="1"/>
  <c r="K149" i="1"/>
  <c r="L149" i="1"/>
  <c r="A150" i="1"/>
  <c r="B150" i="1"/>
  <c r="C150" i="1"/>
  <c r="D150" i="1"/>
  <c r="E150" i="1"/>
  <c r="F150" i="1"/>
  <c r="G150" i="1"/>
  <c r="H150" i="1"/>
  <c r="I150" i="1"/>
  <c r="J150" i="1"/>
  <c r="K150" i="1"/>
  <c r="L150" i="1"/>
  <c r="A151" i="1"/>
  <c r="B151" i="1"/>
  <c r="C151" i="1"/>
  <c r="D151" i="1"/>
  <c r="E151" i="1"/>
  <c r="F151" i="1"/>
  <c r="G151" i="1"/>
  <c r="H151" i="1"/>
  <c r="I151" i="1"/>
  <c r="J151" i="1"/>
  <c r="K151" i="1"/>
  <c r="L151" i="1"/>
  <c r="A152" i="1"/>
  <c r="B152" i="1"/>
  <c r="C152" i="1"/>
  <c r="D152" i="1"/>
  <c r="E152" i="1"/>
  <c r="F152" i="1"/>
  <c r="G152" i="1"/>
  <c r="H152" i="1"/>
  <c r="I152" i="1"/>
  <c r="J152" i="1"/>
  <c r="K152" i="1"/>
  <c r="L152" i="1"/>
  <c r="A153" i="1"/>
  <c r="B153" i="1"/>
  <c r="C153" i="1"/>
  <c r="D153" i="1"/>
  <c r="E153" i="1"/>
  <c r="F153" i="1"/>
  <c r="G153" i="1"/>
  <c r="H153" i="1"/>
  <c r="I153" i="1"/>
  <c r="J153" i="1"/>
  <c r="K153" i="1"/>
  <c r="L153" i="1"/>
  <c r="A154" i="1"/>
  <c r="B154" i="1"/>
  <c r="C154" i="1"/>
  <c r="D154" i="1"/>
  <c r="E154" i="1"/>
  <c r="F154" i="1"/>
  <c r="G154" i="1"/>
  <c r="H154" i="1"/>
  <c r="I154" i="1"/>
  <c r="J154" i="1"/>
  <c r="K154" i="1"/>
  <c r="L154" i="1"/>
  <c r="A155" i="1"/>
  <c r="B155" i="1"/>
  <c r="C155" i="1"/>
  <c r="D155" i="1"/>
  <c r="E155" i="1"/>
  <c r="F155" i="1"/>
  <c r="G155" i="1"/>
  <c r="H155" i="1"/>
  <c r="I155" i="1"/>
  <c r="J155" i="1"/>
  <c r="K155" i="1"/>
  <c r="L155" i="1"/>
  <c r="A156" i="1"/>
  <c r="B156" i="1"/>
  <c r="C156" i="1"/>
  <c r="D156" i="1"/>
  <c r="E156" i="1"/>
  <c r="F156" i="1"/>
  <c r="G156" i="1"/>
  <c r="H156" i="1"/>
  <c r="I156" i="1"/>
  <c r="J156" i="1"/>
  <c r="K156" i="1"/>
  <c r="L156" i="1"/>
  <c r="A157" i="1"/>
  <c r="B157" i="1"/>
  <c r="C157" i="1"/>
  <c r="D157" i="1"/>
  <c r="E157" i="1"/>
  <c r="F157" i="1"/>
  <c r="G157" i="1"/>
  <c r="H157" i="1"/>
  <c r="I157" i="1"/>
  <c r="J157" i="1"/>
  <c r="K157" i="1"/>
  <c r="L157" i="1"/>
  <c r="A158" i="1"/>
  <c r="B158" i="1"/>
  <c r="C158" i="1"/>
  <c r="D158" i="1"/>
  <c r="E158" i="1"/>
  <c r="F158" i="1"/>
  <c r="G158" i="1"/>
  <c r="H158" i="1"/>
  <c r="I158" i="1"/>
  <c r="J158" i="1"/>
  <c r="K158" i="1"/>
  <c r="L158" i="1"/>
  <c r="A159" i="1"/>
  <c r="B159" i="1"/>
  <c r="C159" i="1"/>
  <c r="D159" i="1"/>
  <c r="E159" i="1"/>
  <c r="F159" i="1"/>
  <c r="G159" i="1"/>
  <c r="H159" i="1"/>
  <c r="I159" i="1"/>
  <c r="J159" i="1"/>
  <c r="K159" i="1"/>
  <c r="L159" i="1"/>
  <c r="A160" i="1"/>
  <c r="B160" i="1"/>
  <c r="C160" i="1"/>
  <c r="D160" i="1"/>
  <c r="E160" i="1"/>
  <c r="F160" i="1"/>
  <c r="G160" i="1"/>
  <c r="H160" i="1"/>
  <c r="I160" i="1"/>
  <c r="J160" i="1"/>
  <c r="K160" i="1"/>
  <c r="L160" i="1"/>
  <c r="A161" i="1"/>
  <c r="B161" i="1"/>
  <c r="C161" i="1"/>
  <c r="D161" i="1"/>
  <c r="E161" i="1"/>
  <c r="F161" i="1"/>
  <c r="G161" i="1"/>
  <c r="H161" i="1"/>
  <c r="I161" i="1"/>
  <c r="J161" i="1"/>
  <c r="K161" i="1"/>
  <c r="M161" i="1" s="1"/>
  <c r="L161" i="1"/>
  <c r="A162" i="1"/>
  <c r="B162" i="1"/>
  <c r="C162" i="1"/>
  <c r="D162" i="1"/>
  <c r="E162" i="1"/>
  <c r="F162" i="1"/>
  <c r="G162" i="1"/>
  <c r="H162" i="1"/>
  <c r="I162" i="1"/>
  <c r="J162" i="1"/>
  <c r="K162" i="1"/>
  <c r="L162" i="1"/>
  <c r="A163" i="1"/>
  <c r="B163" i="1"/>
  <c r="C163" i="1"/>
  <c r="D163" i="1"/>
  <c r="E163" i="1"/>
  <c r="F163" i="1"/>
  <c r="G163" i="1"/>
  <c r="H163" i="1"/>
  <c r="I163" i="1"/>
  <c r="J163" i="1"/>
  <c r="K163" i="1"/>
  <c r="L163" i="1"/>
  <c r="A164" i="1"/>
  <c r="B164" i="1"/>
  <c r="C164" i="1"/>
  <c r="D164" i="1"/>
  <c r="E164" i="1"/>
  <c r="F164" i="1"/>
  <c r="G164" i="1"/>
  <c r="H164" i="1"/>
  <c r="I164" i="1"/>
  <c r="J164" i="1"/>
  <c r="K164" i="1"/>
  <c r="L164" i="1"/>
  <c r="A165" i="1"/>
  <c r="B165" i="1"/>
  <c r="C165" i="1"/>
  <c r="D165" i="1"/>
  <c r="E165" i="1"/>
  <c r="F165" i="1"/>
  <c r="G165" i="1"/>
  <c r="H165" i="1"/>
  <c r="I165" i="1"/>
  <c r="J165" i="1"/>
  <c r="K165" i="1"/>
  <c r="L165" i="1"/>
  <c r="A166" i="1"/>
  <c r="B166" i="1"/>
  <c r="C166" i="1"/>
  <c r="D166" i="1"/>
  <c r="E166" i="1"/>
  <c r="F166" i="1"/>
  <c r="G166" i="1"/>
  <c r="H166" i="1"/>
  <c r="I166" i="1"/>
  <c r="J166" i="1"/>
  <c r="K166" i="1"/>
  <c r="L166" i="1"/>
  <c r="A167" i="1"/>
  <c r="B167" i="1"/>
  <c r="C167" i="1"/>
  <c r="D167" i="1"/>
  <c r="E167" i="1"/>
  <c r="F167" i="1"/>
  <c r="G167" i="1"/>
  <c r="H167" i="1"/>
  <c r="I167" i="1"/>
  <c r="J167" i="1"/>
  <c r="K167" i="1"/>
  <c r="M167" i="1" s="1"/>
  <c r="N167" i="1" s="1"/>
  <c r="O167" i="1" s="1"/>
  <c r="L167" i="1"/>
  <c r="A168" i="1"/>
  <c r="B168" i="1"/>
  <c r="C168" i="1"/>
  <c r="D168" i="1"/>
  <c r="E168" i="1"/>
  <c r="F168" i="1"/>
  <c r="G168" i="1"/>
  <c r="H168" i="1"/>
  <c r="I168" i="1"/>
  <c r="J168" i="1"/>
  <c r="K168" i="1"/>
  <c r="L168" i="1"/>
  <c r="A169" i="1"/>
  <c r="B169" i="1"/>
  <c r="C169" i="1"/>
  <c r="R169" i="1" s="1"/>
  <c r="D169" i="1"/>
  <c r="E169" i="1"/>
  <c r="F169" i="1"/>
  <c r="G169" i="1"/>
  <c r="H169" i="1"/>
  <c r="I169" i="1"/>
  <c r="J169" i="1"/>
  <c r="K169" i="1"/>
  <c r="M169" i="1" s="1"/>
  <c r="Q169" i="1" s="1"/>
  <c r="L169" i="1"/>
  <c r="A170" i="1"/>
  <c r="B170" i="1"/>
  <c r="C170" i="1"/>
  <c r="D170" i="1"/>
  <c r="E170" i="1"/>
  <c r="F170" i="1"/>
  <c r="G170" i="1"/>
  <c r="H170" i="1"/>
  <c r="I170" i="1"/>
  <c r="J170" i="1"/>
  <c r="K170" i="1"/>
  <c r="L170" i="1"/>
  <c r="A171" i="1"/>
  <c r="B171" i="1"/>
  <c r="C171" i="1"/>
  <c r="D171" i="1"/>
  <c r="E171" i="1"/>
  <c r="F171" i="1"/>
  <c r="G171" i="1"/>
  <c r="H171" i="1"/>
  <c r="I171" i="1"/>
  <c r="J171" i="1"/>
  <c r="K171" i="1"/>
  <c r="L171" i="1"/>
  <c r="A172" i="1"/>
  <c r="B172" i="1"/>
  <c r="C172" i="1"/>
  <c r="D172" i="1"/>
  <c r="E172" i="1"/>
  <c r="F172" i="1"/>
  <c r="G172" i="1"/>
  <c r="H172" i="1"/>
  <c r="I172" i="1"/>
  <c r="J172" i="1"/>
  <c r="K172" i="1"/>
  <c r="L172" i="1"/>
  <c r="A173" i="1"/>
  <c r="B173" i="1"/>
  <c r="C173" i="1"/>
  <c r="D173" i="1"/>
  <c r="E173" i="1"/>
  <c r="F173" i="1"/>
  <c r="G173" i="1"/>
  <c r="H173" i="1"/>
  <c r="I173" i="1"/>
  <c r="J173" i="1"/>
  <c r="K173" i="1"/>
  <c r="M173" i="1" s="1"/>
  <c r="L173" i="1"/>
  <c r="A174" i="1"/>
  <c r="B174" i="1"/>
  <c r="C174" i="1"/>
  <c r="D174" i="1"/>
  <c r="E174" i="1"/>
  <c r="F174" i="1"/>
  <c r="G174" i="1"/>
  <c r="H174" i="1"/>
  <c r="I174" i="1"/>
  <c r="J174" i="1"/>
  <c r="K174" i="1"/>
  <c r="L174" i="1"/>
  <c r="A175" i="1"/>
  <c r="B175" i="1"/>
  <c r="C175" i="1"/>
  <c r="D175" i="1"/>
  <c r="E175" i="1"/>
  <c r="F175" i="1"/>
  <c r="G175" i="1"/>
  <c r="H175" i="1"/>
  <c r="I175" i="1"/>
  <c r="J175" i="1"/>
  <c r="K175" i="1"/>
  <c r="L175" i="1"/>
  <c r="A176" i="1"/>
  <c r="B176" i="1"/>
  <c r="C176" i="1"/>
  <c r="D176" i="1"/>
  <c r="E176" i="1"/>
  <c r="F176" i="1"/>
  <c r="G176" i="1"/>
  <c r="H176" i="1"/>
  <c r="I176" i="1"/>
  <c r="J176" i="1"/>
  <c r="K176" i="1"/>
  <c r="L176" i="1"/>
  <c r="A177" i="1"/>
  <c r="B177" i="1"/>
  <c r="C177" i="1"/>
  <c r="R177" i="1" s="1"/>
  <c r="D177" i="1"/>
  <c r="E177" i="1"/>
  <c r="F177" i="1"/>
  <c r="G177" i="1"/>
  <c r="H177" i="1"/>
  <c r="I177" i="1"/>
  <c r="J177" i="1"/>
  <c r="K177" i="1"/>
  <c r="M177" i="1" s="1"/>
  <c r="N177" i="1" s="1"/>
  <c r="O177" i="1" s="1"/>
  <c r="L177" i="1"/>
  <c r="A178" i="1"/>
  <c r="B178" i="1"/>
  <c r="C178" i="1"/>
  <c r="D178" i="1"/>
  <c r="E178" i="1"/>
  <c r="F178" i="1"/>
  <c r="G178" i="1"/>
  <c r="H178" i="1"/>
  <c r="I178" i="1"/>
  <c r="J178" i="1"/>
  <c r="K178" i="1"/>
  <c r="L178" i="1"/>
  <c r="A179" i="1"/>
  <c r="B179" i="1"/>
  <c r="C179" i="1"/>
  <c r="R179" i="1" s="1"/>
  <c r="D179" i="1"/>
  <c r="E179" i="1"/>
  <c r="F179" i="1"/>
  <c r="G179" i="1"/>
  <c r="H179" i="1"/>
  <c r="I179" i="1"/>
  <c r="J179" i="1"/>
  <c r="K179" i="1"/>
  <c r="M179" i="1" s="1"/>
  <c r="N179" i="1" s="1"/>
  <c r="O179" i="1" s="1"/>
  <c r="L179" i="1"/>
  <c r="A180" i="1"/>
  <c r="B180" i="1"/>
  <c r="C180" i="1"/>
  <c r="R180" i="1" s="1"/>
  <c r="D180" i="1"/>
  <c r="E180" i="1"/>
  <c r="F180" i="1"/>
  <c r="G180" i="1"/>
  <c r="H180" i="1"/>
  <c r="I180" i="1"/>
  <c r="J180" i="1"/>
  <c r="K180" i="1"/>
  <c r="M180" i="1" s="1"/>
  <c r="N180" i="1" s="1"/>
  <c r="O180" i="1" s="1"/>
  <c r="L180" i="1"/>
  <c r="A181" i="1"/>
  <c r="B181" i="1"/>
  <c r="C181" i="1"/>
  <c r="R181" i="1" s="1"/>
  <c r="D181" i="1"/>
  <c r="E181" i="1"/>
  <c r="F181" i="1"/>
  <c r="G181" i="1"/>
  <c r="H181" i="1"/>
  <c r="I181" i="1"/>
  <c r="J181" i="1"/>
  <c r="K181" i="1"/>
  <c r="M181" i="1" s="1"/>
  <c r="L181" i="1"/>
  <c r="A182" i="1"/>
  <c r="B182" i="1"/>
  <c r="C182" i="1"/>
  <c r="D182" i="1"/>
  <c r="E182" i="1"/>
  <c r="F182" i="1"/>
  <c r="G182" i="1"/>
  <c r="H182" i="1"/>
  <c r="I182" i="1"/>
  <c r="J182" i="1"/>
  <c r="K182" i="1"/>
  <c r="M182" i="1" s="1"/>
  <c r="L182" i="1"/>
  <c r="A183" i="1"/>
  <c r="B183" i="1"/>
  <c r="C183" i="1"/>
  <c r="R183" i="1" s="1"/>
  <c r="D183" i="1"/>
  <c r="E183" i="1"/>
  <c r="F183" i="1"/>
  <c r="G183" i="1"/>
  <c r="H183" i="1"/>
  <c r="I183" i="1"/>
  <c r="J183" i="1"/>
  <c r="K183" i="1"/>
  <c r="M183" i="1" s="1"/>
  <c r="N183" i="1" s="1"/>
  <c r="O183" i="1" s="1"/>
  <c r="L183" i="1"/>
  <c r="A184" i="1"/>
  <c r="B184" i="1"/>
  <c r="C184" i="1"/>
  <c r="R184" i="1" s="1"/>
  <c r="D184" i="1"/>
  <c r="E184" i="1"/>
  <c r="F184" i="1"/>
  <c r="G184" i="1"/>
  <c r="H184" i="1"/>
  <c r="I184" i="1"/>
  <c r="J184" i="1"/>
  <c r="K184" i="1"/>
  <c r="L184" i="1"/>
  <c r="A185" i="1"/>
  <c r="B185" i="1"/>
  <c r="C185" i="1"/>
  <c r="D185" i="1"/>
  <c r="E185" i="1"/>
  <c r="F185" i="1"/>
  <c r="G185" i="1"/>
  <c r="H185" i="1"/>
  <c r="I185" i="1"/>
  <c r="J185" i="1"/>
  <c r="K185" i="1"/>
  <c r="L185" i="1"/>
  <c r="A186" i="1"/>
  <c r="B186" i="1"/>
  <c r="C186" i="1"/>
  <c r="D186" i="1"/>
  <c r="E186" i="1"/>
  <c r="F186" i="1"/>
  <c r="G186" i="1"/>
  <c r="H186" i="1"/>
  <c r="I186" i="1"/>
  <c r="J186" i="1"/>
  <c r="K186" i="1"/>
  <c r="L186" i="1"/>
  <c r="A187" i="1"/>
  <c r="B187" i="1"/>
  <c r="C187" i="1"/>
  <c r="D187" i="1"/>
  <c r="E187" i="1"/>
  <c r="F187" i="1"/>
  <c r="G187" i="1"/>
  <c r="H187" i="1"/>
  <c r="I187" i="1"/>
  <c r="J187" i="1"/>
  <c r="K187" i="1"/>
  <c r="L187" i="1"/>
  <c r="A188" i="1"/>
  <c r="B188" i="1"/>
  <c r="C188" i="1"/>
  <c r="D188" i="1"/>
  <c r="E188" i="1"/>
  <c r="F188" i="1"/>
  <c r="G188" i="1"/>
  <c r="H188" i="1"/>
  <c r="I188" i="1"/>
  <c r="J188" i="1"/>
  <c r="K188" i="1"/>
  <c r="L188" i="1"/>
  <c r="A189" i="1"/>
  <c r="B189" i="1"/>
  <c r="C189" i="1"/>
  <c r="D189" i="1"/>
  <c r="E189" i="1"/>
  <c r="F189" i="1"/>
  <c r="G189" i="1"/>
  <c r="H189" i="1"/>
  <c r="I189" i="1"/>
  <c r="J189" i="1"/>
  <c r="K189" i="1"/>
  <c r="M189" i="1" s="1"/>
  <c r="L189" i="1"/>
  <c r="A190" i="1"/>
  <c r="B190" i="1"/>
  <c r="C190" i="1"/>
  <c r="D190" i="1"/>
  <c r="E190" i="1"/>
  <c r="F190" i="1"/>
  <c r="G190" i="1"/>
  <c r="H190" i="1"/>
  <c r="I190" i="1"/>
  <c r="J190" i="1"/>
  <c r="K190" i="1"/>
  <c r="L190" i="1"/>
  <c r="A191" i="1"/>
  <c r="B191" i="1"/>
  <c r="C191" i="1"/>
  <c r="D191" i="1"/>
  <c r="E191" i="1"/>
  <c r="F191" i="1"/>
  <c r="G191" i="1"/>
  <c r="H191" i="1"/>
  <c r="I191" i="1"/>
  <c r="J191" i="1"/>
  <c r="K191" i="1"/>
  <c r="L191" i="1"/>
  <c r="A192" i="1"/>
  <c r="B192" i="1"/>
  <c r="C192" i="1"/>
  <c r="R192" i="1" s="1"/>
  <c r="D192" i="1"/>
  <c r="E192" i="1"/>
  <c r="F192" i="1"/>
  <c r="G192" i="1"/>
  <c r="H192" i="1"/>
  <c r="I192" i="1"/>
  <c r="J192" i="1"/>
  <c r="K192" i="1"/>
  <c r="M192" i="1" s="1"/>
  <c r="L192" i="1"/>
  <c r="A193" i="1"/>
  <c r="B193" i="1"/>
  <c r="C193" i="1"/>
  <c r="D193" i="1"/>
  <c r="E193" i="1"/>
  <c r="F193" i="1"/>
  <c r="G193" i="1"/>
  <c r="H193" i="1"/>
  <c r="I193" i="1"/>
  <c r="J193" i="1"/>
  <c r="K193" i="1"/>
  <c r="L193" i="1"/>
  <c r="A194" i="1"/>
  <c r="B194" i="1"/>
  <c r="C194" i="1"/>
  <c r="R194" i="1" s="1"/>
  <c r="D194" i="1"/>
  <c r="E194" i="1"/>
  <c r="F194" i="1"/>
  <c r="G194" i="1"/>
  <c r="H194" i="1"/>
  <c r="I194" i="1"/>
  <c r="J194" i="1"/>
  <c r="K194" i="1"/>
  <c r="M194" i="1" s="1"/>
  <c r="L194" i="1"/>
  <c r="A195" i="1"/>
  <c r="B195" i="1"/>
  <c r="C195" i="1"/>
  <c r="D195" i="1"/>
  <c r="E195" i="1"/>
  <c r="F195" i="1"/>
  <c r="G195" i="1"/>
  <c r="H195" i="1"/>
  <c r="I195" i="1"/>
  <c r="J195" i="1"/>
  <c r="K195" i="1"/>
  <c r="L195" i="1"/>
  <c r="A196" i="1"/>
  <c r="B196" i="1"/>
  <c r="C196" i="1"/>
  <c r="D196" i="1"/>
  <c r="E196" i="1"/>
  <c r="F196" i="1"/>
  <c r="G196" i="1"/>
  <c r="H196" i="1"/>
  <c r="I196" i="1"/>
  <c r="J196" i="1"/>
  <c r="K196" i="1"/>
  <c r="M196" i="1" s="1"/>
  <c r="L196" i="1"/>
  <c r="A197" i="1"/>
  <c r="B197" i="1"/>
  <c r="C197" i="1"/>
  <c r="D197" i="1"/>
  <c r="E197" i="1"/>
  <c r="F197" i="1"/>
  <c r="G197" i="1"/>
  <c r="H197" i="1"/>
  <c r="I197" i="1"/>
  <c r="J197" i="1"/>
  <c r="K197" i="1"/>
  <c r="L197" i="1"/>
  <c r="A198" i="1"/>
  <c r="B198" i="1"/>
  <c r="C198" i="1"/>
  <c r="D198" i="1"/>
  <c r="E198" i="1"/>
  <c r="F198" i="1"/>
  <c r="G198" i="1"/>
  <c r="H198" i="1"/>
  <c r="I198" i="1"/>
  <c r="J198" i="1"/>
  <c r="K198" i="1"/>
  <c r="L198" i="1"/>
  <c r="A199" i="1"/>
  <c r="B199" i="1"/>
  <c r="C199" i="1"/>
  <c r="D199" i="1"/>
  <c r="E199" i="1"/>
  <c r="F199" i="1"/>
  <c r="G199" i="1"/>
  <c r="H199" i="1"/>
  <c r="I199" i="1"/>
  <c r="J199" i="1"/>
  <c r="K199" i="1"/>
  <c r="L199" i="1"/>
  <c r="A200" i="1"/>
  <c r="B200" i="1"/>
  <c r="C200" i="1"/>
  <c r="D200" i="1"/>
  <c r="E200" i="1"/>
  <c r="F200" i="1"/>
  <c r="G200" i="1"/>
  <c r="H200" i="1"/>
  <c r="I200" i="1"/>
  <c r="J200" i="1"/>
  <c r="K200" i="1"/>
  <c r="L200" i="1"/>
  <c r="A201" i="1"/>
  <c r="B201" i="1"/>
  <c r="C201" i="1"/>
  <c r="D201" i="1"/>
  <c r="E201" i="1"/>
  <c r="F201" i="1"/>
  <c r="G201" i="1"/>
  <c r="H201" i="1"/>
  <c r="I201" i="1"/>
  <c r="J201" i="1"/>
  <c r="K201" i="1"/>
  <c r="L201" i="1"/>
  <c r="A202" i="1"/>
  <c r="B202" i="1"/>
  <c r="C202" i="1"/>
  <c r="D202" i="1"/>
  <c r="E202" i="1"/>
  <c r="F202" i="1"/>
  <c r="G202" i="1"/>
  <c r="H202" i="1"/>
  <c r="I202" i="1"/>
  <c r="J202" i="1"/>
  <c r="K202" i="1"/>
  <c r="L202" i="1"/>
  <c r="A203" i="1"/>
  <c r="B203" i="1"/>
  <c r="C203" i="1"/>
  <c r="D203" i="1"/>
  <c r="E203" i="1"/>
  <c r="F203" i="1"/>
  <c r="G203" i="1"/>
  <c r="H203" i="1"/>
  <c r="I203" i="1"/>
  <c r="J203" i="1"/>
  <c r="K203" i="1"/>
  <c r="L203" i="1"/>
  <c r="A204" i="1"/>
  <c r="B204" i="1"/>
  <c r="C204" i="1"/>
  <c r="D204" i="1"/>
  <c r="E204" i="1"/>
  <c r="F204" i="1"/>
  <c r="G204" i="1"/>
  <c r="H204" i="1"/>
  <c r="I204" i="1"/>
  <c r="J204" i="1"/>
  <c r="K204" i="1"/>
  <c r="L204" i="1"/>
  <c r="A205" i="1"/>
  <c r="B205" i="1"/>
  <c r="C205" i="1"/>
  <c r="D205" i="1"/>
  <c r="E205" i="1"/>
  <c r="F205" i="1"/>
  <c r="G205" i="1"/>
  <c r="H205" i="1"/>
  <c r="I205" i="1"/>
  <c r="J205" i="1"/>
  <c r="K205" i="1"/>
  <c r="L205" i="1"/>
  <c r="A206" i="1"/>
  <c r="B206" i="1"/>
  <c r="C206" i="1"/>
  <c r="D206" i="1"/>
  <c r="E206" i="1"/>
  <c r="F206" i="1"/>
  <c r="G206" i="1"/>
  <c r="H206" i="1"/>
  <c r="I206" i="1"/>
  <c r="J206" i="1"/>
  <c r="K206" i="1"/>
  <c r="L206" i="1"/>
  <c r="A207" i="1"/>
  <c r="B207" i="1"/>
  <c r="C207" i="1"/>
  <c r="D207" i="1"/>
  <c r="E207" i="1"/>
  <c r="F207" i="1"/>
  <c r="G207" i="1"/>
  <c r="H207" i="1"/>
  <c r="I207" i="1"/>
  <c r="J207" i="1"/>
  <c r="K207" i="1"/>
  <c r="L207" i="1"/>
  <c r="A208" i="1"/>
  <c r="B208" i="1"/>
  <c r="C208" i="1"/>
  <c r="D208" i="1"/>
  <c r="E208" i="1"/>
  <c r="F208" i="1"/>
  <c r="G208" i="1"/>
  <c r="H208" i="1"/>
  <c r="I208" i="1"/>
  <c r="J208" i="1"/>
  <c r="K208" i="1"/>
  <c r="L208" i="1"/>
  <c r="A209" i="1"/>
  <c r="B209" i="1"/>
  <c r="C209" i="1"/>
  <c r="D209" i="1"/>
  <c r="E209" i="1"/>
  <c r="F209" i="1"/>
  <c r="G209" i="1"/>
  <c r="H209" i="1"/>
  <c r="I209" i="1"/>
  <c r="J209" i="1"/>
  <c r="K209" i="1"/>
  <c r="L209" i="1"/>
  <c r="A210" i="1"/>
  <c r="B210" i="1"/>
  <c r="C210" i="1"/>
  <c r="D210" i="1"/>
  <c r="E210" i="1"/>
  <c r="F210" i="1"/>
  <c r="G210" i="1"/>
  <c r="H210" i="1"/>
  <c r="I210" i="1"/>
  <c r="J210" i="1"/>
  <c r="K210" i="1"/>
  <c r="L210" i="1"/>
  <c r="A211" i="1"/>
  <c r="B211" i="1"/>
  <c r="C211" i="1"/>
  <c r="D211" i="1"/>
  <c r="E211" i="1"/>
  <c r="F211" i="1"/>
  <c r="G211" i="1"/>
  <c r="H211" i="1"/>
  <c r="I211" i="1"/>
  <c r="J211" i="1"/>
  <c r="K211" i="1"/>
  <c r="L211" i="1"/>
  <c r="A212" i="1"/>
  <c r="B212" i="1"/>
  <c r="C212" i="1"/>
  <c r="D212" i="1"/>
  <c r="E212" i="1"/>
  <c r="F212" i="1"/>
  <c r="G212" i="1"/>
  <c r="H212" i="1"/>
  <c r="I212" i="1"/>
  <c r="J212" i="1"/>
  <c r="K212" i="1"/>
  <c r="L212" i="1"/>
  <c r="A213" i="1"/>
  <c r="B213" i="1"/>
  <c r="C213" i="1"/>
  <c r="D213" i="1"/>
  <c r="E213" i="1"/>
  <c r="F213" i="1"/>
  <c r="G213" i="1"/>
  <c r="H213" i="1"/>
  <c r="I213" i="1"/>
  <c r="J213" i="1"/>
  <c r="K213" i="1"/>
  <c r="L213" i="1"/>
  <c r="A214" i="1"/>
  <c r="B214" i="1"/>
  <c r="C214" i="1"/>
  <c r="D214" i="1"/>
  <c r="E214" i="1"/>
  <c r="F214" i="1"/>
  <c r="G214" i="1"/>
  <c r="H214" i="1"/>
  <c r="I214" i="1"/>
  <c r="J214" i="1"/>
  <c r="K214" i="1"/>
  <c r="L214" i="1"/>
  <c r="A215" i="1"/>
  <c r="B215" i="1"/>
  <c r="C215" i="1"/>
  <c r="D215" i="1"/>
  <c r="E215" i="1"/>
  <c r="F215" i="1"/>
  <c r="G215" i="1"/>
  <c r="H215" i="1"/>
  <c r="I215" i="1"/>
  <c r="J215" i="1"/>
  <c r="K215" i="1"/>
  <c r="L215" i="1"/>
  <c r="A216" i="1"/>
  <c r="B216" i="1"/>
  <c r="C216" i="1"/>
  <c r="D216" i="1"/>
  <c r="E216" i="1"/>
  <c r="F216" i="1"/>
  <c r="G216" i="1"/>
  <c r="H216" i="1"/>
  <c r="I216" i="1"/>
  <c r="J216" i="1"/>
  <c r="K216" i="1"/>
  <c r="L216" i="1"/>
  <c r="A217" i="1"/>
  <c r="B217" i="1"/>
  <c r="C217" i="1"/>
  <c r="D217" i="1"/>
  <c r="E217" i="1"/>
  <c r="F217" i="1"/>
  <c r="G217" i="1"/>
  <c r="H217" i="1"/>
  <c r="I217" i="1"/>
  <c r="J217" i="1"/>
  <c r="K217" i="1"/>
  <c r="L217" i="1"/>
  <c r="A218" i="1"/>
  <c r="B218" i="1"/>
  <c r="C218" i="1"/>
  <c r="D218" i="1"/>
  <c r="E218" i="1"/>
  <c r="F218" i="1"/>
  <c r="G218" i="1"/>
  <c r="H218" i="1"/>
  <c r="I218" i="1"/>
  <c r="J218" i="1"/>
  <c r="K218" i="1"/>
  <c r="L218" i="1"/>
  <c r="A219" i="1"/>
  <c r="B219" i="1"/>
  <c r="C219" i="1"/>
  <c r="D219" i="1"/>
  <c r="E219" i="1"/>
  <c r="F219" i="1"/>
  <c r="G219" i="1"/>
  <c r="H219" i="1"/>
  <c r="I219" i="1"/>
  <c r="J219" i="1"/>
  <c r="K219" i="1"/>
  <c r="L219" i="1"/>
  <c r="A220" i="1"/>
  <c r="B220" i="1"/>
  <c r="C220" i="1"/>
  <c r="D220" i="1"/>
  <c r="E220" i="1"/>
  <c r="F220" i="1"/>
  <c r="G220" i="1"/>
  <c r="H220" i="1"/>
  <c r="I220" i="1"/>
  <c r="J220" i="1"/>
  <c r="K220" i="1"/>
  <c r="L220" i="1"/>
  <c r="A221" i="1"/>
  <c r="B221" i="1"/>
  <c r="C221" i="1"/>
  <c r="D221" i="1"/>
  <c r="E221" i="1"/>
  <c r="F221" i="1"/>
  <c r="G221" i="1"/>
  <c r="H221" i="1"/>
  <c r="I221" i="1"/>
  <c r="J221" i="1"/>
  <c r="K221" i="1"/>
  <c r="L221" i="1"/>
  <c r="A222" i="1"/>
  <c r="B222" i="1"/>
  <c r="C222" i="1"/>
  <c r="D222" i="1"/>
  <c r="E222" i="1"/>
  <c r="F222" i="1"/>
  <c r="G222" i="1"/>
  <c r="H222" i="1"/>
  <c r="I222" i="1"/>
  <c r="J222" i="1"/>
  <c r="K222" i="1"/>
  <c r="M222" i="1" s="1"/>
  <c r="L222" i="1"/>
  <c r="A223" i="1"/>
  <c r="B223" i="1"/>
  <c r="C223" i="1"/>
  <c r="D223" i="1"/>
  <c r="E223" i="1"/>
  <c r="F223" i="1"/>
  <c r="G223" i="1"/>
  <c r="H223" i="1"/>
  <c r="I223" i="1"/>
  <c r="J223" i="1"/>
  <c r="K223" i="1"/>
  <c r="L223" i="1"/>
  <c r="A224" i="1"/>
  <c r="B224" i="1"/>
  <c r="C224" i="1"/>
  <c r="D224" i="1"/>
  <c r="E224" i="1"/>
  <c r="F224" i="1"/>
  <c r="G224" i="1"/>
  <c r="H224" i="1"/>
  <c r="I224" i="1"/>
  <c r="J224" i="1"/>
  <c r="K224" i="1"/>
  <c r="M224" i="1" s="1"/>
  <c r="N224" i="1" s="1"/>
  <c r="O224" i="1" s="1"/>
  <c r="L224" i="1"/>
  <c r="A225" i="1"/>
  <c r="B225" i="1"/>
  <c r="C225" i="1"/>
  <c r="D225" i="1"/>
  <c r="E225" i="1"/>
  <c r="F225" i="1"/>
  <c r="G225" i="1"/>
  <c r="H225" i="1"/>
  <c r="I225" i="1"/>
  <c r="J225" i="1"/>
  <c r="K225" i="1"/>
  <c r="M225" i="1" s="1"/>
  <c r="L225" i="1"/>
  <c r="A226" i="1"/>
  <c r="B226" i="1"/>
  <c r="C226" i="1"/>
  <c r="R226" i="1" s="1"/>
  <c r="D226" i="1"/>
  <c r="E226" i="1"/>
  <c r="F226" i="1"/>
  <c r="G226" i="1"/>
  <c r="H226" i="1"/>
  <c r="I226" i="1"/>
  <c r="J226" i="1"/>
  <c r="K226" i="1"/>
  <c r="M226" i="1" s="1"/>
  <c r="L226" i="1"/>
  <c r="A227" i="1"/>
  <c r="B227" i="1"/>
  <c r="C227" i="1"/>
  <c r="D227" i="1"/>
  <c r="E227" i="1"/>
  <c r="F227" i="1"/>
  <c r="G227" i="1"/>
  <c r="H227" i="1"/>
  <c r="I227" i="1"/>
  <c r="J227" i="1"/>
  <c r="K227" i="1"/>
  <c r="L227" i="1"/>
  <c r="A228" i="1"/>
  <c r="B228" i="1"/>
  <c r="C228" i="1"/>
  <c r="D228" i="1"/>
  <c r="E228" i="1"/>
  <c r="F228" i="1"/>
  <c r="G228" i="1"/>
  <c r="H228" i="1"/>
  <c r="I228" i="1"/>
  <c r="J228" i="1"/>
  <c r="K228" i="1"/>
  <c r="L228" i="1"/>
  <c r="A229" i="1"/>
  <c r="B229" i="1"/>
  <c r="C229" i="1"/>
  <c r="D229" i="1"/>
  <c r="E229" i="1"/>
  <c r="F229" i="1"/>
  <c r="G229" i="1"/>
  <c r="H229" i="1"/>
  <c r="I229" i="1"/>
  <c r="J229" i="1"/>
  <c r="K229" i="1"/>
  <c r="L229" i="1"/>
  <c r="A230" i="1"/>
  <c r="B230" i="1"/>
  <c r="C230" i="1"/>
  <c r="D230" i="1"/>
  <c r="E230" i="1"/>
  <c r="F230" i="1"/>
  <c r="G230" i="1"/>
  <c r="H230" i="1"/>
  <c r="I230" i="1"/>
  <c r="J230" i="1"/>
  <c r="K230" i="1"/>
  <c r="L230" i="1"/>
  <c r="A231" i="1"/>
  <c r="B231" i="1"/>
  <c r="C231" i="1"/>
  <c r="D231" i="1"/>
  <c r="E231" i="1"/>
  <c r="F231" i="1"/>
  <c r="G231" i="1"/>
  <c r="H231" i="1"/>
  <c r="I231" i="1"/>
  <c r="J231" i="1"/>
  <c r="K231" i="1"/>
  <c r="L231" i="1"/>
  <c r="A232" i="1"/>
  <c r="B232" i="1"/>
  <c r="C232" i="1"/>
  <c r="D232" i="1"/>
  <c r="E232" i="1"/>
  <c r="F232" i="1"/>
  <c r="G232" i="1"/>
  <c r="H232" i="1"/>
  <c r="I232" i="1"/>
  <c r="J232" i="1"/>
  <c r="K232" i="1"/>
  <c r="L232" i="1"/>
  <c r="A233" i="1"/>
  <c r="B233" i="1"/>
  <c r="C233" i="1"/>
  <c r="D233" i="1"/>
  <c r="E233" i="1"/>
  <c r="F233" i="1"/>
  <c r="G233" i="1"/>
  <c r="H233" i="1"/>
  <c r="I233" i="1"/>
  <c r="J233" i="1"/>
  <c r="K233" i="1"/>
  <c r="L233" i="1"/>
  <c r="A234" i="1"/>
  <c r="B234" i="1"/>
  <c r="C234" i="1"/>
  <c r="D234" i="1"/>
  <c r="E234" i="1"/>
  <c r="F234" i="1"/>
  <c r="G234" i="1"/>
  <c r="H234" i="1"/>
  <c r="I234" i="1"/>
  <c r="J234" i="1"/>
  <c r="K234" i="1"/>
  <c r="L234" i="1"/>
  <c r="A235" i="1"/>
  <c r="B235" i="1"/>
  <c r="C235" i="1"/>
  <c r="D235" i="1"/>
  <c r="E235" i="1"/>
  <c r="F235" i="1"/>
  <c r="G235" i="1"/>
  <c r="H235" i="1"/>
  <c r="I235" i="1"/>
  <c r="J235" i="1"/>
  <c r="K235" i="1"/>
  <c r="L235" i="1"/>
  <c r="A236" i="1"/>
  <c r="B236" i="1"/>
  <c r="C236" i="1"/>
  <c r="D236" i="1"/>
  <c r="E236" i="1"/>
  <c r="F236" i="1"/>
  <c r="G236" i="1"/>
  <c r="H236" i="1"/>
  <c r="I236" i="1"/>
  <c r="J236" i="1"/>
  <c r="K236" i="1"/>
  <c r="L236" i="1"/>
  <c r="A237" i="1"/>
  <c r="B237" i="1"/>
  <c r="C237" i="1"/>
  <c r="D237" i="1"/>
  <c r="E237" i="1"/>
  <c r="F237" i="1"/>
  <c r="G237" i="1"/>
  <c r="H237" i="1"/>
  <c r="I237" i="1"/>
  <c r="J237" i="1"/>
  <c r="K237" i="1"/>
  <c r="L237" i="1"/>
  <c r="A238" i="1"/>
  <c r="B238" i="1"/>
  <c r="C238" i="1"/>
  <c r="D238" i="1"/>
  <c r="E238" i="1"/>
  <c r="F238" i="1"/>
  <c r="G238" i="1"/>
  <c r="H238" i="1"/>
  <c r="I238" i="1"/>
  <c r="J238" i="1"/>
  <c r="K238" i="1"/>
  <c r="L238" i="1"/>
  <c r="A239" i="1"/>
  <c r="B239" i="1"/>
  <c r="C239" i="1"/>
  <c r="D239" i="1"/>
  <c r="E239" i="1"/>
  <c r="F239" i="1"/>
  <c r="G239" i="1"/>
  <c r="H239" i="1"/>
  <c r="I239" i="1"/>
  <c r="J239" i="1"/>
  <c r="K239" i="1"/>
  <c r="L239" i="1"/>
  <c r="A240" i="1"/>
  <c r="B240" i="1"/>
  <c r="C240" i="1"/>
  <c r="D240" i="1"/>
  <c r="E240" i="1"/>
  <c r="F240" i="1"/>
  <c r="G240" i="1"/>
  <c r="H240" i="1"/>
  <c r="I240" i="1"/>
  <c r="J240" i="1"/>
  <c r="K240" i="1"/>
  <c r="L240" i="1"/>
  <c r="A241" i="1"/>
  <c r="B241" i="1"/>
  <c r="C241" i="1"/>
  <c r="D241" i="1"/>
  <c r="E241" i="1"/>
  <c r="F241" i="1"/>
  <c r="G241" i="1"/>
  <c r="H241" i="1"/>
  <c r="I241" i="1"/>
  <c r="J241" i="1"/>
  <c r="K241" i="1"/>
  <c r="L241" i="1"/>
  <c r="A242" i="1"/>
  <c r="B242" i="1"/>
  <c r="C242" i="1"/>
  <c r="D242" i="1"/>
  <c r="E242" i="1"/>
  <c r="F242" i="1"/>
  <c r="G242" i="1"/>
  <c r="H242" i="1"/>
  <c r="I242" i="1"/>
  <c r="J242" i="1"/>
  <c r="K242" i="1"/>
  <c r="L242" i="1"/>
  <c r="A243" i="1"/>
  <c r="B243" i="1"/>
  <c r="C243" i="1"/>
  <c r="D243" i="1"/>
  <c r="E243" i="1"/>
  <c r="F243" i="1"/>
  <c r="G243" i="1"/>
  <c r="H243" i="1"/>
  <c r="I243" i="1"/>
  <c r="J243" i="1"/>
  <c r="K243" i="1"/>
  <c r="L243" i="1"/>
  <c r="A244" i="1"/>
  <c r="B244" i="1"/>
  <c r="C244" i="1"/>
  <c r="D244" i="1"/>
  <c r="E244" i="1"/>
  <c r="F244" i="1"/>
  <c r="G244" i="1"/>
  <c r="H244" i="1"/>
  <c r="I244" i="1"/>
  <c r="J244" i="1"/>
  <c r="K244" i="1"/>
  <c r="L244" i="1"/>
  <c r="A245" i="1"/>
  <c r="B245" i="1"/>
  <c r="C245" i="1"/>
  <c r="D245" i="1"/>
  <c r="E245" i="1"/>
  <c r="F245" i="1"/>
  <c r="G245" i="1"/>
  <c r="H245" i="1"/>
  <c r="I245" i="1"/>
  <c r="J245" i="1"/>
  <c r="K245" i="1"/>
  <c r="L245" i="1"/>
  <c r="A246" i="1"/>
  <c r="B246" i="1"/>
  <c r="C246" i="1"/>
  <c r="D246" i="1"/>
  <c r="E246" i="1"/>
  <c r="F246" i="1"/>
  <c r="G246" i="1"/>
  <c r="H246" i="1"/>
  <c r="I246" i="1"/>
  <c r="J246" i="1"/>
  <c r="K246" i="1"/>
  <c r="M246" i="1" s="1"/>
  <c r="L246" i="1"/>
  <c r="A247" i="1"/>
  <c r="B247" i="1"/>
  <c r="C247" i="1"/>
  <c r="D247" i="1"/>
  <c r="E247" i="1"/>
  <c r="F247" i="1"/>
  <c r="G247" i="1"/>
  <c r="H247" i="1"/>
  <c r="I247" i="1"/>
  <c r="J247" i="1"/>
  <c r="K247" i="1"/>
  <c r="L247" i="1"/>
  <c r="A248" i="1"/>
  <c r="B248" i="1"/>
  <c r="C248" i="1"/>
  <c r="D248" i="1"/>
  <c r="E248" i="1"/>
  <c r="F248" i="1"/>
  <c r="G248" i="1"/>
  <c r="H248" i="1"/>
  <c r="I248" i="1"/>
  <c r="J248" i="1"/>
  <c r="K248" i="1"/>
  <c r="L248" i="1"/>
  <c r="A249" i="1"/>
  <c r="B249" i="1"/>
  <c r="C249" i="1"/>
  <c r="D249" i="1"/>
  <c r="E249" i="1"/>
  <c r="F249" i="1"/>
  <c r="G249" i="1"/>
  <c r="H249" i="1"/>
  <c r="I249" i="1"/>
  <c r="J249" i="1"/>
  <c r="K249" i="1"/>
  <c r="L249" i="1"/>
  <c r="A250" i="1"/>
  <c r="B250" i="1"/>
  <c r="C250" i="1"/>
  <c r="D250" i="1"/>
  <c r="E250" i="1"/>
  <c r="F250" i="1"/>
  <c r="G250" i="1"/>
  <c r="H250" i="1"/>
  <c r="I250" i="1"/>
  <c r="J250" i="1"/>
  <c r="K250" i="1"/>
  <c r="L250" i="1"/>
  <c r="A251" i="1"/>
  <c r="B251" i="1"/>
  <c r="C251" i="1"/>
  <c r="D251" i="1"/>
  <c r="E251" i="1"/>
  <c r="F251" i="1"/>
  <c r="G251" i="1"/>
  <c r="H251" i="1"/>
  <c r="I251" i="1"/>
  <c r="J251" i="1"/>
  <c r="K251" i="1"/>
  <c r="L251" i="1"/>
  <c r="A252" i="1"/>
  <c r="B252" i="1"/>
  <c r="C252" i="1"/>
  <c r="D252" i="1"/>
  <c r="E252" i="1"/>
  <c r="F252" i="1"/>
  <c r="G252" i="1"/>
  <c r="H252" i="1"/>
  <c r="I252" i="1"/>
  <c r="J252" i="1"/>
  <c r="K252" i="1"/>
  <c r="L252" i="1"/>
  <c r="A253" i="1"/>
  <c r="B253" i="1"/>
  <c r="C253" i="1"/>
  <c r="D253" i="1"/>
  <c r="E253" i="1"/>
  <c r="F253" i="1"/>
  <c r="G253" i="1"/>
  <c r="H253" i="1"/>
  <c r="I253" i="1"/>
  <c r="J253" i="1"/>
  <c r="K253" i="1"/>
  <c r="L253" i="1"/>
  <c r="A254" i="1"/>
  <c r="B254" i="1"/>
  <c r="C254" i="1"/>
  <c r="D254" i="1"/>
  <c r="E254" i="1"/>
  <c r="F254" i="1"/>
  <c r="G254" i="1"/>
  <c r="H254" i="1"/>
  <c r="I254" i="1"/>
  <c r="J254" i="1"/>
  <c r="K254" i="1"/>
  <c r="L254" i="1"/>
  <c r="A255" i="1"/>
  <c r="B255" i="1"/>
  <c r="C255" i="1"/>
  <c r="D255" i="1"/>
  <c r="E255" i="1"/>
  <c r="F255" i="1"/>
  <c r="G255" i="1"/>
  <c r="H255" i="1"/>
  <c r="I255" i="1"/>
  <c r="J255" i="1"/>
  <c r="K255" i="1"/>
  <c r="L255" i="1"/>
  <c r="A256" i="1"/>
  <c r="B256" i="1"/>
  <c r="C256" i="1"/>
  <c r="D256" i="1"/>
  <c r="E256" i="1"/>
  <c r="F256" i="1"/>
  <c r="G256" i="1"/>
  <c r="H256" i="1"/>
  <c r="I256" i="1"/>
  <c r="J256" i="1"/>
  <c r="K256" i="1"/>
  <c r="L256" i="1"/>
  <c r="A257" i="1"/>
  <c r="B257" i="1"/>
  <c r="C257" i="1"/>
  <c r="D257" i="1"/>
  <c r="E257" i="1"/>
  <c r="F257" i="1"/>
  <c r="G257" i="1"/>
  <c r="H257" i="1"/>
  <c r="I257" i="1"/>
  <c r="J257" i="1"/>
  <c r="K257" i="1"/>
  <c r="L257" i="1"/>
  <c r="A258" i="1"/>
  <c r="B258" i="1"/>
  <c r="C258" i="1"/>
  <c r="D258" i="1"/>
  <c r="E258" i="1"/>
  <c r="F258" i="1"/>
  <c r="G258" i="1"/>
  <c r="H258" i="1"/>
  <c r="I258" i="1"/>
  <c r="J258" i="1"/>
  <c r="K258" i="1"/>
  <c r="L258" i="1"/>
  <c r="A259" i="1"/>
  <c r="B259" i="1"/>
  <c r="C259" i="1"/>
  <c r="D259" i="1"/>
  <c r="E259" i="1"/>
  <c r="F259" i="1"/>
  <c r="G259" i="1"/>
  <c r="H259" i="1"/>
  <c r="I259" i="1"/>
  <c r="J259" i="1"/>
  <c r="K259" i="1"/>
  <c r="L259" i="1"/>
  <c r="A260" i="1"/>
  <c r="B260" i="1"/>
  <c r="C260" i="1"/>
  <c r="D260" i="1"/>
  <c r="E260" i="1"/>
  <c r="F260" i="1"/>
  <c r="G260" i="1"/>
  <c r="H260" i="1"/>
  <c r="I260" i="1"/>
  <c r="J260" i="1"/>
  <c r="K260" i="1"/>
  <c r="L260" i="1"/>
  <c r="A261" i="1"/>
  <c r="B261" i="1"/>
  <c r="C261" i="1"/>
  <c r="D261" i="1"/>
  <c r="E261" i="1"/>
  <c r="F261" i="1"/>
  <c r="G261" i="1"/>
  <c r="H261" i="1"/>
  <c r="I261" i="1"/>
  <c r="J261" i="1"/>
  <c r="K261" i="1"/>
  <c r="L261" i="1"/>
  <c r="A262" i="1"/>
  <c r="B262" i="1"/>
  <c r="C262" i="1"/>
  <c r="D262" i="1"/>
  <c r="E262" i="1"/>
  <c r="F262" i="1"/>
  <c r="G262" i="1"/>
  <c r="H262" i="1"/>
  <c r="I262" i="1"/>
  <c r="J262" i="1"/>
  <c r="K262" i="1"/>
  <c r="L262" i="1"/>
  <c r="A263" i="1"/>
  <c r="B263" i="1"/>
  <c r="C263" i="1"/>
  <c r="D263" i="1"/>
  <c r="E263" i="1"/>
  <c r="F263" i="1"/>
  <c r="G263" i="1"/>
  <c r="H263" i="1"/>
  <c r="I263" i="1"/>
  <c r="J263" i="1"/>
  <c r="K263" i="1"/>
  <c r="L263" i="1"/>
  <c r="A264" i="1"/>
  <c r="B264" i="1"/>
  <c r="C264" i="1"/>
  <c r="D264" i="1"/>
  <c r="E264" i="1"/>
  <c r="F264" i="1"/>
  <c r="G264" i="1"/>
  <c r="H264" i="1"/>
  <c r="I264" i="1"/>
  <c r="J264" i="1"/>
  <c r="K264" i="1"/>
  <c r="L264" i="1"/>
  <c r="A265" i="1"/>
  <c r="B265" i="1"/>
  <c r="C265" i="1"/>
  <c r="D265" i="1"/>
  <c r="E265" i="1"/>
  <c r="F265" i="1"/>
  <c r="G265" i="1"/>
  <c r="H265" i="1"/>
  <c r="I265" i="1"/>
  <c r="J265" i="1"/>
  <c r="K265" i="1"/>
  <c r="L265" i="1"/>
  <c r="A266" i="1"/>
  <c r="B266" i="1"/>
  <c r="C266" i="1"/>
  <c r="D266" i="1"/>
  <c r="E266" i="1"/>
  <c r="F266" i="1"/>
  <c r="G266" i="1"/>
  <c r="H266" i="1"/>
  <c r="I266" i="1"/>
  <c r="J266" i="1"/>
  <c r="K266" i="1"/>
  <c r="L266" i="1"/>
  <c r="A267" i="1"/>
  <c r="B267" i="1"/>
  <c r="C267" i="1"/>
  <c r="D267" i="1"/>
  <c r="E267" i="1"/>
  <c r="F267" i="1"/>
  <c r="G267" i="1"/>
  <c r="H267" i="1"/>
  <c r="I267" i="1"/>
  <c r="J267" i="1"/>
  <c r="K267" i="1"/>
  <c r="L267" i="1"/>
  <c r="A268" i="1"/>
  <c r="B268" i="1"/>
  <c r="C268" i="1"/>
  <c r="D268" i="1"/>
  <c r="E268" i="1"/>
  <c r="F268" i="1"/>
  <c r="G268" i="1"/>
  <c r="H268" i="1"/>
  <c r="I268" i="1"/>
  <c r="J268" i="1"/>
  <c r="K268" i="1"/>
  <c r="L268" i="1"/>
  <c r="A269" i="1"/>
  <c r="B269" i="1"/>
  <c r="C269" i="1"/>
  <c r="D269" i="1"/>
  <c r="E269" i="1"/>
  <c r="F269" i="1"/>
  <c r="G269" i="1"/>
  <c r="H269" i="1"/>
  <c r="I269" i="1"/>
  <c r="J269" i="1"/>
  <c r="K269" i="1"/>
  <c r="L269" i="1"/>
  <c r="A270" i="1"/>
  <c r="B270" i="1"/>
  <c r="C270" i="1"/>
  <c r="D270" i="1"/>
  <c r="E270" i="1"/>
  <c r="F270" i="1"/>
  <c r="G270" i="1"/>
  <c r="H270" i="1"/>
  <c r="I270" i="1"/>
  <c r="J270" i="1"/>
  <c r="K270" i="1"/>
  <c r="L270" i="1"/>
  <c r="A271" i="1"/>
  <c r="B271" i="1"/>
  <c r="C271" i="1"/>
  <c r="D271" i="1"/>
  <c r="E271" i="1"/>
  <c r="F271" i="1"/>
  <c r="G271" i="1"/>
  <c r="H271" i="1"/>
  <c r="I271" i="1"/>
  <c r="J271" i="1"/>
  <c r="K271" i="1"/>
  <c r="L271" i="1"/>
  <c r="A272" i="1"/>
  <c r="B272" i="1"/>
  <c r="C272" i="1"/>
  <c r="D272" i="1"/>
  <c r="E272" i="1"/>
  <c r="F272" i="1"/>
  <c r="G272" i="1"/>
  <c r="H272" i="1"/>
  <c r="I272" i="1"/>
  <c r="J272" i="1"/>
  <c r="K272" i="1"/>
  <c r="L272" i="1"/>
  <c r="A273" i="1"/>
  <c r="B273" i="1"/>
  <c r="C273" i="1"/>
  <c r="D273" i="1"/>
  <c r="E273" i="1"/>
  <c r="F273" i="1"/>
  <c r="G273" i="1"/>
  <c r="H273" i="1"/>
  <c r="I273" i="1"/>
  <c r="J273" i="1"/>
  <c r="K273" i="1"/>
  <c r="L273" i="1"/>
  <c r="A274" i="1"/>
  <c r="B274" i="1"/>
  <c r="C274" i="1"/>
  <c r="D274" i="1"/>
  <c r="E274" i="1"/>
  <c r="F274" i="1"/>
  <c r="G274" i="1"/>
  <c r="H274" i="1"/>
  <c r="I274" i="1"/>
  <c r="J274" i="1"/>
  <c r="K274" i="1"/>
  <c r="L274" i="1"/>
  <c r="A275" i="1"/>
  <c r="B275" i="1"/>
  <c r="C275" i="1"/>
  <c r="D275" i="1"/>
  <c r="E275" i="1"/>
  <c r="F275" i="1"/>
  <c r="G275" i="1"/>
  <c r="H275" i="1"/>
  <c r="I275" i="1"/>
  <c r="J275" i="1"/>
  <c r="K275" i="1"/>
  <c r="L275" i="1"/>
  <c r="A276" i="1"/>
  <c r="B276" i="1"/>
  <c r="C276" i="1"/>
  <c r="D276" i="1"/>
  <c r="E276" i="1"/>
  <c r="F276" i="1"/>
  <c r="G276" i="1"/>
  <c r="H276" i="1"/>
  <c r="I276" i="1"/>
  <c r="J276" i="1"/>
  <c r="K276" i="1"/>
  <c r="L276" i="1"/>
  <c r="A277" i="1"/>
  <c r="B277" i="1"/>
  <c r="C277" i="1"/>
  <c r="D277" i="1"/>
  <c r="E277" i="1"/>
  <c r="F277" i="1"/>
  <c r="G277" i="1"/>
  <c r="H277" i="1"/>
  <c r="I277" i="1"/>
  <c r="J277" i="1"/>
  <c r="K277" i="1"/>
  <c r="L277" i="1"/>
  <c r="A278" i="1"/>
  <c r="B278" i="1"/>
  <c r="C278" i="1"/>
  <c r="D278" i="1"/>
  <c r="E278" i="1"/>
  <c r="F278" i="1"/>
  <c r="G278" i="1"/>
  <c r="H278" i="1"/>
  <c r="I278" i="1"/>
  <c r="J278" i="1"/>
  <c r="K278" i="1"/>
  <c r="L278" i="1"/>
  <c r="A279" i="1"/>
  <c r="B279" i="1"/>
  <c r="C279" i="1"/>
  <c r="D279" i="1"/>
  <c r="E279" i="1"/>
  <c r="F279" i="1"/>
  <c r="G279" i="1"/>
  <c r="H279" i="1"/>
  <c r="I279" i="1"/>
  <c r="J279" i="1"/>
  <c r="K279" i="1"/>
  <c r="L279" i="1"/>
  <c r="A280" i="1"/>
  <c r="B280" i="1"/>
  <c r="C280" i="1"/>
  <c r="D280" i="1"/>
  <c r="E280" i="1"/>
  <c r="F280" i="1"/>
  <c r="G280" i="1"/>
  <c r="H280" i="1"/>
  <c r="I280" i="1"/>
  <c r="J280" i="1"/>
  <c r="K280" i="1"/>
  <c r="L280" i="1"/>
  <c r="A281" i="1"/>
  <c r="B281" i="1"/>
  <c r="C281" i="1"/>
  <c r="D281" i="1"/>
  <c r="E281" i="1"/>
  <c r="F281" i="1"/>
  <c r="G281" i="1"/>
  <c r="H281" i="1"/>
  <c r="I281" i="1"/>
  <c r="J281" i="1"/>
  <c r="K281" i="1"/>
  <c r="L281" i="1"/>
  <c r="A282" i="1"/>
  <c r="B282" i="1"/>
  <c r="C282" i="1"/>
  <c r="D282" i="1"/>
  <c r="E282" i="1"/>
  <c r="F282" i="1"/>
  <c r="G282" i="1"/>
  <c r="H282" i="1"/>
  <c r="I282" i="1"/>
  <c r="J282" i="1"/>
  <c r="K282" i="1"/>
  <c r="L282" i="1"/>
  <c r="A283" i="1"/>
  <c r="B283" i="1"/>
  <c r="C283" i="1"/>
  <c r="D283" i="1"/>
  <c r="E283" i="1"/>
  <c r="F283" i="1"/>
  <c r="G283" i="1"/>
  <c r="H283" i="1"/>
  <c r="I283" i="1"/>
  <c r="J283" i="1"/>
  <c r="K283" i="1"/>
  <c r="L283" i="1"/>
  <c r="A284" i="1"/>
  <c r="B284" i="1"/>
  <c r="C284" i="1"/>
  <c r="D284" i="1"/>
  <c r="E284" i="1"/>
  <c r="F284" i="1"/>
  <c r="G284" i="1"/>
  <c r="H284" i="1"/>
  <c r="I284" i="1"/>
  <c r="J284" i="1"/>
  <c r="K284" i="1"/>
  <c r="L284" i="1"/>
  <c r="A285" i="1"/>
  <c r="B285" i="1"/>
  <c r="C285" i="1"/>
  <c r="D285" i="1"/>
  <c r="E285" i="1"/>
  <c r="F285" i="1"/>
  <c r="G285" i="1"/>
  <c r="H285" i="1"/>
  <c r="I285" i="1"/>
  <c r="J285" i="1"/>
  <c r="K285" i="1"/>
  <c r="L285" i="1"/>
  <c r="A286" i="1"/>
  <c r="B286" i="1"/>
  <c r="C286" i="1"/>
  <c r="D286" i="1"/>
  <c r="E286" i="1"/>
  <c r="F286" i="1"/>
  <c r="G286" i="1"/>
  <c r="H286" i="1"/>
  <c r="I286" i="1"/>
  <c r="J286" i="1"/>
  <c r="K286" i="1"/>
  <c r="L286" i="1"/>
  <c r="A287" i="1"/>
  <c r="B287" i="1"/>
  <c r="C287" i="1"/>
  <c r="D287" i="1"/>
  <c r="E287" i="1"/>
  <c r="F287" i="1"/>
  <c r="G287" i="1"/>
  <c r="H287" i="1"/>
  <c r="I287" i="1"/>
  <c r="J287" i="1"/>
  <c r="K287" i="1"/>
  <c r="L287" i="1"/>
  <c r="A288" i="1"/>
  <c r="B288" i="1"/>
  <c r="C288" i="1"/>
  <c r="D288" i="1"/>
  <c r="E288" i="1"/>
  <c r="F288" i="1"/>
  <c r="G288" i="1"/>
  <c r="H288" i="1"/>
  <c r="I288" i="1"/>
  <c r="J288" i="1"/>
  <c r="K288" i="1"/>
  <c r="L288" i="1"/>
  <c r="A289" i="1"/>
  <c r="B289" i="1"/>
  <c r="C289" i="1"/>
  <c r="D289" i="1"/>
  <c r="E289" i="1"/>
  <c r="F289" i="1"/>
  <c r="G289" i="1"/>
  <c r="H289" i="1"/>
  <c r="I289" i="1"/>
  <c r="J289" i="1"/>
  <c r="K289" i="1"/>
  <c r="L289" i="1"/>
  <c r="A290" i="1"/>
  <c r="B290" i="1"/>
  <c r="C290" i="1"/>
  <c r="D290" i="1"/>
  <c r="E290" i="1"/>
  <c r="F290" i="1"/>
  <c r="G290" i="1"/>
  <c r="H290" i="1"/>
  <c r="I290" i="1"/>
  <c r="J290" i="1"/>
  <c r="K290" i="1"/>
  <c r="L290" i="1"/>
  <c r="A291" i="1"/>
  <c r="B291" i="1"/>
  <c r="C291" i="1"/>
  <c r="D291" i="1"/>
  <c r="E291" i="1"/>
  <c r="F291" i="1"/>
  <c r="G291" i="1"/>
  <c r="H291" i="1"/>
  <c r="I291" i="1"/>
  <c r="J291" i="1"/>
  <c r="K291" i="1"/>
  <c r="L291" i="1"/>
  <c r="A292" i="1"/>
  <c r="B292" i="1"/>
  <c r="C292" i="1"/>
  <c r="D292" i="1"/>
  <c r="E292" i="1"/>
  <c r="F292" i="1"/>
  <c r="G292" i="1"/>
  <c r="H292" i="1"/>
  <c r="I292" i="1"/>
  <c r="J292" i="1"/>
  <c r="K292" i="1"/>
  <c r="L292" i="1"/>
  <c r="A293" i="1"/>
  <c r="B293" i="1"/>
  <c r="C293" i="1"/>
  <c r="D293" i="1"/>
  <c r="E293" i="1"/>
  <c r="F293" i="1"/>
  <c r="G293" i="1"/>
  <c r="H293" i="1"/>
  <c r="I293" i="1"/>
  <c r="J293" i="1"/>
  <c r="K293" i="1"/>
  <c r="L293" i="1"/>
  <c r="A294" i="1"/>
  <c r="B294" i="1"/>
  <c r="C294" i="1"/>
  <c r="D294" i="1"/>
  <c r="E294" i="1"/>
  <c r="F294" i="1"/>
  <c r="G294" i="1"/>
  <c r="H294" i="1"/>
  <c r="I294" i="1"/>
  <c r="J294" i="1"/>
  <c r="K294" i="1"/>
  <c r="L294" i="1"/>
  <c r="A295" i="1"/>
  <c r="B295" i="1"/>
  <c r="C295" i="1"/>
  <c r="D295" i="1"/>
  <c r="E295" i="1"/>
  <c r="F295" i="1"/>
  <c r="G295" i="1"/>
  <c r="H295" i="1"/>
  <c r="I295" i="1"/>
  <c r="J295" i="1"/>
  <c r="K295" i="1"/>
  <c r="L295" i="1"/>
  <c r="A296" i="1"/>
  <c r="B296" i="1"/>
  <c r="C296" i="1"/>
  <c r="D296" i="1"/>
  <c r="E296" i="1"/>
  <c r="F296" i="1"/>
  <c r="G296" i="1"/>
  <c r="H296" i="1"/>
  <c r="I296" i="1"/>
  <c r="J296" i="1"/>
  <c r="K296" i="1"/>
  <c r="L296" i="1"/>
  <c r="A297" i="1"/>
  <c r="B297" i="1"/>
  <c r="C297" i="1"/>
  <c r="D297" i="1"/>
  <c r="E297" i="1"/>
  <c r="F297" i="1"/>
  <c r="G297" i="1"/>
  <c r="H297" i="1"/>
  <c r="I297" i="1"/>
  <c r="J297" i="1"/>
  <c r="K297" i="1"/>
  <c r="L297" i="1"/>
  <c r="A298" i="1"/>
  <c r="B298" i="1"/>
  <c r="C298" i="1"/>
  <c r="D298" i="1"/>
  <c r="E298" i="1"/>
  <c r="F298" i="1"/>
  <c r="G298" i="1"/>
  <c r="H298" i="1"/>
  <c r="I298" i="1"/>
  <c r="J298" i="1"/>
  <c r="K298" i="1"/>
  <c r="L298" i="1"/>
  <c r="A299" i="1"/>
  <c r="B299" i="1"/>
  <c r="C299" i="1"/>
  <c r="D299" i="1"/>
  <c r="E299" i="1"/>
  <c r="F299" i="1"/>
  <c r="G299" i="1"/>
  <c r="H299" i="1"/>
  <c r="I299" i="1"/>
  <c r="J299" i="1"/>
  <c r="K299" i="1"/>
  <c r="L299" i="1"/>
  <c r="A300" i="1"/>
  <c r="B300" i="1"/>
  <c r="C300" i="1"/>
  <c r="D300" i="1"/>
  <c r="E300" i="1"/>
  <c r="F300" i="1"/>
  <c r="G300" i="1"/>
  <c r="H300" i="1"/>
  <c r="I300" i="1"/>
  <c r="J300" i="1"/>
  <c r="K300" i="1"/>
  <c r="L300" i="1"/>
  <c r="A301" i="1"/>
  <c r="B301" i="1"/>
  <c r="C301" i="1"/>
  <c r="D301" i="1"/>
  <c r="E301" i="1"/>
  <c r="F301" i="1"/>
  <c r="G301" i="1"/>
  <c r="H301" i="1"/>
  <c r="I301" i="1"/>
  <c r="J301" i="1"/>
  <c r="K301" i="1"/>
  <c r="L301" i="1"/>
  <c r="A302" i="1"/>
  <c r="B302" i="1"/>
  <c r="C302" i="1"/>
  <c r="D302" i="1"/>
  <c r="E302" i="1"/>
  <c r="F302" i="1"/>
  <c r="G302" i="1"/>
  <c r="H302" i="1"/>
  <c r="I302" i="1"/>
  <c r="J302" i="1"/>
  <c r="K302" i="1"/>
  <c r="L302" i="1"/>
  <c r="A303" i="1"/>
  <c r="B303" i="1"/>
  <c r="C303" i="1"/>
  <c r="D303" i="1"/>
  <c r="E303" i="1"/>
  <c r="F303" i="1"/>
  <c r="G303" i="1"/>
  <c r="H303" i="1"/>
  <c r="I303" i="1"/>
  <c r="J303" i="1"/>
  <c r="K303" i="1"/>
  <c r="L303" i="1"/>
  <c r="A304" i="1"/>
  <c r="B304" i="1"/>
  <c r="C304" i="1"/>
  <c r="D304" i="1"/>
  <c r="E304" i="1"/>
  <c r="F304" i="1"/>
  <c r="G304" i="1"/>
  <c r="H304" i="1"/>
  <c r="I304" i="1"/>
  <c r="J304" i="1"/>
  <c r="K304" i="1"/>
  <c r="L304" i="1"/>
  <c r="A305" i="1"/>
  <c r="B305" i="1"/>
  <c r="C305" i="1"/>
  <c r="D305" i="1"/>
  <c r="E305" i="1"/>
  <c r="F305" i="1"/>
  <c r="G305" i="1"/>
  <c r="H305" i="1"/>
  <c r="I305" i="1"/>
  <c r="J305" i="1"/>
  <c r="K305" i="1"/>
  <c r="L305" i="1"/>
  <c r="A306" i="1"/>
  <c r="B306" i="1"/>
  <c r="C306" i="1"/>
  <c r="D306" i="1"/>
  <c r="E306" i="1"/>
  <c r="F306" i="1"/>
  <c r="G306" i="1"/>
  <c r="H306" i="1"/>
  <c r="I306" i="1"/>
  <c r="J306" i="1"/>
  <c r="K306" i="1"/>
  <c r="L306" i="1"/>
  <c r="A307" i="1"/>
  <c r="B307" i="1"/>
  <c r="C307" i="1"/>
  <c r="D307" i="1"/>
  <c r="E307" i="1"/>
  <c r="F307" i="1"/>
  <c r="G307" i="1"/>
  <c r="H307" i="1"/>
  <c r="I307" i="1"/>
  <c r="J307" i="1"/>
  <c r="K307" i="1"/>
  <c r="M307" i="1" s="1"/>
  <c r="Q307" i="1" s="1"/>
  <c r="L307" i="1"/>
  <c r="A308" i="1"/>
  <c r="B308" i="1"/>
  <c r="C308" i="1"/>
  <c r="D308" i="1"/>
  <c r="E308" i="1"/>
  <c r="F308" i="1"/>
  <c r="G308" i="1"/>
  <c r="H308" i="1"/>
  <c r="I308" i="1"/>
  <c r="J308" i="1"/>
  <c r="K308" i="1"/>
  <c r="M308" i="1" s="1"/>
  <c r="L308" i="1"/>
  <c r="A309" i="1"/>
  <c r="B309" i="1"/>
  <c r="C309" i="1"/>
  <c r="D309" i="1"/>
  <c r="E309" i="1"/>
  <c r="F309" i="1"/>
  <c r="G309" i="1"/>
  <c r="H309" i="1"/>
  <c r="I309" i="1"/>
  <c r="J309" i="1"/>
  <c r="K309" i="1"/>
  <c r="L309" i="1"/>
  <c r="A310" i="1"/>
  <c r="B310" i="1"/>
  <c r="C310" i="1"/>
  <c r="D310" i="1"/>
  <c r="E310" i="1"/>
  <c r="F310" i="1"/>
  <c r="G310" i="1"/>
  <c r="H310" i="1"/>
  <c r="I310" i="1"/>
  <c r="J310" i="1"/>
  <c r="K310" i="1"/>
  <c r="L310" i="1"/>
  <c r="A311" i="1"/>
  <c r="B311" i="1"/>
  <c r="C311" i="1"/>
  <c r="D311" i="1"/>
  <c r="E311" i="1"/>
  <c r="F311" i="1"/>
  <c r="G311" i="1"/>
  <c r="H311" i="1"/>
  <c r="I311" i="1"/>
  <c r="J311" i="1"/>
  <c r="K311" i="1"/>
  <c r="L311" i="1"/>
  <c r="A312" i="1"/>
  <c r="B312" i="1"/>
  <c r="C312" i="1"/>
  <c r="D312" i="1"/>
  <c r="E312" i="1"/>
  <c r="F312" i="1"/>
  <c r="G312" i="1"/>
  <c r="H312" i="1"/>
  <c r="I312" i="1"/>
  <c r="J312" i="1"/>
  <c r="K312" i="1"/>
  <c r="L312" i="1"/>
  <c r="A313" i="1"/>
  <c r="B313" i="1"/>
  <c r="C313" i="1"/>
  <c r="D313" i="1"/>
  <c r="E313" i="1"/>
  <c r="F313" i="1"/>
  <c r="G313" i="1"/>
  <c r="H313" i="1"/>
  <c r="I313" i="1"/>
  <c r="J313" i="1"/>
  <c r="K313" i="1"/>
  <c r="L313" i="1"/>
  <c r="A314" i="1"/>
  <c r="B314" i="1"/>
  <c r="C314" i="1"/>
  <c r="D314" i="1"/>
  <c r="E314" i="1"/>
  <c r="F314" i="1"/>
  <c r="G314" i="1"/>
  <c r="H314" i="1"/>
  <c r="I314" i="1"/>
  <c r="J314" i="1"/>
  <c r="K314" i="1"/>
  <c r="L314" i="1"/>
  <c r="A315" i="1"/>
  <c r="B315" i="1"/>
  <c r="C315" i="1"/>
  <c r="D315" i="1"/>
  <c r="E315" i="1"/>
  <c r="F315" i="1"/>
  <c r="G315" i="1"/>
  <c r="H315" i="1"/>
  <c r="I315" i="1"/>
  <c r="J315" i="1"/>
  <c r="K315" i="1"/>
  <c r="L315" i="1"/>
  <c r="A316" i="1"/>
  <c r="B316" i="1"/>
  <c r="C316" i="1"/>
  <c r="D316" i="1"/>
  <c r="E316" i="1"/>
  <c r="F316" i="1"/>
  <c r="G316" i="1"/>
  <c r="H316" i="1"/>
  <c r="I316" i="1"/>
  <c r="J316" i="1"/>
  <c r="K316" i="1"/>
  <c r="L316" i="1"/>
  <c r="A317" i="1"/>
  <c r="B317" i="1"/>
  <c r="C317" i="1"/>
  <c r="D317" i="1"/>
  <c r="E317" i="1"/>
  <c r="F317" i="1"/>
  <c r="G317" i="1"/>
  <c r="H317" i="1"/>
  <c r="I317" i="1"/>
  <c r="J317" i="1"/>
  <c r="K317" i="1"/>
  <c r="L317" i="1"/>
  <c r="A318" i="1"/>
  <c r="B318" i="1"/>
  <c r="C318" i="1"/>
  <c r="D318" i="1"/>
  <c r="E318" i="1"/>
  <c r="F318" i="1"/>
  <c r="G318" i="1"/>
  <c r="H318" i="1"/>
  <c r="I318" i="1"/>
  <c r="J318" i="1"/>
  <c r="K318" i="1"/>
  <c r="L318" i="1"/>
  <c r="A319" i="1"/>
  <c r="B319" i="1"/>
  <c r="C319" i="1"/>
  <c r="D319" i="1"/>
  <c r="E319" i="1"/>
  <c r="F319" i="1"/>
  <c r="G319" i="1"/>
  <c r="H319" i="1"/>
  <c r="I319" i="1"/>
  <c r="J319" i="1"/>
  <c r="K319" i="1"/>
  <c r="L319" i="1"/>
  <c r="A320" i="1"/>
  <c r="B320" i="1"/>
  <c r="C320" i="1"/>
  <c r="D320" i="1"/>
  <c r="E320" i="1"/>
  <c r="F320" i="1"/>
  <c r="G320" i="1"/>
  <c r="H320" i="1"/>
  <c r="I320" i="1"/>
  <c r="J320" i="1"/>
  <c r="K320" i="1"/>
  <c r="L320" i="1"/>
  <c r="A321" i="1"/>
  <c r="B321" i="1"/>
  <c r="C321" i="1"/>
  <c r="D321" i="1"/>
  <c r="E321" i="1"/>
  <c r="F321" i="1"/>
  <c r="G321" i="1"/>
  <c r="H321" i="1"/>
  <c r="I321" i="1"/>
  <c r="J321" i="1"/>
  <c r="K321" i="1"/>
  <c r="L321" i="1"/>
  <c r="A322" i="1"/>
  <c r="B322" i="1"/>
  <c r="C322" i="1"/>
  <c r="D322" i="1"/>
  <c r="E322" i="1"/>
  <c r="F322" i="1"/>
  <c r="G322" i="1"/>
  <c r="H322" i="1"/>
  <c r="I322" i="1"/>
  <c r="J322" i="1"/>
  <c r="K322" i="1"/>
  <c r="L322" i="1"/>
  <c r="A323" i="1"/>
  <c r="B323" i="1"/>
  <c r="C323" i="1"/>
  <c r="D323" i="1"/>
  <c r="E323" i="1"/>
  <c r="F323" i="1"/>
  <c r="G323" i="1"/>
  <c r="H323" i="1"/>
  <c r="I323" i="1"/>
  <c r="J323" i="1"/>
  <c r="K323" i="1"/>
  <c r="L323" i="1"/>
  <c r="A324" i="1"/>
  <c r="B324" i="1"/>
  <c r="C324" i="1"/>
  <c r="D324" i="1"/>
  <c r="E324" i="1"/>
  <c r="F324" i="1"/>
  <c r="G324" i="1"/>
  <c r="H324" i="1"/>
  <c r="I324" i="1"/>
  <c r="J324" i="1"/>
  <c r="K324" i="1"/>
  <c r="L324" i="1"/>
  <c r="A325" i="1"/>
  <c r="B325" i="1"/>
  <c r="C325" i="1"/>
  <c r="D325" i="1"/>
  <c r="E325" i="1"/>
  <c r="F325" i="1"/>
  <c r="G325" i="1"/>
  <c r="H325" i="1"/>
  <c r="I325" i="1"/>
  <c r="J325" i="1"/>
  <c r="K325" i="1"/>
  <c r="L325" i="1"/>
  <c r="A326" i="1"/>
  <c r="B326" i="1"/>
  <c r="C326" i="1"/>
  <c r="D326" i="1"/>
  <c r="E326" i="1"/>
  <c r="F326" i="1"/>
  <c r="G326" i="1"/>
  <c r="H326" i="1"/>
  <c r="I326" i="1"/>
  <c r="J326" i="1"/>
  <c r="K326" i="1"/>
  <c r="L326" i="1"/>
  <c r="A327" i="1"/>
  <c r="B327" i="1"/>
  <c r="C327" i="1"/>
  <c r="D327" i="1"/>
  <c r="E327" i="1"/>
  <c r="F327" i="1"/>
  <c r="G327" i="1"/>
  <c r="H327" i="1"/>
  <c r="I327" i="1"/>
  <c r="J327" i="1"/>
  <c r="K327" i="1"/>
  <c r="L327" i="1"/>
  <c r="A328" i="1"/>
  <c r="B328" i="1"/>
  <c r="C328" i="1"/>
  <c r="D328" i="1"/>
  <c r="E328" i="1"/>
  <c r="F328" i="1"/>
  <c r="G328" i="1"/>
  <c r="H328" i="1"/>
  <c r="I328" i="1"/>
  <c r="J328" i="1"/>
  <c r="K328" i="1"/>
  <c r="L328" i="1"/>
  <c r="A329" i="1"/>
  <c r="B329" i="1"/>
  <c r="C329" i="1"/>
  <c r="D329" i="1"/>
  <c r="E329" i="1"/>
  <c r="F329" i="1"/>
  <c r="G329" i="1"/>
  <c r="H329" i="1"/>
  <c r="I329" i="1"/>
  <c r="J329" i="1"/>
  <c r="K329" i="1"/>
  <c r="L329" i="1"/>
  <c r="A330" i="1"/>
  <c r="B330" i="1"/>
  <c r="C330" i="1"/>
  <c r="D330" i="1"/>
  <c r="E330" i="1"/>
  <c r="F330" i="1"/>
  <c r="G330" i="1"/>
  <c r="H330" i="1"/>
  <c r="I330" i="1"/>
  <c r="J330" i="1"/>
  <c r="K330" i="1"/>
  <c r="L330" i="1"/>
  <c r="A331" i="1"/>
  <c r="B331" i="1"/>
  <c r="C331" i="1"/>
  <c r="D331" i="1"/>
  <c r="E331" i="1"/>
  <c r="F331" i="1"/>
  <c r="G331" i="1"/>
  <c r="H331" i="1"/>
  <c r="I331" i="1"/>
  <c r="J331" i="1"/>
  <c r="K331" i="1"/>
  <c r="L331" i="1"/>
  <c r="A332" i="1"/>
  <c r="B332" i="1"/>
  <c r="C332" i="1"/>
  <c r="D332" i="1"/>
  <c r="E332" i="1"/>
  <c r="F332" i="1"/>
  <c r="G332" i="1"/>
  <c r="H332" i="1"/>
  <c r="I332" i="1"/>
  <c r="J332" i="1"/>
  <c r="K332" i="1"/>
  <c r="L332" i="1"/>
  <c r="A333" i="1"/>
  <c r="B333" i="1"/>
  <c r="C333" i="1"/>
  <c r="D333" i="1"/>
  <c r="E333" i="1"/>
  <c r="F333" i="1"/>
  <c r="G333" i="1"/>
  <c r="H333" i="1"/>
  <c r="I333" i="1"/>
  <c r="J333" i="1"/>
  <c r="K333" i="1"/>
  <c r="L333" i="1"/>
  <c r="A334" i="1"/>
  <c r="B334" i="1"/>
  <c r="C334" i="1"/>
  <c r="D334" i="1"/>
  <c r="E334" i="1"/>
  <c r="F334" i="1"/>
  <c r="G334" i="1"/>
  <c r="H334" i="1"/>
  <c r="I334" i="1"/>
  <c r="J334" i="1"/>
  <c r="K334" i="1"/>
  <c r="L334" i="1"/>
  <c r="A335" i="1"/>
  <c r="B335" i="1"/>
  <c r="C335" i="1"/>
  <c r="D335" i="1"/>
  <c r="E335" i="1"/>
  <c r="F335" i="1"/>
  <c r="G335" i="1"/>
  <c r="H335" i="1"/>
  <c r="I335" i="1"/>
  <c r="J335" i="1"/>
  <c r="K335" i="1"/>
  <c r="L335" i="1"/>
  <c r="A336" i="1"/>
  <c r="B336" i="1"/>
  <c r="C336" i="1"/>
  <c r="D336" i="1"/>
  <c r="E336" i="1"/>
  <c r="F336" i="1"/>
  <c r="G336" i="1"/>
  <c r="H336" i="1"/>
  <c r="I336" i="1"/>
  <c r="J336" i="1"/>
  <c r="K336" i="1"/>
  <c r="L336" i="1"/>
  <c r="A337" i="1"/>
  <c r="B337" i="1"/>
  <c r="C337" i="1"/>
  <c r="D337" i="1"/>
  <c r="E337" i="1"/>
  <c r="F337" i="1"/>
  <c r="G337" i="1"/>
  <c r="H337" i="1"/>
  <c r="I337" i="1"/>
  <c r="J337" i="1"/>
  <c r="K337" i="1"/>
  <c r="L337" i="1"/>
  <c r="A338" i="1"/>
  <c r="B338" i="1"/>
  <c r="C338" i="1"/>
  <c r="D338" i="1"/>
  <c r="E338" i="1"/>
  <c r="F338" i="1"/>
  <c r="G338" i="1"/>
  <c r="H338" i="1"/>
  <c r="I338" i="1"/>
  <c r="J338" i="1"/>
  <c r="K338" i="1"/>
  <c r="L338" i="1"/>
  <c r="A339" i="1"/>
  <c r="B339" i="1"/>
  <c r="C339" i="1"/>
  <c r="D339" i="1"/>
  <c r="E339" i="1"/>
  <c r="F339" i="1"/>
  <c r="G339" i="1"/>
  <c r="H339" i="1"/>
  <c r="I339" i="1"/>
  <c r="J339" i="1"/>
  <c r="K339" i="1"/>
  <c r="L339" i="1"/>
  <c r="A340" i="1"/>
  <c r="B340" i="1"/>
  <c r="C340" i="1"/>
  <c r="D340" i="1"/>
  <c r="E340" i="1"/>
  <c r="F340" i="1"/>
  <c r="G340" i="1"/>
  <c r="H340" i="1"/>
  <c r="I340" i="1"/>
  <c r="J340" i="1"/>
  <c r="K340" i="1"/>
  <c r="L340" i="1"/>
  <c r="A341" i="1"/>
  <c r="B341" i="1"/>
  <c r="C341" i="1"/>
  <c r="D341" i="1"/>
  <c r="E341" i="1"/>
  <c r="F341" i="1"/>
  <c r="G341" i="1"/>
  <c r="H341" i="1"/>
  <c r="I341" i="1"/>
  <c r="J341" i="1"/>
  <c r="K341" i="1"/>
  <c r="L341" i="1"/>
  <c r="A342" i="1"/>
  <c r="B342" i="1"/>
  <c r="C342" i="1"/>
  <c r="D342" i="1"/>
  <c r="E342" i="1"/>
  <c r="F342" i="1"/>
  <c r="G342" i="1"/>
  <c r="H342" i="1"/>
  <c r="I342" i="1"/>
  <c r="J342" i="1"/>
  <c r="K342" i="1"/>
  <c r="L342" i="1"/>
  <c r="A343" i="1"/>
  <c r="B343" i="1"/>
  <c r="C343" i="1"/>
  <c r="D343" i="1"/>
  <c r="E343" i="1"/>
  <c r="F343" i="1"/>
  <c r="G343" i="1"/>
  <c r="H343" i="1"/>
  <c r="I343" i="1"/>
  <c r="J343" i="1"/>
  <c r="K343" i="1"/>
  <c r="L343" i="1"/>
  <c r="A344" i="1"/>
  <c r="B344" i="1"/>
  <c r="C344" i="1"/>
  <c r="D344" i="1"/>
  <c r="E344" i="1"/>
  <c r="F344" i="1"/>
  <c r="G344" i="1"/>
  <c r="H344" i="1"/>
  <c r="I344" i="1"/>
  <c r="J344" i="1"/>
  <c r="K344" i="1"/>
  <c r="L344" i="1"/>
  <c r="A345" i="1"/>
  <c r="B345" i="1"/>
  <c r="C345" i="1"/>
  <c r="D345" i="1"/>
  <c r="E345" i="1"/>
  <c r="F345" i="1"/>
  <c r="G345" i="1"/>
  <c r="H345" i="1"/>
  <c r="I345" i="1"/>
  <c r="J345" i="1"/>
  <c r="K345" i="1"/>
  <c r="L345" i="1"/>
  <c r="A346" i="1"/>
  <c r="B346" i="1"/>
  <c r="C346" i="1"/>
  <c r="D346" i="1"/>
  <c r="E346" i="1"/>
  <c r="F346" i="1"/>
  <c r="G346" i="1"/>
  <c r="H346" i="1"/>
  <c r="I346" i="1"/>
  <c r="J346" i="1"/>
  <c r="K346" i="1"/>
  <c r="L346" i="1"/>
  <c r="A347" i="1"/>
  <c r="B347" i="1"/>
  <c r="C347" i="1"/>
  <c r="D347" i="1"/>
  <c r="E347" i="1"/>
  <c r="F347" i="1"/>
  <c r="G347" i="1"/>
  <c r="H347" i="1"/>
  <c r="I347" i="1"/>
  <c r="J347" i="1"/>
  <c r="K347" i="1"/>
  <c r="L347" i="1"/>
  <c r="A348" i="1"/>
  <c r="B348" i="1"/>
  <c r="C348" i="1"/>
  <c r="D348" i="1"/>
  <c r="E348" i="1"/>
  <c r="F348" i="1"/>
  <c r="G348" i="1"/>
  <c r="H348" i="1"/>
  <c r="I348" i="1"/>
  <c r="J348" i="1"/>
  <c r="K348" i="1"/>
  <c r="L348" i="1"/>
  <c r="A349" i="1"/>
  <c r="B349" i="1"/>
  <c r="C349" i="1"/>
  <c r="D349" i="1"/>
  <c r="E349" i="1"/>
  <c r="F349" i="1"/>
  <c r="G349" i="1"/>
  <c r="H349" i="1"/>
  <c r="I349" i="1"/>
  <c r="J349" i="1"/>
  <c r="K349" i="1"/>
  <c r="L349" i="1"/>
  <c r="A350" i="1"/>
  <c r="B350" i="1"/>
  <c r="C350" i="1"/>
  <c r="D350" i="1"/>
  <c r="E350" i="1"/>
  <c r="F350" i="1"/>
  <c r="G350" i="1"/>
  <c r="H350" i="1"/>
  <c r="I350" i="1"/>
  <c r="J350" i="1"/>
  <c r="K350" i="1"/>
  <c r="L350" i="1"/>
  <c r="A351" i="1"/>
  <c r="B351" i="1"/>
  <c r="C351" i="1"/>
  <c r="D351" i="1"/>
  <c r="E351" i="1"/>
  <c r="F351" i="1"/>
  <c r="G351" i="1"/>
  <c r="H351" i="1"/>
  <c r="I351" i="1"/>
  <c r="J351" i="1"/>
  <c r="K351" i="1"/>
  <c r="L351" i="1"/>
  <c r="A352" i="1"/>
  <c r="B352" i="1"/>
  <c r="C352" i="1"/>
  <c r="D352" i="1"/>
  <c r="E352" i="1"/>
  <c r="F352" i="1"/>
  <c r="G352" i="1"/>
  <c r="H352" i="1"/>
  <c r="I352" i="1"/>
  <c r="J352" i="1"/>
  <c r="K352" i="1"/>
  <c r="L352" i="1"/>
  <c r="A353" i="1"/>
  <c r="B353" i="1"/>
  <c r="C353" i="1"/>
  <c r="D353" i="1"/>
  <c r="E353" i="1"/>
  <c r="F353" i="1"/>
  <c r="G353" i="1"/>
  <c r="H353" i="1"/>
  <c r="I353" i="1"/>
  <c r="J353" i="1"/>
  <c r="K353" i="1"/>
  <c r="L353" i="1"/>
  <c r="A354" i="1"/>
  <c r="B354" i="1"/>
  <c r="C354" i="1"/>
  <c r="D354" i="1"/>
  <c r="E354" i="1"/>
  <c r="F354" i="1"/>
  <c r="G354" i="1"/>
  <c r="H354" i="1"/>
  <c r="I354" i="1"/>
  <c r="J354" i="1"/>
  <c r="K354" i="1"/>
  <c r="L354" i="1"/>
  <c r="A355" i="1"/>
  <c r="B355" i="1"/>
  <c r="C355" i="1"/>
  <c r="D355" i="1"/>
  <c r="E355" i="1"/>
  <c r="F355" i="1"/>
  <c r="G355" i="1"/>
  <c r="H355" i="1"/>
  <c r="I355" i="1"/>
  <c r="J355" i="1"/>
  <c r="K355" i="1"/>
  <c r="L355" i="1"/>
  <c r="A356" i="1"/>
  <c r="B356" i="1"/>
  <c r="C356" i="1"/>
  <c r="D356" i="1"/>
  <c r="E356" i="1"/>
  <c r="F356" i="1"/>
  <c r="G356" i="1"/>
  <c r="H356" i="1"/>
  <c r="I356" i="1"/>
  <c r="J356" i="1"/>
  <c r="K356" i="1"/>
  <c r="L356" i="1"/>
  <c r="A357" i="1"/>
  <c r="B357" i="1"/>
  <c r="C357" i="1"/>
  <c r="D357" i="1"/>
  <c r="E357" i="1"/>
  <c r="F357" i="1"/>
  <c r="G357" i="1"/>
  <c r="H357" i="1"/>
  <c r="I357" i="1"/>
  <c r="J357" i="1"/>
  <c r="K357" i="1"/>
  <c r="L357" i="1"/>
  <c r="A358" i="1"/>
  <c r="B358" i="1"/>
  <c r="C358" i="1"/>
  <c r="D358" i="1"/>
  <c r="E358" i="1"/>
  <c r="F358" i="1"/>
  <c r="G358" i="1"/>
  <c r="H358" i="1"/>
  <c r="I358" i="1"/>
  <c r="J358" i="1"/>
  <c r="K358" i="1"/>
  <c r="L358" i="1"/>
  <c r="A359" i="1"/>
  <c r="B359" i="1"/>
  <c r="C359" i="1"/>
  <c r="D359" i="1"/>
  <c r="E359" i="1"/>
  <c r="F359" i="1"/>
  <c r="G359" i="1"/>
  <c r="H359" i="1"/>
  <c r="I359" i="1"/>
  <c r="J359" i="1"/>
  <c r="K359" i="1"/>
  <c r="L359" i="1"/>
  <c r="A360" i="1"/>
  <c r="B360" i="1"/>
  <c r="C360" i="1"/>
  <c r="D360" i="1"/>
  <c r="E360" i="1"/>
  <c r="F360" i="1"/>
  <c r="G360" i="1"/>
  <c r="H360" i="1"/>
  <c r="I360" i="1"/>
  <c r="J360" i="1"/>
  <c r="K360" i="1"/>
  <c r="L360" i="1"/>
  <c r="A361" i="1"/>
  <c r="B361" i="1"/>
  <c r="C361" i="1"/>
  <c r="D361" i="1"/>
  <c r="E361" i="1"/>
  <c r="F361" i="1"/>
  <c r="G361" i="1"/>
  <c r="H361" i="1"/>
  <c r="I361" i="1"/>
  <c r="J361" i="1"/>
  <c r="K361" i="1"/>
  <c r="L361" i="1"/>
  <c r="A362" i="1"/>
  <c r="B362" i="1"/>
  <c r="C362" i="1"/>
  <c r="D362" i="1"/>
  <c r="E362" i="1"/>
  <c r="F362" i="1"/>
  <c r="G362" i="1"/>
  <c r="H362" i="1"/>
  <c r="I362" i="1"/>
  <c r="J362" i="1"/>
  <c r="K362" i="1"/>
  <c r="L362" i="1"/>
  <c r="A363" i="1"/>
  <c r="B363" i="1"/>
  <c r="C363" i="1"/>
  <c r="D363" i="1"/>
  <c r="E363" i="1"/>
  <c r="F363" i="1"/>
  <c r="G363" i="1"/>
  <c r="H363" i="1"/>
  <c r="I363" i="1"/>
  <c r="J363" i="1"/>
  <c r="K363" i="1"/>
  <c r="L363" i="1"/>
  <c r="A364" i="1"/>
  <c r="B364" i="1"/>
  <c r="C364" i="1"/>
  <c r="D364" i="1"/>
  <c r="E364" i="1"/>
  <c r="F364" i="1"/>
  <c r="G364" i="1"/>
  <c r="H364" i="1"/>
  <c r="I364" i="1"/>
  <c r="J364" i="1"/>
  <c r="K364" i="1"/>
  <c r="L364" i="1"/>
  <c r="A365" i="1"/>
  <c r="B365" i="1"/>
  <c r="C365" i="1"/>
  <c r="D365" i="1"/>
  <c r="E365" i="1"/>
  <c r="F365" i="1"/>
  <c r="G365" i="1"/>
  <c r="H365" i="1"/>
  <c r="I365" i="1"/>
  <c r="J365" i="1"/>
  <c r="K365" i="1"/>
  <c r="L365" i="1"/>
  <c r="A366" i="1"/>
  <c r="B366" i="1"/>
  <c r="C366" i="1"/>
  <c r="D366" i="1"/>
  <c r="E366" i="1"/>
  <c r="F366" i="1"/>
  <c r="G366" i="1"/>
  <c r="H366" i="1"/>
  <c r="I366" i="1"/>
  <c r="J366" i="1"/>
  <c r="K366" i="1"/>
  <c r="L366" i="1"/>
  <c r="A367" i="1"/>
  <c r="B367" i="1"/>
  <c r="C367" i="1"/>
  <c r="D367" i="1"/>
  <c r="E367" i="1"/>
  <c r="F367" i="1"/>
  <c r="G367" i="1"/>
  <c r="H367" i="1"/>
  <c r="I367" i="1"/>
  <c r="J367" i="1"/>
  <c r="K367" i="1"/>
  <c r="L367" i="1"/>
  <c r="A368" i="1"/>
  <c r="B368" i="1"/>
  <c r="C368" i="1"/>
  <c r="D368" i="1"/>
  <c r="E368" i="1"/>
  <c r="F368" i="1"/>
  <c r="G368" i="1"/>
  <c r="H368" i="1"/>
  <c r="I368" i="1"/>
  <c r="J368" i="1"/>
  <c r="K368" i="1"/>
  <c r="L368" i="1"/>
  <c r="A369" i="1"/>
  <c r="B369" i="1"/>
  <c r="C369" i="1"/>
  <c r="D369" i="1"/>
  <c r="E369" i="1"/>
  <c r="F369" i="1"/>
  <c r="G369" i="1"/>
  <c r="H369" i="1"/>
  <c r="I369" i="1"/>
  <c r="J369" i="1"/>
  <c r="K369" i="1"/>
  <c r="L369" i="1"/>
  <c r="A370" i="1"/>
  <c r="B370" i="1"/>
  <c r="C370" i="1"/>
  <c r="D370" i="1"/>
  <c r="E370" i="1"/>
  <c r="F370" i="1"/>
  <c r="G370" i="1"/>
  <c r="H370" i="1"/>
  <c r="I370" i="1"/>
  <c r="J370" i="1"/>
  <c r="K370" i="1"/>
  <c r="L370" i="1"/>
  <c r="A371" i="1"/>
  <c r="B371" i="1"/>
  <c r="C371" i="1"/>
  <c r="D371" i="1"/>
  <c r="E371" i="1"/>
  <c r="F371" i="1"/>
  <c r="G371" i="1"/>
  <c r="H371" i="1"/>
  <c r="I371" i="1"/>
  <c r="J371" i="1"/>
  <c r="K371" i="1"/>
  <c r="L371" i="1"/>
  <c r="A372" i="1"/>
  <c r="B372" i="1"/>
  <c r="C372" i="1"/>
  <c r="D372" i="1"/>
  <c r="E372" i="1"/>
  <c r="F372" i="1"/>
  <c r="G372" i="1"/>
  <c r="H372" i="1"/>
  <c r="I372" i="1"/>
  <c r="J372" i="1"/>
  <c r="K372" i="1"/>
  <c r="L372" i="1"/>
  <c r="A373" i="1"/>
  <c r="B373" i="1"/>
  <c r="C373" i="1"/>
  <c r="D373" i="1"/>
  <c r="E373" i="1"/>
  <c r="F373" i="1"/>
  <c r="G373" i="1"/>
  <c r="H373" i="1"/>
  <c r="I373" i="1"/>
  <c r="J373" i="1"/>
  <c r="K373" i="1"/>
  <c r="L373" i="1"/>
  <c r="A374" i="1"/>
  <c r="B374" i="1"/>
  <c r="C374" i="1"/>
  <c r="D374" i="1"/>
  <c r="E374" i="1"/>
  <c r="F374" i="1"/>
  <c r="G374" i="1"/>
  <c r="H374" i="1"/>
  <c r="I374" i="1"/>
  <c r="J374" i="1"/>
  <c r="K374" i="1"/>
  <c r="L374" i="1"/>
  <c r="A375" i="1"/>
  <c r="B375" i="1"/>
  <c r="C375" i="1"/>
  <c r="D375" i="1"/>
  <c r="E375" i="1"/>
  <c r="F375" i="1"/>
  <c r="G375" i="1"/>
  <c r="H375" i="1"/>
  <c r="I375" i="1"/>
  <c r="J375" i="1"/>
  <c r="K375" i="1"/>
  <c r="L375" i="1"/>
  <c r="A376" i="1"/>
  <c r="B376" i="1"/>
  <c r="C376" i="1"/>
  <c r="D376" i="1"/>
  <c r="E376" i="1"/>
  <c r="F376" i="1"/>
  <c r="G376" i="1"/>
  <c r="H376" i="1"/>
  <c r="I376" i="1"/>
  <c r="J376" i="1"/>
  <c r="K376" i="1"/>
  <c r="L376" i="1"/>
  <c r="A377" i="1"/>
  <c r="B377" i="1"/>
  <c r="C377" i="1"/>
  <c r="D377" i="1"/>
  <c r="E377" i="1"/>
  <c r="F377" i="1"/>
  <c r="G377" i="1"/>
  <c r="H377" i="1"/>
  <c r="I377" i="1"/>
  <c r="J377" i="1"/>
  <c r="K377" i="1"/>
  <c r="L377" i="1"/>
  <c r="A378" i="1"/>
  <c r="B378" i="1"/>
  <c r="C378" i="1"/>
  <c r="D378" i="1"/>
  <c r="E378" i="1"/>
  <c r="F378" i="1"/>
  <c r="G378" i="1"/>
  <c r="H378" i="1"/>
  <c r="I378" i="1"/>
  <c r="J378" i="1"/>
  <c r="K378" i="1"/>
  <c r="L378" i="1"/>
  <c r="A379" i="1"/>
  <c r="B379" i="1"/>
  <c r="C379" i="1"/>
  <c r="D379" i="1"/>
  <c r="E379" i="1"/>
  <c r="F379" i="1"/>
  <c r="G379" i="1"/>
  <c r="H379" i="1"/>
  <c r="I379" i="1"/>
  <c r="J379" i="1"/>
  <c r="K379" i="1"/>
  <c r="L379" i="1"/>
  <c r="A380" i="1"/>
  <c r="B380" i="1"/>
  <c r="C380" i="1"/>
  <c r="D380" i="1"/>
  <c r="E380" i="1"/>
  <c r="F380" i="1"/>
  <c r="G380" i="1"/>
  <c r="H380" i="1"/>
  <c r="I380" i="1"/>
  <c r="J380" i="1"/>
  <c r="K380" i="1"/>
  <c r="L380" i="1"/>
  <c r="A381" i="1"/>
  <c r="B381" i="1"/>
  <c r="C381" i="1"/>
  <c r="D381" i="1"/>
  <c r="E381" i="1"/>
  <c r="F381" i="1"/>
  <c r="G381" i="1"/>
  <c r="H381" i="1"/>
  <c r="I381" i="1"/>
  <c r="J381" i="1"/>
  <c r="K381" i="1"/>
  <c r="L381" i="1"/>
  <c r="A382" i="1"/>
  <c r="B382" i="1"/>
  <c r="C382" i="1"/>
  <c r="D382" i="1"/>
  <c r="E382" i="1"/>
  <c r="F382" i="1"/>
  <c r="G382" i="1"/>
  <c r="H382" i="1"/>
  <c r="I382" i="1"/>
  <c r="J382" i="1"/>
  <c r="K382" i="1"/>
  <c r="L382" i="1"/>
  <c r="A383" i="1"/>
  <c r="B383" i="1"/>
  <c r="C383" i="1"/>
  <c r="D383" i="1"/>
  <c r="E383" i="1"/>
  <c r="F383" i="1"/>
  <c r="G383" i="1"/>
  <c r="H383" i="1"/>
  <c r="I383" i="1"/>
  <c r="J383" i="1"/>
  <c r="K383" i="1"/>
  <c r="L383" i="1"/>
  <c r="A384" i="1"/>
  <c r="B384" i="1"/>
  <c r="C384" i="1"/>
  <c r="D384" i="1"/>
  <c r="E384" i="1"/>
  <c r="F384" i="1"/>
  <c r="G384" i="1"/>
  <c r="H384" i="1"/>
  <c r="I384" i="1"/>
  <c r="J384" i="1"/>
  <c r="K384" i="1"/>
  <c r="L384" i="1"/>
  <c r="A385" i="1"/>
  <c r="B385" i="1"/>
  <c r="C385" i="1"/>
  <c r="D385" i="1"/>
  <c r="E385" i="1"/>
  <c r="F385" i="1"/>
  <c r="G385" i="1"/>
  <c r="H385" i="1"/>
  <c r="I385" i="1"/>
  <c r="J385" i="1"/>
  <c r="K385" i="1"/>
  <c r="L385" i="1"/>
  <c r="A386" i="1"/>
  <c r="B386" i="1"/>
  <c r="C386" i="1"/>
  <c r="D386" i="1"/>
  <c r="E386" i="1"/>
  <c r="F386" i="1"/>
  <c r="G386" i="1"/>
  <c r="H386" i="1"/>
  <c r="I386" i="1"/>
  <c r="J386" i="1"/>
  <c r="K386" i="1"/>
  <c r="L386" i="1"/>
  <c r="A387" i="1"/>
  <c r="B387" i="1"/>
  <c r="C387" i="1"/>
  <c r="D387" i="1"/>
  <c r="E387" i="1"/>
  <c r="F387" i="1"/>
  <c r="G387" i="1"/>
  <c r="H387" i="1"/>
  <c r="I387" i="1"/>
  <c r="J387" i="1"/>
  <c r="K387" i="1"/>
  <c r="L387" i="1"/>
  <c r="A388" i="1"/>
  <c r="B388" i="1"/>
  <c r="C388" i="1"/>
  <c r="D388" i="1"/>
  <c r="E388" i="1"/>
  <c r="F388" i="1"/>
  <c r="G388" i="1"/>
  <c r="H388" i="1"/>
  <c r="I388" i="1"/>
  <c r="J388" i="1"/>
  <c r="K388" i="1"/>
  <c r="L388" i="1"/>
  <c r="A389" i="1"/>
  <c r="B389" i="1"/>
  <c r="C389" i="1"/>
  <c r="D389" i="1"/>
  <c r="E389" i="1"/>
  <c r="F389" i="1"/>
  <c r="G389" i="1"/>
  <c r="H389" i="1"/>
  <c r="I389" i="1"/>
  <c r="J389" i="1"/>
  <c r="K389" i="1"/>
  <c r="L389" i="1"/>
  <c r="A390" i="1"/>
  <c r="B390" i="1"/>
  <c r="C390" i="1"/>
  <c r="D390" i="1"/>
  <c r="E390" i="1"/>
  <c r="F390" i="1"/>
  <c r="G390" i="1"/>
  <c r="H390" i="1"/>
  <c r="I390" i="1"/>
  <c r="J390" i="1"/>
  <c r="K390" i="1"/>
  <c r="L390" i="1"/>
  <c r="A391" i="1"/>
  <c r="B391" i="1"/>
  <c r="C391" i="1"/>
  <c r="D391" i="1"/>
  <c r="E391" i="1"/>
  <c r="F391" i="1"/>
  <c r="G391" i="1"/>
  <c r="H391" i="1"/>
  <c r="I391" i="1"/>
  <c r="J391" i="1"/>
  <c r="K391" i="1"/>
  <c r="L391" i="1"/>
  <c r="A392" i="1"/>
  <c r="B392" i="1"/>
  <c r="C392" i="1"/>
  <c r="D392" i="1"/>
  <c r="E392" i="1"/>
  <c r="F392" i="1"/>
  <c r="G392" i="1"/>
  <c r="H392" i="1"/>
  <c r="I392" i="1"/>
  <c r="J392" i="1"/>
  <c r="K392" i="1"/>
  <c r="L392" i="1"/>
  <c r="A393" i="1"/>
  <c r="B393" i="1"/>
  <c r="C393" i="1"/>
  <c r="D393" i="1"/>
  <c r="E393" i="1"/>
  <c r="F393" i="1"/>
  <c r="G393" i="1"/>
  <c r="H393" i="1"/>
  <c r="I393" i="1"/>
  <c r="J393" i="1"/>
  <c r="K393" i="1"/>
  <c r="L393" i="1"/>
  <c r="A394" i="1"/>
  <c r="B394" i="1"/>
  <c r="C394" i="1"/>
  <c r="D394" i="1"/>
  <c r="E394" i="1"/>
  <c r="F394" i="1"/>
  <c r="G394" i="1"/>
  <c r="H394" i="1"/>
  <c r="I394" i="1"/>
  <c r="J394" i="1"/>
  <c r="K394" i="1"/>
  <c r="L394" i="1"/>
  <c r="A395" i="1"/>
  <c r="B395" i="1"/>
  <c r="C395" i="1"/>
  <c r="D395" i="1"/>
  <c r="E395" i="1"/>
  <c r="F395" i="1"/>
  <c r="G395" i="1"/>
  <c r="H395" i="1"/>
  <c r="I395" i="1"/>
  <c r="J395" i="1"/>
  <c r="K395" i="1"/>
  <c r="L395" i="1"/>
  <c r="A396" i="1"/>
  <c r="B396" i="1"/>
  <c r="C396" i="1"/>
  <c r="D396" i="1"/>
  <c r="E396" i="1"/>
  <c r="F396" i="1"/>
  <c r="G396" i="1"/>
  <c r="H396" i="1"/>
  <c r="I396" i="1"/>
  <c r="J396" i="1"/>
  <c r="K396" i="1"/>
  <c r="L396" i="1"/>
  <c r="A397" i="1"/>
  <c r="B397" i="1"/>
  <c r="C397" i="1"/>
  <c r="D397" i="1"/>
  <c r="E397" i="1"/>
  <c r="F397" i="1"/>
  <c r="G397" i="1"/>
  <c r="H397" i="1"/>
  <c r="I397" i="1"/>
  <c r="J397" i="1"/>
  <c r="K397" i="1"/>
  <c r="L397" i="1"/>
  <c r="A398" i="1"/>
  <c r="B398" i="1"/>
  <c r="C398" i="1"/>
  <c r="D398" i="1"/>
  <c r="E398" i="1"/>
  <c r="F398" i="1"/>
  <c r="G398" i="1"/>
  <c r="H398" i="1"/>
  <c r="I398" i="1"/>
  <c r="J398" i="1"/>
  <c r="K398" i="1"/>
  <c r="L398" i="1"/>
  <c r="A399" i="1"/>
  <c r="B399" i="1"/>
  <c r="C399" i="1"/>
  <c r="D399" i="1"/>
  <c r="E399" i="1"/>
  <c r="F399" i="1"/>
  <c r="G399" i="1"/>
  <c r="H399" i="1"/>
  <c r="I399" i="1"/>
  <c r="J399" i="1"/>
  <c r="K399" i="1"/>
  <c r="L399" i="1"/>
  <c r="A400" i="1"/>
  <c r="B400" i="1"/>
  <c r="C400" i="1"/>
  <c r="D400" i="1"/>
  <c r="E400" i="1"/>
  <c r="F400" i="1"/>
  <c r="G400" i="1"/>
  <c r="H400" i="1"/>
  <c r="I400" i="1"/>
  <c r="J400" i="1"/>
  <c r="K400" i="1"/>
  <c r="L400" i="1"/>
  <c r="A401" i="1"/>
  <c r="B401" i="1"/>
  <c r="C401" i="1"/>
  <c r="D401" i="1"/>
  <c r="E401" i="1"/>
  <c r="F401" i="1"/>
  <c r="G401" i="1"/>
  <c r="H401" i="1"/>
  <c r="I401" i="1"/>
  <c r="J401" i="1"/>
  <c r="K401" i="1"/>
  <c r="L401" i="1"/>
  <c r="A402" i="1"/>
  <c r="B402" i="1"/>
  <c r="C402" i="1"/>
  <c r="D402" i="1"/>
  <c r="E402" i="1"/>
  <c r="F402" i="1"/>
  <c r="G402" i="1"/>
  <c r="H402" i="1"/>
  <c r="I402" i="1"/>
  <c r="J402" i="1"/>
  <c r="K402" i="1"/>
  <c r="L402" i="1"/>
  <c r="A403" i="1"/>
  <c r="B403" i="1"/>
  <c r="C403" i="1"/>
  <c r="D403" i="1"/>
  <c r="E403" i="1"/>
  <c r="F403" i="1"/>
  <c r="G403" i="1"/>
  <c r="H403" i="1"/>
  <c r="I403" i="1"/>
  <c r="J403" i="1"/>
  <c r="K403" i="1"/>
  <c r="L403" i="1"/>
  <c r="A404" i="1"/>
  <c r="B404" i="1"/>
  <c r="C404" i="1"/>
  <c r="D404" i="1"/>
  <c r="E404" i="1"/>
  <c r="F404" i="1"/>
  <c r="G404" i="1"/>
  <c r="H404" i="1"/>
  <c r="I404" i="1"/>
  <c r="J404" i="1"/>
  <c r="K404" i="1"/>
  <c r="L404" i="1"/>
  <c r="A405" i="1"/>
  <c r="B405" i="1"/>
  <c r="C405" i="1"/>
  <c r="D405" i="1"/>
  <c r="E405" i="1"/>
  <c r="F405" i="1"/>
  <c r="G405" i="1"/>
  <c r="H405" i="1"/>
  <c r="I405" i="1"/>
  <c r="J405" i="1"/>
  <c r="K405" i="1"/>
  <c r="L405" i="1"/>
  <c r="A406" i="1"/>
  <c r="B406" i="1"/>
  <c r="C406" i="1"/>
  <c r="D406" i="1"/>
  <c r="E406" i="1"/>
  <c r="F406" i="1"/>
  <c r="G406" i="1"/>
  <c r="H406" i="1"/>
  <c r="I406" i="1"/>
  <c r="J406" i="1"/>
  <c r="K406" i="1"/>
  <c r="L406" i="1"/>
  <c r="A407" i="1"/>
  <c r="B407" i="1"/>
  <c r="C407" i="1"/>
  <c r="D407" i="1"/>
  <c r="E407" i="1"/>
  <c r="F407" i="1"/>
  <c r="G407" i="1"/>
  <c r="H407" i="1"/>
  <c r="I407" i="1"/>
  <c r="J407" i="1"/>
  <c r="K407" i="1"/>
  <c r="L407" i="1"/>
  <c r="A408" i="1"/>
  <c r="B408" i="1"/>
  <c r="C408" i="1"/>
  <c r="D408" i="1"/>
  <c r="E408" i="1"/>
  <c r="F408" i="1"/>
  <c r="G408" i="1"/>
  <c r="H408" i="1"/>
  <c r="I408" i="1"/>
  <c r="J408" i="1"/>
  <c r="K408" i="1"/>
  <c r="L408" i="1"/>
  <c r="A409" i="1"/>
  <c r="B409" i="1"/>
  <c r="C409" i="1"/>
  <c r="D409" i="1"/>
  <c r="E409" i="1"/>
  <c r="F409" i="1"/>
  <c r="G409" i="1"/>
  <c r="H409" i="1"/>
  <c r="I409" i="1"/>
  <c r="J409" i="1"/>
  <c r="K409" i="1"/>
  <c r="L409" i="1"/>
  <c r="A410" i="1"/>
  <c r="B410" i="1"/>
  <c r="C410" i="1"/>
  <c r="D410" i="1"/>
  <c r="E410" i="1"/>
  <c r="F410" i="1"/>
  <c r="G410" i="1"/>
  <c r="H410" i="1"/>
  <c r="I410" i="1"/>
  <c r="J410" i="1"/>
  <c r="K410" i="1"/>
  <c r="L410" i="1"/>
  <c r="A411" i="1"/>
  <c r="B411" i="1"/>
  <c r="C411" i="1"/>
  <c r="D411" i="1"/>
  <c r="E411" i="1"/>
  <c r="F411" i="1"/>
  <c r="G411" i="1"/>
  <c r="H411" i="1"/>
  <c r="I411" i="1"/>
  <c r="J411" i="1"/>
  <c r="K411" i="1"/>
  <c r="L411" i="1"/>
  <c r="A412" i="1"/>
  <c r="B412" i="1"/>
  <c r="C412" i="1"/>
  <c r="D412" i="1"/>
  <c r="E412" i="1"/>
  <c r="F412" i="1"/>
  <c r="G412" i="1"/>
  <c r="H412" i="1"/>
  <c r="I412" i="1"/>
  <c r="J412" i="1"/>
  <c r="K412" i="1"/>
  <c r="L412" i="1"/>
  <c r="A413" i="1"/>
  <c r="B413" i="1"/>
  <c r="C413" i="1"/>
  <c r="D413" i="1"/>
  <c r="E413" i="1"/>
  <c r="F413" i="1"/>
  <c r="G413" i="1"/>
  <c r="H413" i="1"/>
  <c r="I413" i="1"/>
  <c r="J413" i="1"/>
  <c r="K413" i="1"/>
  <c r="L413" i="1"/>
  <c r="A414" i="1"/>
  <c r="B414" i="1"/>
  <c r="C414" i="1"/>
  <c r="D414" i="1"/>
  <c r="E414" i="1"/>
  <c r="F414" i="1"/>
  <c r="G414" i="1"/>
  <c r="H414" i="1"/>
  <c r="I414" i="1"/>
  <c r="J414" i="1"/>
  <c r="K414" i="1"/>
  <c r="L414" i="1"/>
  <c r="A415" i="1"/>
  <c r="B415" i="1"/>
  <c r="C415" i="1"/>
  <c r="D415" i="1"/>
  <c r="E415" i="1"/>
  <c r="F415" i="1"/>
  <c r="G415" i="1"/>
  <c r="H415" i="1"/>
  <c r="I415" i="1"/>
  <c r="J415" i="1"/>
  <c r="K415" i="1"/>
  <c r="L415" i="1"/>
  <c r="A416" i="1"/>
  <c r="B416" i="1"/>
  <c r="C416" i="1"/>
  <c r="D416" i="1"/>
  <c r="E416" i="1"/>
  <c r="F416" i="1"/>
  <c r="G416" i="1"/>
  <c r="H416" i="1"/>
  <c r="I416" i="1"/>
  <c r="J416" i="1"/>
  <c r="K416" i="1"/>
  <c r="L416" i="1"/>
  <c r="A417" i="1"/>
  <c r="B417" i="1"/>
  <c r="C417" i="1"/>
  <c r="R417" i="1" s="1"/>
  <c r="D417" i="1"/>
  <c r="E417" i="1"/>
  <c r="F417" i="1"/>
  <c r="G417" i="1"/>
  <c r="H417" i="1"/>
  <c r="I417" i="1"/>
  <c r="J417" i="1"/>
  <c r="K417" i="1"/>
  <c r="M417" i="1" s="1"/>
  <c r="Q417" i="1" s="1"/>
  <c r="L417" i="1"/>
  <c r="A418" i="1"/>
  <c r="B418" i="1"/>
  <c r="C418" i="1"/>
  <c r="D418" i="1"/>
  <c r="E418" i="1"/>
  <c r="F418" i="1"/>
  <c r="G418" i="1"/>
  <c r="H418" i="1"/>
  <c r="I418" i="1"/>
  <c r="J418" i="1"/>
  <c r="K418" i="1"/>
  <c r="L418" i="1"/>
  <c r="M418" i="1"/>
  <c r="Q418" i="1" s="1"/>
  <c r="N418" i="1"/>
  <c r="O418" i="1" s="1"/>
  <c r="P418" i="1" s="1"/>
  <c r="A419" i="1"/>
  <c r="B419" i="1"/>
  <c r="C419" i="1"/>
  <c r="D419" i="1"/>
  <c r="E419" i="1"/>
  <c r="F419" i="1"/>
  <c r="G419" i="1"/>
  <c r="H419" i="1"/>
  <c r="I419" i="1"/>
  <c r="J419" i="1"/>
  <c r="K419" i="1"/>
  <c r="L419" i="1"/>
  <c r="A420" i="1"/>
  <c r="B420" i="1"/>
  <c r="C420" i="1"/>
  <c r="D420" i="1"/>
  <c r="E420" i="1"/>
  <c r="F420" i="1"/>
  <c r="G420" i="1"/>
  <c r="H420" i="1"/>
  <c r="I420" i="1"/>
  <c r="J420" i="1"/>
  <c r="K420" i="1"/>
  <c r="M420" i="1" s="1"/>
  <c r="L420" i="1"/>
  <c r="A421" i="1"/>
  <c r="B421" i="1"/>
  <c r="C421" i="1"/>
  <c r="D421" i="1"/>
  <c r="E421" i="1"/>
  <c r="F421" i="1"/>
  <c r="G421" i="1"/>
  <c r="H421" i="1"/>
  <c r="I421" i="1"/>
  <c r="J421" i="1"/>
  <c r="K421" i="1"/>
  <c r="L421" i="1"/>
  <c r="A422" i="1"/>
  <c r="B422" i="1"/>
  <c r="C422" i="1"/>
  <c r="D422" i="1"/>
  <c r="E422" i="1"/>
  <c r="F422" i="1"/>
  <c r="G422" i="1"/>
  <c r="H422" i="1"/>
  <c r="I422" i="1"/>
  <c r="J422" i="1"/>
  <c r="K422" i="1"/>
  <c r="L422" i="1"/>
  <c r="A423" i="1"/>
  <c r="B423" i="1"/>
  <c r="C423" i="1"/>
  <c r="R423" i="1" s="1"/>
  <c r="D423" i="1"/>
  <c r="E423" i="1"/>
  <c r="F423" i="1"/>
  <c r="G423" i="1"/>
  <c r="H423" i="1"/>
  <c r="I423" i="1"/>
  <c r="J423" i="1"/>
  <c r="K423" i="1"/>
  <c r="M423" i="1" s="1"/>
  <c r="L423" i="1"/>
  <c r="A424" i="1"/>
  <c r="B424" i="1"/>
  <c r="C424" i="1"/>
  <c r="D424" i="1"/>
  <c r="E424" i="1"/>
  <c r="F424" i="1"/>
  <c r="G424" i="1"/>
  <c r="H424" i="1"/>
  <c r="I424" i="1"/>
  <c r="J424" i="1"/>
  <c r="K424" i="1"/>
  <c r="L424" i="1"/>
  <c r="A425" i="1"/>
  <c r="B425" i="1"/>
  <c r="C425" i="1"/>
  <c r="R425" i="1" s="1"/>
  <c r="D425" i="1"/>
  <c r="E425" i="1"/>
  <c r="F425" i="1"/>
  <c r="G425" i="1"/>
  <c r="H425" i="1"/>
  <c r="I425" i="1"/>
  <c r="J425" i="1"/>
  <c r="K425" i="1"/>
  <c r="M425" i="1" s="1"/>
  <c r="Q425" i="1" s="1"/>
  <c r="L425" i="1"/>
  <c r="A426" i="1"/>
  <c r="B426" i="1"/>
  <c r="C426" i="1"/>
  <c r="R426" i="1" s="1"/>
  <c r="D426" i="1"/>
  <c r="E426" i="1"/>
  <c r="F426" i="1"/>
  <c r="G426" i="1"/>
  <c r="H426" i="1"/>
  <c r="I426" i="1"/>
  <c r="J426" i="1"/>
  <c r="K426" i="1"/>
  <c r="L426" i="1"/>
  <c r="A427" i="1"/>
  <c r="B427" i="1"/>
  <c r="C427" i="1"/>
  <c r="D427" i="1"/>
  <c r="E427" i="1"/>
  <c r="F427" i="1"/>
  <c r="G427" i="1"/>
  <c r="H427" i="1"/>
  <c r="I427" i="1"/>
  <c r="J427" i="1"/>
  <c r="K427" i="1"/>
  <c r="L427" i="1"/>
  <c r="R427" i="1"/>
  <c r="A428" i="1"/>
  <c r="B428" i="1"/>
  <c r="C428" i="1"/>
  <c r="D428" i="1"/>
  <c r="R428" i="1" s="1"/>
  <c r="E428" i="1"/>
  <c r="F428" i="1"/>
  <c r="G428" i="1"/>
  <c r="H428" i="1"/>
  <c r="I428" i="1"/>
  <c r="J428" i="1"/>
  <c r="K428" i="1"/>
  <c r="L428" i="1"/>
  <c r="A429" i="1"/>
  <c r="B429" i="1"/>
  <c r="C429" i="1"/>
  <c r="D429" i="1"/>
  <c r="R429" i="1" s="1"/>
  <c r="E429" i="1"/>
  <c r="F429" i="1"/>
  <c r="G429" i="1"/>
  <c r="H429" i="1"/>
  <c r="I429" i="1"/>
  <c r="J429" i="1"/>
  <c r="K429" i="1"/>
  <c r="L429" i="1"/>
  <c r="A430" i="1"/>
  <c r="B430" i="1"/>
  <c r="C430" i="1"/>
  <c r="D430" i="1"/>
  <c r="R430" i="1" s="1"/>
  <c r="E430" i="1"/>
  <c r="F430" i="1"/>
  <c r="G430" i="1"/>
  <c r="H430" i="1"/>
  <c r="I430" i="1"/>
  <c r="J430" i="1"/>
  <c r="K430" i="1"/>
  <c r="L430" i="1"/>
  <c r="M430" i="1" s="1"/>
  <c r="N430" i="1" s="1"/>
  <c r="O430" i="1" s="1"/>
  <c r="P430" i="1" s="1"/>
  <c r="A431" i="1"/>
  <c r="B431" i="1"/>
  <c r="C431" i="1"/>
  <c r="R431" i="1" s="1"/>
  <c r="D431" i="1"/>
  <c r="E431" i="1"/>
  <c r="F431" i="1"/>
  <c r="G431" i="1"/>
  <c r="H431" i="1"/>
  <c r="I431" i="1"/>
  <c r="J431" i="1"/>
  <c r="K431" i="1"/>
  <c r="M431" i="1" s="1"/>
  <c r="Q431" i="1" s="1"/>
  <c r="L431" i="1"/>
  <c r="A432" i="1"/>
  <c r="B432" i="1"/>
  <c r="C432" i="1"/>
  <c r="D432" i="1"/>
  <c r="R432" i="1" s="1"/>
  <c r="E432" i="1"/>
  <c r="F432" i="1"/>
  <c r="G432" i="1"/>
  <c r="H432" i="1"/>
  <c r="I432" i="1"/>
  <c r="J432" i="1"/>
  <c r="K432" i="1"/>
  <c r="L432" i="1"/>
  <c r="M432" i="1" s="1"/>
  <c r="A433" i="1"/>
  <c r="B433" i="1"/>
  <c r="C433" i="1"/>
  <c r="R433" i="1" s="1"/>
  <c r="D433" i="1"/>
  <c r="E433" i="1"/>
  <c r="F433" i="1"/>
  <c r="G433" i="1"/>
  <c r="H433" i="1"/>
  <c r="I433" i="1"/>
  <c r="J433" i="1"/>
  <c r="K433" i="1"/>
  <c r="M433" i="1" s="1"/>
  <c r="Q433" i="1" s="1"/>
  <c r="L433" i="1"/>
  <c r="A434" i="1"/>
  <c r="B434" i="1"/>
  <c r="C434" i="1"/>
  <c r="D434" i="1"/>
  <c r="R434" i="1" s="1"/>
  <c r="E434" i="1"/>
  <c r="F434" i="1"/>
  <c r="G434" i="1"/>
  <c r="H434" i="1"/>
  <c r="I434" i="1"/>
  <c r="J434" i="1"/>
  <c r="K434" i="1"/>
  <c r="L434" i="1"/>
  <c r="M434" i="1"/>
  <c r="A435" i="1"/>
  <c r="B435" i="1"/>
  <c r="C435" i="1"/>
  <c r="R435" i="1" s="1"/>
  <c r="D435" i="1"/>
  <c r="E435" i="1"/>
  <c r="F435" i="1"/>
  <c r="G435" i="1"/>
  <c r="H435" i="1"/>
  <c r="I435" i="1"/>
  <c r="J435" i="1"/>
  <c r="K435" i="1"/>
  <c r="L435" i="1"/>
  <c r="A436" i="1"/>
  <c r="B436" i="1"/>
  <c r="C436" i="1"/>
  <c r="R436" i="1" s="1"/>
  <c r="D436" i="1"/>
  <c r="E436" i="1"/>
  <c r="F436" i="1"/>
  <c r="G436" i="1"/>
  <c r="H436" i="1"/>
  <c r="I436" i="1"/>
  <c r="J436" i="1"/>
  <c r="K436" i="1"/>
  <c r="L436" i="1"/>
  <c r="M436" i="1"/>
  <c r="A437" i="1"/>
  <c r="B437" i="1"/>
  <c r="C437" i="1"/>
  <c r="D437" i="1"/>
  <c r="E437" i="1"/>
  <c r="F437" i="1"/>
  <c r="G437" i="1"/>
  <c r="H437" i="1"/>
  <c r="I437" i="1"/>
  <c r="J437" i="1"/>
  <c r="K437" i="1"/>
  <c r="L437" i="1"/>
  <c r="A438" i="1"/>
  <c r="B438" i="1"/>
  <c r="C438" i="1"/>
  <c r="D438" i="1"/>
  <c r="E438" i="1"/>
  <c r="F438" i="1"/>
  <c r="G438" i="1"/>
  <c r="H438" i="1"/>
  <c r="I438" i="1"/>
  <c r="J438" i="1"/>
  <c r="K438" i="1"/>
  <c r="L438" i="1"/>
  <c r="A439" i="1"/>
  <c r="B439" i="1"/>
  <c r="C439" i="1"/>
  <c r="R439" i="1" s="1"/>
  <c r="D439" i="1"/>
  <c r="E439" i="1"/>
  <c r="F439" i="1"/>
  <c r="G439" i="1"/>
  <c r="H439" i="1"/>
  <c r="I439" i="1"/>
  <c r="J439" i="1"/>
  <c r="K439" i="1"/>
  <c r="M439" i="1" s="1"/>
  <c r="L439" i="1"/>
  <c r="A440" i="1"/>
  <c r="B440" i="1"/>
  <c r="C440" i="1"/>
  <c r="D440" i="1"/>
  <c r="E440" i="1"/>
  <c r="F440" i="1"/>
  <c r="G440" i="1"/>
  <c r="H440" i="1"/>
  <c r="I440" i="1"/>
  <c r="J440" i="1"/>
  <c r="K440" i="1"/>
  <c r="L440" i="1"/>
  <c r="A441" i="1"/>
  <c r="B441" i="1"/>
  <c r="C441" i="1"/>
  <c r="R441" i="1" s="1"/>
  <c r="D441" i="1"/>
  <c r="E441" i="1"/>
  <c r="F441" i="1"/>
  <c r="G441" i="1"/>
  <c r="H441" i="1"/>
  <c r="I441" i="1"/>
  <c r="J441" i="1"/>
  <c r="K441" i="1"/>
  <c r="M441" i="1" s="1"/>
  <c r="Q441" i="1" s="1"/>
  <c r="L441" i="1"/>
  <c r="A442" i="1"/>
  <c r="B442" i="1"/>
  <c r="C442" i="1"/>
  <c r="R442" i="1" s="1"/>
  <c r="D442" i="1"/>
  <c r="E442" i="1"/>
  <c r="F442" i="1"/>
  <c r="G442" i="1"/>
  <c r="H442" i="1"/>
  <c r="I442" i="1"/>
  <c r="J442" i="1"/>
  <c r="K442" i="1"/>
  <c r="L442" i="1"/>
  <c r="A443" i="1"/>
  <c r="B443" i="1"/>
  <c r="C443" i="1"/>
  <c r="D443" i="1"/>
  <c r="E443" i="1"/>
  <c r="F443" i="1"/>
  <c r="G443" i="1"/>
  <c r="H443" i="1"/>
  <c r="I443" i="1"/>
  <c r="J443" i="1"/>
  <c r="K443" i="1"/>
  <c r="L443" i="1"/>
  <c r="R443" i="1"/>
  <c r="A444" i="1"/>
  <c r="B444" i="1"/>
  <c r="C444" i="1"/>
  <c r="D444" i="1"/>
  <c r="E444" i="1"/>
  <c r="F444" i="1"/>
  <c r="G444" i="1"/>
  <c r="H444" i="1"/>
  <c r="I444" i="1"/>
  <c r="J444" i="1"/>
  <c r="K444" i="1"/>
  <c r="L444" i="1"/>
  <c r="M444" i="1"/>
  <c r="N444" i="1" s="1"/>
  <c r="O444" i="1" s="1"/>
  <c r="P444" i="1" s="1"/>
  <c r="R444" i="1"/>
  <c r="A445" i="1"/>
  <c r="B445" i="1"/>
  <c r="C445" i="1"/>
  <c r="R445" i="1" s="1"/>
  <c r="D445" i="1"/>
  <c r="E445" i="1"/>
  <c r="F445" i="1"/>
  <c r="G445" i="1"/>
  <c r="H445" i="1"/>
  <c r="I445" i="1"/>
  <c r="J445" i="1"/>
  <c r="K445" i="1"/>
  <c r="L445" i="1"/>
  <c r="A446" i="1"/>
  <c r="B446" i="1"/>
  <c r="C446" i="1"/>
  <c r="D446" i="1"/>
  <c r="E446" i="1"/>
  <c r="F446" i="1"/>
  <c r="G446" i="1"/>
  <c r="H446" i="1"/>
  <c r="I446" i="1"/>
  <c r="J446" i="1"/>
  <c r="K446" i="1"/>
  <c r="L446" i="1"/>
  <c r="A447" i="1"/>
  <c r="B447" i="1"/>
  <c r="C447" i="1"/>
  <c r="R447" i="1" s="1"/>
  <c r="D447" i="1"/>
  <c r="E447" i="1"/>
  <c r="F447" i="1"/>
  <c r="G447" i="1"/>
  <c r="H447" i="1"/>
  <c r="I447" i="1"/>
  <c r="J447" i="1"/>
  <c r="K447" i="1"/>
  <c r="M447" i="1" s="1"/>
  <c r="L447" i="1"/>
  <c r="A448" i="1"/>
  <c r="B448" i="1"/>
  <c r="C448" i="1"/>
  <c r="D448" i="1"/>
  <c r="E448" i="1"/>
  <c r="F448" i="1"/>
  <c r="G448" i="1"/>
  <c r="H448" i="1"/>
  <c r="I448" i="1"/>
  <c r="J448" i="1"/>
  <c r="K448" i="1"/>
  <c r="M448" i="1" s="1"/>
  <c r="L448" i="1"/>
  <c r="R448" i="1"/>
  <c r="A449" i="1"/>
  <c r="B449" i="1"/>
  <c r="C449" i="1"/>
  <c r="R449" i="1" s="1"/>
  <c r="D449" i="1"/>
  <c r="E449" i="1"/>
  <c r="F449" i="1"/>
  <c r="G449" i="1"/>
  <c r="H449" i="1"/>
  <c r="I449" i="1"/>
  <c r="J449" i="1"/>
  <c r="K449" i="1"/>
  <c r="M449" i="1" s="1"/>
  <c r="L449" i="1"/>
  <c r="A450" i="1"/>
  <c r="B450" i="1"/>
  <c r="C450" i="1"/>
  <c r="R450" i="1" s="1"/>
  <c r="D450" i="1"/>
  <c r="E450" i="1"/>
  <c r="F450" i="1"/>
  <c r="G450" i="1"/>
  <c r="H450" i="1"/>
  <c r="I450" i="1"/>
  <c r="J450" i="1"/>
  <c r="K450" i="1"/>
  <c r="L450" i="1"/>
  <c r="M450" i="1"/>
  <c r="A451" i="1"/>
  <c r="B451" i="1"/>
  <c r="C451" i="1"/>
  <c r="D451" i="1"/>
  <c r="E451" i="1"/>
  <c r="F451" i="1"/>
  <c r="G451" i="1"/>
  <c r="H451" i="1"/>
  <c r="I451" i="1"/>
  <c r="J451" i="1"/>
  <c r="K451" i="1"/>
  <c r="L451" i="1"/>
  <c r="A452" i="1"/>
  <c r="B452" i="1"/>
  <c r="C452" i="1"/>
  <c r="D452" i="1"/>
  <c r="R452" i="1" s="1"/>
  <c r="E452" i="1"/>
  <c r="F452" i="1"/>
  <c r="G452" i="1"/>
  <c r="H452" i="1"/>
  <c r="I452" i="1"/>
  <c r="J452" i="1"/>
  <c r="K452" i="1"/>
  <c r="L452" i="1"/>
  <c r="M452" i="1" s="1"/>
  <c r="A453" i="1"/>
  <c r="B453" i="1"/>
  <c r="C453" i="1"/>
  <c r="D453" i="1"/>
  <c r="E453" i="1"/>
  <c r="F453" i="1"/>
  <c r="G453" i="1"/>
  <c r="H453" i="1"/>
  <c r="I453" i="1"/>
  <c r="J453" i="1"/>
  <c r="K453" i="1"/>
  <c r="L453" i="1"/>
  <c r="A454" i="1"/>
  <c r="B454" i="1"/>
  <c r="C454" i="1"/>
  <c r="D454" i="1"/>
  <c r="E454" i="1"/>
  <c r="F454" i="1"/>
  <c r="G454" i="1"/>
  <c r="H454" i="1"/>
  <c r="I454" i="1"/>
  <c r="J454" i="1"/>
  <c r="K454" i="1"/>
  <c r="M454" i="1" s="1"/>
  <c r="N454" i="1" s="1"/>
  <c r="O454" i="1" s="1"/>
  <c r="L454" i="1"/>
  <c r="Q454" i="1"/>
  <c r="R454" i="1"/>
  <c r="A455" i="1"/>
  <c r="B455" i="1"/>
  <c r="C455" i="1"/>
  <c r="R455" i="1" s="1"/>
  <c r="D455" i="1"/>
  <c r="E455" i="1"/>
  <c r="F455" i="1"/>
  <c r="G455" i="1"/>
  <c r="H455" i="1"/>
  <c r="I455" i="1"/>
  <c r="J455" i="1"/>
  <c r="K455" i="1"/>
  <c r="M455" i="1" s="1"/>
  <c r="L455" i="1"/>
  <c r="A456" i="1"/>
  <c r="B456" i="1"/>
  <c r="C456" i="1"/>
  <c r="R456" i="1" s="1"/>
  <c r="D456" i="1"/>
  <c r="E456" i="1"/>
  <c r="F456" i="1"/>
  <c r="G456" i="1"/>
  <c r="H456" i="1"/>
  <c r="I456" i="1"/>
  <c r="J456" i="1"/>
  <c r="K456" i="1"/>
  <c r="M456" i="1" s="1"/>
  <c r="L456" i="1"/>
  <c r="A457" i="1"/>
  <c r="B457" i="1"/>
  <c r="C457" i="1"/>
  <c r="R457" i="1" s="1"/>
  <c r="D457" i="1"/>
  <c r="E457" i="1"/>
  <c r="F457" i="1"/>
  <c r="G457" i="1"/>
  <c r="H457" i="1"/>
  <c r="I457" i="1"/>
  <c r="J457" i="1"/>
  <c r="K457" i="1"/>
  <c r="M457" i="1" s="1"/>
  <c r="L457" i="1"/>
  <c r="A458" i="1"/>
  <c r="B458" i="1"/>
  <c r="C458" i="1"/>
  <c r="D458" i="1"/>
  <c r="E458" i="1"/>
  <c r="F458" i="1"/>
  <c r="G458" i="1"/>
  <c r="H458" i="1"/>
  <c r="I458" i="1"/>
  <c r="J458" i="1"/>
  <c r="K458" i="1"/>
  <c r="L458" i="1"/>
  <c r="M458" i="1"/>
  <c r="N458" i="1" s="1"/>
  <c r="O458" i="1" s="1"/>
  <c r="Q458" i="1"/>
  <c r="R458" i="1"/>
  <c r="A459" i="1"/>
  <c r="B459" i="1"/>
  <c r="C459" i="1"/>
  <c r="R459" i="1" s="1"/>
  <c r="D459" i="1"/>
  <c r="E459" i="1"/>
  <c r="F459" i="1"/>
  <c r="G459" i="1"/>
  <c r="H459" i="1"/>
  <c r="I459" i="1"/>
  <c r="J459" i="1"/>
  <c r="K459" i="1"/>
  <c r="M459" i="1" s="1"/>
  <c r="L459" i="1"/>
  <c r="A460" i="1"/>
  <c r="B460" i="1"/>
  <c r="C460" i="1"/>
  <c r="R460" i="1" s="1"/>
  <c r="D460" i="1"/>
  <c r="E460" i="1"/>
  <c r="F460" i="1"/>
  <c r="G460" i="1"/>
  <c r="H460" i="1"/>
  <c r="I460" i="1"/>
  <c r="J460" i="1"/>
  <c r="K460" i="1"/>
  <c r="M460" i="1" s="1"/>
  <c r="L460" i="1"/>
  <c r="A461" i="1"/>
  <c r="B461" i="1"/>
  <c r="C461" i="1"/>
  <c r="D461" i="1"/>
  <c r="E461" i="1"/>
  <c r="F461" i="1"/>
  <c r="G461" i="1"/>
  <c r="H461" i="1"/>
  <c r="I461" i="1"/>
  <c r="J461" i="1"/>
  <c r="K461" i="1"/>
  <c r="L461" i="1"/>
  <c r="A462" i="1"/>
  <c r="B462" i="1"/>
  <c r="C462" i="1"/>
  <c r="D462" i="1"/>
  <c r="R462" i="1" s="1"/>
  <c r="E462" i="1"/>
  <c r="F462" i="1"/>
  <c r="G462" i="1"/>
  <c r="H462" i="1"/>
  <c r="I462" i="1"/>
  <c r="J462" i="1"/>
  <c r="K462" i="1"/>
  <c r="L462" i="1"/>
  <c r="M462" i="1" s="1"/>
  <c r="A463" i="1"/>
  <c r="B463" i="1"/>
  <c r="C463" i="1"/>
  <c r="R463" i="1" s="1"/>
  <c r="D463" i="1"/>
  <c r="E463" i="1"/>
  <c r="F463" i="1"/>
  <c r="G463" i="1"/>
  <c r="H463" i="1"/>
  <c r="I463" i="1"/>
  <c r="J463" i="1"/>
  <c r="K463" i="1"/>
  <c r="M463" i="1" s="1"/>
  <c r="L463" i="1"/>
  <c r="A464" i="1"/>
  <c r="B464" i="1"/>
  <c r="C464" i="1"/>
  <c r="D464" i="1"/>
  <c r="E464" i="1"/>
  <c r="F464" i="1"/>
  <c r="G464" i="1"/>
  <c r="H464" i="1"/>
  <c r="I464" i="1"/>
  <c r="J464" i="1"/>
  <c r="K464" i="1"/>
  <c r="L464" i="1"/>
  <c r="M464" i="1"/>
  <c r="R464" i="1"/>
  <c r="A465" i="1"/>
  <c r="B465" i="1"/>
  <c r="C465" i="1"/>
  <c r="R465" i="1" s="1"/>
  <c r="D465" i="1"/>
  <c r="E465" i="1"/>
  <c r="F465" i="1"/>
  <c r="G465" i="1"/>
  <c r="H465" i="1"/>
  <c r="I465" i="1"/>
  <c r="J465" i="1"/>
  <c r="K465" i="1"/>
  <c r="M465" i="1" s="1"/>
  <c r="L465" i="1"/>
  <c r="A466" i="1"/>
  <c r="B466" i="1"/>
  <c r="C466" i="1"/>
  <c r="D466" i="1"/>
  <c r="E466" i="1"/>
  <c r="F466" i="1"/>
  <c r="G466" i="1"/>
  <c r="H466" i="1"/>
  <c r="I466" i="1"/>
  <c r="J466" i="1"/>
  <c r="K466" i="1"/>
  <c r="L466" i="1"/>
  <c r="M466" i="1"/>
  <c r="R466" i="1"/>
  <c r="A467" i="1"/>
  <c r="B467" i="1"/>
  <c r="C467" i="1"/>
  <c r="D467" i="1"/>
  <c r="E467" i="1"/>
  <c r="F467" i="1"/>
  <c r="G467" i="1"/>
  <c r="H467" i="1"/>
  <c r="I467" i="1"/>
  <c r="J467" i="1"/>
  <c r="K467" i="1"/>
  <c r="L467" i="1"/>
  <c r="A468" i="1"/>
  <c r="B468" i="1"/>
  <c r="C468" i="1"/>
  <c r="D468" i="1"/>
  <c r="R468" i="1" s="1"/>
  <c r="E468" i="1"/>
  <c r="F468" i="1"/>
  <c r="G468" i="1"/>
  <c r="H468" i="1"/>
  <c r="I468" i="1"/>
  <c r="J468" i="1"/>
  <c r="K468" i="1"/>
  <c r="L468" i="1"/>
  <c r="M468" i="1" s="1"/>
  <c r="A469" i="1"/>
  <c r="B469" i="1"/>
  <c r="C469" i="1"/>
  <c r="D469" i="1"/>
  <c r="E469" i="1"/>
  <c r="F469" i="1"/>
  <c r="G469" i="1"/>
  <c r="H469" i="1"/>
  <c r="I469" i="1"/>
  <c r="J469" i="1"/>
  <c r="K469" i="1"/>
  <c r="L469" i="1"/>
  <c r="A470" i="1"/>
  <c r="B470" i="1"/>
  <c r="C470" i="1"/>
  <c r="D470" i="1"/>
  <c r="E470" i="1"/>
  <c r="F470" i="1"/>
  <c r="G470" i="1"/>
  <c r="H470" i="1"/>
  <c r="I470" i="1"/>
  <c r="J470" i="1"/>
  <c r="K470" i="1"/>
  <c r="M470" i="1" s="1"/>
  <c r="N470" i="1" s="1"/>
  <c r="O470" i="1" s="1"/>
  <c r="L470" i="1"/>
  <c r="R470" i="1"/>
  <c r="A471" i="1"/>
  <c r="B471" i="1"/>
  <c r="C471" i="1"/>
  <c r="D471" i="1"/>
  <c r="E471" i="1"/>
  <c r="F471" i="1"/>
  <c r="G471" i="1"/>
  <c r="H471" i="1"/>
  <c r="I471" i="1"/>
  <c r="J471" i="1"/>
  <c r="K471" i="1"/>
  <c r="L471" i="1"/>
  <c r="A472" i="1"/>
  <c r="B472" i="1"/>
  <c r="C472" i="1"/>
  <c r="D472" i="1"/>
  <c r="E472" i="1"/>
  <c r="F472" i="1"/>
  <c r="G472" i="1"/>
  <c r="H472" i="1"/>
  <c r="I472" i="1"/>
  <c r="J472" i="1"/>
  <c r="K472" i="1"/>
  <c r="L472" i="1"/>
  <c r="M472" i="1" s="1"/>
  <c r="A473" i="1"/>
  <c r="B473" i="1"/>
  <c r="C473" i="1"/>
  <c r="R473" i="1" s="1"/>
  <c r="D473" i="1"/>
  <c r="E473" i="1"/>
  <c r="F473" i="1"/>
  <c r="G473" i="1"/>
  <c r="H473" i="1"/>
  <c r="I473" i="1"/>
  <c r="J473" i="1"/>
  <c r="K473" i="1"/>
  <c r="M473" i="1" s="1"/>
  <c r="L473" i="1"/>
  <c r="A474" i="1"/>
  <c r="B474" i="1"/>
  <c r="C474" i="1"/>
  <c r="D474" i="1"/>
  <c r="E474" i="1"/>
  <c r="F474" i="1"/>
  <c r="G474" i="1"/>
  <c r="H474" i="1"/>
  <c r="I474" i="1"/>
  <c r="J474" i="1"/>
  <c r="K474" i="1"/>
  <c r="M474" i="1" s="1"/>
  <c r="L474" i="1"/>
  <c r="R474" i="1"/>
  <c r="A475" i="1"/>
  <c r="B475" i="1"/>
  <c r="C475" i="1"/>
  <c r="D475" i="1"/>
  <c r="E475" i="1"/>
  <c r="F475" i="1"/>
  <c r="G475" i="1"/>
  <c r="H475" i="1"/>
  <c r="I475" i="1"/>
  <c r="J475" i="1"/>
  <c r="K475" i="1"/>
  <c r="L475" i="1"/>
  <c r="A476" i="1"/>
  <c r="B476" i="1"/>
  <c r="C476" i="1"/>
  <c r="R476" i="1" s="1"/>
  <c r="D476" i="1"/>
  <c r="E476" i="1"/>
  <c r="F476" i="1"/>
  <c r="G476" i="1"/>
  <c r="H476" i="1"/>
  <c r="I476" i="1"/>
  <c r="J476" i="1"/>
  <c r="K476" i="1"/>
  <c r="L476" i="1"/>
  <c r="A477" i="1"/>
  <c r="B477" i="1"/>
  <c r="C477" i="1"/>
  <c r="D477" i="1"/>
  <c r="E477" i="1"/>
  <c r="F477" i="1"/>
  <c r="G477" i="1"/>
  <c r="H477" i="1"/>
  <c r="I477" i="1"/>
  <c r="J477" i="1"/>
  <c r="K477" i="1"/>
  <c r="L477" i="1"/>
  <c r="A478" i="1"/>
  <c r="B478" i="1"/>
  <c r="C478" i="1"/>
  <c r="R478" i="1" s="1"/>
  <c r="D478" i="1"/>
  <c r="E478" i="1"/>
  <c r="F478" i="1"/>
  <c r="G478" i="1"/>
  <c r="H478" i="1"/>
  <c r="I478" i="1"/>
  <c r="J478" i="1"/>
  <c r="K478" i="1"/>
  <c r="L478" i="1"/>
  <c r="M478" i="1" s="1"/>
  <c r="A479" i="1"/>
  <c r="B479" i="1"/>
  <c r="C479" i="1"/>
  <c r="R479" i="1" s="1"/>
  <c r="D479" i="1"/>
  <c r="E479" i="1"/>
  <c r="F479" i="1"/>
  <c r="G479" i="1"/>
  <c r="H479" i="1"/>
  <c r="I479" i="1"/>
  <c r="J479" i="1"/>
  <c r="K479" i="1"/>
  <c r="M479" i="1" s="1"/>
  <c r="L479" i="1"/>
  <c r="A480" i="1"/>
  <c r="B480" i="1"/>
  <c r="C480" i="1"/>
  <c r="D480" i="1"/>
  <c r="E480" i="1"/>
  <c r="F480" i="1"/>
  <c r="G480" i="1"/>
  <c r="H480" i="1"/>
  <c r="I480" i="1"/>
  <c r="J480" i="1"/>
  <c r="K480" i="1"/>
  <c r="L480" i="1"/>
  <c r="M480" i="1"/>
  <c r="R480" i="1"/>
  <c r="A481" i="1"/>
  <c r="B481" i="1"/>
  <c r="C481" i="1"/>
  <c r="R481" i="1" s="1"/>
  <c r="D481" i="1"/>
  <c r="E481" i="1"/>
  <c r="F481" i="1"/>
  <c r="G481" i="1"/>
  <c r="H481" i="1"/>
  <c r="I481" i="1"/>
  <c r="J481" i="1"/>
  <c r="K481" i="1"/>
  <c r="M481" i="1" s="1"/>
  <c r="L481" i="1"/>
  <c r="A482" i="1"/>
  <c r="B482" i="1"/>
  <c r="C482" i="1"/>
  <c r="D482" i="1"/>
  <c r="E482" i="1"/>
  <c r="F482" i="1"/>
  <c r="G482" i="1"/>
  <c r="H482" i="1"/>
  <c r="I482" i="1"/>
  <c r="J482" i="1"/>
  <c r="K482" i="1"/>
  <c r="M482" i="1" s="1"/>
  <c r="L482" i="1"/>
  <c r="R482" i="1"/>
  <c r="A483" i="1"/>
  <c r="B483" i="1"/>
  <c r="C483" i="1"/>
  <c r="D483" i="1"/>
  <c r="E483" i="1"/>
  <c r="F483" i="1"/>
  <c r="G483" i="1"/>
  <c r="H483" i="1"/>
  <c r="I483" i="1"/>
  <c r="J483" i="1"/>
  <c r="K483" i="1"/>
  <c r="L483" i="1"/>
  <c r="A484" i="1"/>
  <c r="B484" i="1"/>
  <c r="C484" i="1"/>
  <c r="D484" i="1"/>
  <c r="R484" i="1" s="1"/>
  <c r="E484" i="1"/>
  <c r="F484" i="1"/>
  <c r="G484" i="1"/>
  <c r="H484" i="1"/>
  <c r="I484" i="1"/>
  <c r="J484" i="1"/>
  <c r="K484" i="1"/>
  <c r="L484" i="1"/>
  <c r="M484" i="1"/>
  <c r="A485" i="1"/>
  <c r="B485" i="1"/>
  <c r="C485" i="1"/>
  <c r="R485" i="1" s="1"/>
  <c r="D485" i="1"/>
  <c r="E485" i="1"/>
  <c r="F485" i="1"/>
  <c r="G485" i="1"/>
  <c r="H485" i="1"/>
  <c r="I485" i="1"/>
  <c r="J485" i="1"/>
  <c r="K485" i="1"/>
  <c r="M485" i="1" s="1"/>
  <c r="L485" i="1"/>
  <c r="A486" i="1"/>
  <c r="B486" i="1"/>
  <c r="C486" i="1"/>
  <c r="R486" i="1" s="1"/>
  <c r="D486" i="1"/>
  <c r="E486" i="1"/>
  <c r="F486" i="1"/>
  <c r="G486" i="1"/>
  <c r="H486" i="1"/>
  <c r="I486" i="1"/>
  <c r="J486" i="1"/>
  <c r="K486" i="1"/>
  <c r="M486" i="1" s="1"/>
  <c r="N486" i="1" s="1"/>
  <c r="O486" i="1" s="1"/>
  <c r="P486" i="1" s="1"/>
  <c r="L486" i="1"/>
  <c r="A487" i="1"/>
  <c r="B487" i="1"/>
  <c r="C487" i="1"/>
  <c r="D487" i="1"/>
  <c r="E487" i="1"/>
  <c r="F487" i="1"/>
  <c r="G487" i="1"/>
  <c r="H487" i="1"/>
  <c r="I487" i="1"/>
  <c r="J487" i="1"/>
  <c r="K487" i="1"/>
  <c r="L487" i="1"/>
  <c r="A488" i="1"/>
  <c r="B488" i="1"/>
  <c r="C488" i="1"/>
  <c r="R488" i="1" s="1"/>
  <c r="D488" i="1"/>
  <c r="E488" i="1"/>
  <c r="F488" i="1"/>
  <c r="G488" i="1"/>
  <c r="H488" i="1"/>
  <c r="I488" i="1"/>
  <c r="J488" i="1"/>
  <c r="K488" i="1"/>
  <c r="L488" i="1"/>
  <c r="M488" i="1"/>
  <c r="A489" i="1"/>
  <c r="B489" i="1"/>
  <c r="C489" i="1"/>
  <c r="R489" i="1" s="1"/>
  <c r="D489" i="1"/>
  <c r="E489" i="1"/>
  <c r="F489" i="1"/>
  <c r="G489" i="1"/>
  <c r="H489" i="1"/>
  <c r="I489" i="1"/>
  <c r="J489" i="1"/>
  <c r="K489" i="1"/>
  <c r="M489" i="1" s="1"/>
  <c r="L489" i="1"/>
  <c r="A490" i="1"/>
  <c r="B490" i="1"/>
  <c r="C490" i="1"/>
  <c r="D490" i="1"/>
  <c r="E490" i="1"/>
  <c r="F490" i="1"/>
  <c r="G490" i="1"/>
  <c r="H490" i="1"/>
  <c r="I490" i="1"/>
  <c r="J490" i="1"/>
  <c r="K490" i="1"/>
  <c r="L490" i="1"/>
  <c r="M490" i="1"/>
  <c r="N490" i="1" s="1"/>
  <c r="O490" i="1" s="1"/>
  <c r="Q490" i="1"/>
  <c r="R490" i="1"/>
  <c r="A491" i="1"/>
  <c r="B491" i="1"/>
  <c r="C491" i="1"/>
  <c r="R491" i="1" s="1"/>
  <c r="D491" i="1"/>
  <c r="E491" i="1"/>
  <c r="F491" i="1"/>
  <c r="G491" i="1"/>
  <c r="H491" i="1"/>
  <c r="I491" i="1"/>
  <c r="J491" i="1"/>
  <c r="K491" i="1"/>
  <c r="M491" i="1" s="1"/>
  <c r="L491" i="1"/>
  <c r="A492" i="1"/>
  <c r="B492" i="1"/>
  <c r="C492" i="1"/>
  <c r="D492" i="1"/>
  <c r="E492" i="1"/>
  <c r="F492" i="1"/>
  <c r="G492" i="1"/>
  <c r="H492" i="1"/>
  <c r="I492" i="1"/>
  <c r="J492" i="1"/>
  <c r="K492" i="1"/>
  <c r="L492" i="1"/>
  <c r="R492" i="1"/>
  <c r="A493" i="1"/>
  <c r="B493" i="1"/>
  <c r="C493" i="1"/>
  <c r="D493" i="1"/>
  <c r="E493" i="1"/>
  <c r="F493" i="1"/>
  <c r="G493" i="1"/>
  <c r="H493" i="1"/>
  <c r="I493" i="1"/>
  <c r="J493" i="1"/>
  <c r="K493" i="1"/>
  <c r="L493" i="1"/>
  <c r="A494" i="1"/>
  <c r="B494" i="1"/>
  <c r="C494" i="1"/>
  <c r="D494" i="1"/>
  <c r="R494" i="1" s="1"/>
  <c r="E494" i="1"/>
  <c r="F494" i="1"/>
  <c r="G494" i="1"/>
  <c r="H494" i="1"/>
  <c r="I494" i="1"/>
  <c r="J494" i="1"/>
  <c r="K494" i="1"/>
  <c r="L494" i="1"/>
  <c r="M494" i="1" s="1"/>
  <c r="A495" i="1"/>
  <c r="B495" i="1"/>
  <c r="C495" i="1"/>
  <c r="R495" i="1" s="1"/>
  <c r="D495" i="1"/>
  <c r="E495" i="1"/>
  <c r="F495" i="1"/>
  <c r="G495" i="1"/>
  <c r="H495" i="1"/>
  <c r="I495" i="1"/>
  <c r="J495" i="1"/>
  <c r="K495" i="1"/>
  <c r="M495" i="1" s="1"/>
  <c r="L495" i="1"/>
  <c r="A496" i="1"/>
  <c r="B496" i="1"/>
  <c r="C496" i="1"/>
  <c r="D496" i="1"/>
  <c r="E496" i="1"/>
  <c r="F496" i="1"/>
  <c r="G496" i="1"/>
  <c r="H496" i="1"/>
  <c r="I496" i="1"/>
  <c r="J496" i="1"/>
  <c r="K496" i="1"/>
  <c r="M496" i="1" s="1"/>
  <c r="L496" i="1"/>
  <c r="R496" i="1"/>
  <c r="A497" i="1"/>
  <c r="B497" i="1"/>
  <c r="C497" i="1"/>
  <c r="D497" i="1"/>
  <c r="E497" i="1"/>
  <c r="F497" i="1"/>
  <c r="G497" i="1"/>
  <c r="H497" i="1"/>
  <c r="I497" i="1"/>
  <c r="J497" i="1"/>
  <c r="K497" i="1"/>
  <c r="L497" i="1"/>
  <c r="A498" i="1"/>
  <c r="B498" i="1"/>
  <c r="C498" i="1"/>
  <c r="D498" i="1"/>
  <c r="R498" i="1" s="1"/>
  <c r="E498" i="1"/>
  <c r="F498" i="1"/>
  <c r="G498" i="1"/>
  <c r="H498" i="1"/>
  <c r="I498" i="1"/>
  <c r="J498" i="1"/>
  <c r="K498" i="1"/>
  <c r="L498" i="1"/>
  <c r="M498" i="1" s="1"/>
  <c r="A499" i="1"/>
  <c r="B499" i="1"/>
  <c r="C499" i="1"/>
  <c r="D499" i="1"/>
  <c r="E499" i="1"/>
  <c r="F499" i="1"/>
  <c r="G499" i="1"/>
  <c r="H499" i="1"/>
  <c r="I499" i="1"/>
  <c r="J499" i="1"/>
  <c r="K499" i="1"/>
  <c r="L499" i="1"/>
  <c r="A500" i="1"/>
  <c r="B500" i="1"/>
  <c r="C500" i="1"/>
  <c r="D500" i="1"/>
  <c r="E500" i="1"/>
  <c r="F500" i="1"/>
  <c r="G500" i="1"/>
  <c r="H500" i="1"/>
  <c r="I500" i="1"/>
  <c r="J500" i="1"/>
  <c r="K500" i="1"/>
  <c r="L500" i="1"/>
  <c r="M500" i="1"/>
  <c r="R500" i="1"/>
  <c r="A501" i="1"/>
  <c r="B501" i="1"/>
  <c r="C501" i="1"/>
  <c r="D501" i="1"/>
  <c r="E501" i="1"/>
  <c r="F501" i="1"/>
  <c r="G501" i="1"/>
  <c r="H501" i="1"/>
  <c r="I501" i="1"/>
  <c r="J501" i="1"/>
  <c r="K501" i="1"/>
  <c r="L501" i="1"/>
  <c r="A502" i="1"/>
  <c r="B502" i="1"/>
  <c r="C502" i="1"/>
  <c r="R502" i="1" s="1"/>
  <c r="D502" i="1"/>
  <c r="E502" i="1"/>
  <c r="F502" i="1"/>
  <c r="G502" i="1"/>
  <c r="H502" i="1"/>
  <c r="I502" i="1"/>
  <c r="J502" i="1"/>
  <c r="K502" i="1"/>
  <c r="L502" i="1"/>
  <c r="A503" i="1"/>
  <c r="B503" i="1"/>
  <c r="C503" i="1"/>
  <c r="D503" i="1"/>
  <c r="E503" i="1"/>
  <c r="F503" i="1"/>
  <c r="G503" i="1"/>
  <c r="H503" i="1"/>
  <c r="I503" i="1"/>
  <c r="J503" i="1"/>
  <c r="K503" i="1"/>
  <c r="L503" i="1"/>
  <c r="A504" i="1"/>
  <c r="B504" i="1"/>
  <c r="C504" i="1"/>
  <c r="R504" i="1" s="1"/>
  <c r="D504" i="1"/>
  <c r="E504" i="1"/>
  <c r="F504" i="1"/>
  <c r="G504" i="1"/>
  <c r="H504" i="1"/>
  <c r="I504" i="1"/>
  <c r="J504" i="1"/>
  <c r="K504" i="1"/>
  <c r="M504" i="1" s="1"/>
  <c r="L504" i="1"/>
  <c r="A505" i="1"/>
  <c r="B505" i="1"/>
  <c r="C505" i="1"/>
  <c r="R505" i="1" s="1"/>
  <c r="D505" i="1"/>
  <c r="E505" i="1"/>
  <c r="F505" i="1"/>
  <c r="G505" i="1"/>
  <c r="H505" i="1"/>
  <c r="I505" i="1"/>
  <c r="J505" i="1"/>
  <c r="K505" i="1"/>
  <c r="M505" i="1" s="1"/>
  <c r="L505" i="1"/>
  <c r="A506" i="1"/>
  <c r="B506" i="1"/>
  <c r="C506" i="1"/>
  <c r="D506" i="1"/>
  <c r="E506" i="1"/>
  <c r="F506" i="1"/>
  <c r="G506" i="1"/>
  <c r="H506" i="1"/>
  <c r="I506" i="1"/>
  <c r="J506" i="1"/>
  <c r="K506" i="1"/>
  <c r="L506" i="1"/>
  <c r="M506" i="1"/>
  <c r="N506" i="1" s="1"/>
  <c r="O506" i="1" s="1"/>
  <c r="P506" i="1" s="1"/>
  <c r="R506" i="1"/>
  <c r="A507" i="1"/>
  <c r="B507" i="1"/>
  <c r="C507" i="1"/>
  <c r="R507" i="1" s="1"/>
  <c r="D507" i="1"/>
  <c r="E507" i="1"/>
  <c r="F507" i="1"/>
  <c r="G507" i="1"/>
  <c r="H507" i="1"/>
  <c r="I507" i="1"/>
  <c r="J507" i="1"/>
  <c r="K507" i="1"/>
  <c r="M507" i="1" s="1"/>
  <c r="L507" i="1"/>
  <c r="A508" i="1"/>
  <c r="B508" i="1"/>
  <c r="C508" i="1"/>
  <c r="D508" i="1"/>
  <c r="E508" i="1"/>
  <c r="F508" i="1"/>
  <c r="G508" i="1"/>
  <c r="H508" i="1"/>
  <c r="I508" i="1"/>
  <c r="J508" i="1"/>
  <c r="K508" i="1"/>
  <c r="L508" i="1"/>
  <c r="R508" i="1"/>
  <c r="A509" i="1"/>
  <c r="B509" i="1"/>
  <c r="C509" i="1"/>
  <c r="D509" i="1"/>
  <c r="E509" i="1"/>
  <c r="F509" i="1"/>
  <c r="G509" i="1"/>
  <c r="H509" i="1"/>
  <c r="I509" i="1"/>
  <c r="J509" i="1"/>
  <c r="K509" i="1"/>
  <c r="L509" i="1"/>
  <c r="A510" i="1"/>
  <c r="B510" i="1"/>
  <c r="C510" i="1"/>
  <c r="D510" i="1"/>
  <c r="R510" i="1" s="1"/>
  <c r="E510" i="1"/>
  <c r="F510" i="1"/>
  <c r="G510" i="1"/>
  <c r="H510" i="1"/>
  <c r="I510" i="1"/>
  <c r="J510" i="1"/>
  <c r="K510" i="1"/>
  <c r="L510" i="1"/>
  <c r="M510" i="1"/>
  <c r="N510" i="1" s="1"/>
  <c r="O510" i="1" s="1"/>
  <c r="P510" i="1" s="1"/>
  <c r="A511" i="1"/>
  <c r="B511" i="1"/>
  <c r="C511" i="1"/>
  <c r="R511" i="1" s="1"/>
  <c r="D511" i="1"/>
  <c r="E511" i="1"/>
  <c r="F511" i="1"/>
  <c r="G511" i="1"/>
  <c r="H511" i="1"/>
  <c r="I511" i="1"/>
  <c r="J511" i="1"/>
  <c r="K511" i="1"/>
  <c r="M511" i="1" s="1"/>
  <c r="L511" i="1"/>
  <c r="A512" i="1"/>
  <c r="B512" i="1"/>
  <c r="C512" i="1"/>
  <c r="R512" i="1" s="1"/>
  <c r="D512" i="1"/>
  <c r="E512" i="1"/>
  <c r="F512" i="1"/>
  <c r="G512" i="1"/>
  <c r="H512" i="1"/>
  <c r="I512" i="1"/>
  <c r="J512" i="1"/>
  <c r="K512" i="1"/>
  <c r="M512" i="1" s="1"/>
  <c r="N512" i="1" s="1"/>
  <c r="O512" i="1" s="1"/>
  <c r="P512" i="1" s="1"/>
  <c r="L512" i="1"/>
  <c r="A513" i="1"/>
  <c r="B513" i="1"/>
  <c r="C513" i="1"/>
  <c r="D513" i="1"/>
  <c r="E513" i="1"/>
  <c r="F513" i="1"/>
  <c r="G513" i="1"/>
  <c r="H513" i="1"/>
  <c r="I513" i="1"/>
  <c r="J513" i="1"/>
  <c r="K513" i="1"/>
  <c r="L513" i="1"/>
  <c r="A514" i="1"/>
  <c r="B514" i="1"/>
  <c r="C514" i="1"/>
  <c r="D514" i="1"/>
  <c r="E514" i="1"/>
  <c r="F514" i="1"/>
  <c r="G514" i="1"/>
  <c r="H514" i="1"/>
  <c r="I514" i="1"/>
  <c r="J514" i="1"/>
  <c r="K514" i="1"/>
  <c r="L514" i="1"/>
  <c r="M514" i="1" s="1"/>
  <c r="N514" i="1" s="1"/>
  <c r="O514" i="1" s="1"/>
  <c r="P514" i="1" s="1"/>
  <c r="R514" i="1"/>
  <c r="A515" i="1"/>
  <c r="B515" i="1"/>
  <c r="C515" i="1"/>
  <c r="D515" i="1"/>
  <c r="E515" i="1"/>
  <c r="F515" i="1"/>
  <c r="G515" i="1"/>
  <c r="H515" i="1"/>
  <c r="I515" i="1"/>
  <c r="J515" i="1"/>
  <c r="K515" i="1"/>
  <c r="L515" i="1"/>
  <c r="A516" i="1"/>
  <c r="B516" i="1"/>
  <c r="C516" i="1"/>
  <c r="D516" i="1"/>
  <c r="R516" i="1" s="1"/>
  <c r="E516" i="1"/>
  <c r="F516" i="1"/>
  <c r="G516" i="1"/>
  <c r="H516" i="1"/>
  <c r="I516" i="1"/>
  <c r="J516" i="1"/>
  <c r="K516" i="1"/>
  <c r="L516" i="1"/>
  <c r="A517" i="1"/>
  <c r="B517" i="1"/>
  <c r="C517" i="1"/>
  <c r="D517" i="1"/>
  <c r="E517" i="1"/>
  <c r="F517" i="1"/>
  <c r="G517" i="1"/>
  <c r="H517" i="1"/>
  <c r="I517" i="1"/>
  <c r="J517" i="1"/>
  <c r="K517" i="1"/>
  <c r="L517" i="1"/>
  <c r="A518" i="1"/>
  <c r="B518" i="1"/>
  <c r="C518" i="1"/>
  <c r="D518" i="1"/>
  <c r="E518" i="1"/>
  <c r="F518" i="1"/>
  <c r="G518" i="1"/>
  <c r="H518" i="1"/>
  <c r="I518" i="1"/>
  <c r="J518" i="1"/>
  <c r="K518" i="1"/>
  <c r="L518" i="1"/>
  <c r="M518" i="1"/>
  <c r="N518" i="1" s="1"/>
  <c r="O518" i="1" s="1"/>
  <c r="R518" i="1"/>
  <c r="A519" i="1"/>
  <c r="B519" i="1"/>
  <c r="C519" i="1"/>
  <c r="R519" i="1" s="1"/>
  <c r="D519" i="1"/>
  <c r="E519" i="1"/>
  <c r="F519" i="1"/>
  <c r="G519" i="1"/>
  <c r="H519" i="1"/>
  <c r="I519" i="1"/>
  <c r="J519" i="1"/>
  <c r="K519" i="1"/>
  <c r="M519" i="1" s="1"/>
  <c r="L519" i="1"/>
  <c r="A520" i="1"/>
  <c r="B520" i="1"/>
  <c r="C520" i="1"/>
  <c r="D520" i="1"/>
  <c r="E520" i="1"/>
  <c r="F520" i="1"/>
  <c r="G520" i="1"/>
  <c r="H520" i="1"/>
  <c r="I520" i="1"/>
  <c r="J520" i="1"/>
  <c r="K520" i="1"/>
  <c r="L520" i="1"/>
  <c r="R520" i="1"/>
  <c r="A521" i="1"/>
  <c r="B521" i="1"/>
  <c r="C521" i="1"/>
  <c r="D521" i="1"/>
  <c r="E521" i="1"/>
  <c r="F521" i="1"/>
  <c r="G521" i="1"/>
  <c r="H521" i="1"/>
  <c r="I521" i="1"/>
  <c r="J521" i="1"/>
  <c r="K521" i="1"/>
  <c r="L521" i="1"/>
  <c r="A522" i="1"/>
  <c r="B522" i="1"/>
  <c r="C522" i="1"/>
  <c r="D522" i="1"/>
  <c r="R522" i="1" s="1"/>
  <c r="E522" i="1"/>
  <c r="F522" i="1"/>
  <c r="G522" i="1"/>
  <c r="H522" i="1"/>
  <c r="I522" i="1"/>
  <c r="J522" i="1"/>
  <c r="K522" i="1"/>
  <c r="L522" i="1"/>
  <c r="M522" i="1" s="1"/>
  <c r="N522" i="1" s="1"/>
  <c r="O522" i="1" s="1"/>
  <c r="P522" i="1" s="1"/>
  <c r="A523" i="1"/>
  <c r="B523" i="1"/>
  <c r="C523" i="1"/>
  <c r="D523" i="1"/>
  <c r="E523" i="1"/>
  <c r="F523" i="1"/>
  <c r="G523" i="1"/>
  <c r="H523" i="1"/>
  <c r="I523" i="1"/>
  <c r="J523" i="1"/>
  <c r="K523" i="1"/>
  <c r="L523" i="1"/>
  <c r="A524" i="1"/>
  <c r="B524" i="1"/>
  <c r="C524" i="1"/>
  <c r="R524" i="1" s="1"/>
  <c r="D524" i="1"/>
  <c r="E524" i="1"/>
  <c r="F524" i="1"/>
  <c r="G524" i="1"/>
  <c r="H524" i="1"/>
  <c r="I524" i="1"/>
  <c r="J524" i="1"/>
  <c r="K524" i="1"/>
  <c r="M524" i="1" s="1"/>
  <c r="N524" i="1" s="1"/>
  <c r="O524" i="1" s="1"/>
  <c r="L524" i="1"/>
  <c r="A525" i="1"/>
  <c r="B525" i="1"/>
  <c r="C525" i="1"/>
  <c r="D525" i="1"/>
  <c r="E525" i="1"/>
  <c r="F525" i="1"/>
  <c r="G525" i="1"/>
  <c r="H525" i="1"/>
  <c r="I525" i="1"/>
  <c r="J525" i="1"/>
  <c r="K525" i="1"/>
  <c r="L525" i="1"/>
  <c r="A526" i="1"/>
  <c r="B526" i="1"/>
  <c r="C526" i="1"/>
  <c r="D526" i="1"/>
  <c r="E526" i="1"/>
  <c r="F526" i="1"/>
  <c r="G526" i="1"/>
  <c r="H526" i="1"/>
  <c r="I526" i="1"/>
  <c r="J526" i="1"/>
  <c r="K526" i="1"/>
  <c r="L526" i="1"/>
  <c r="M526" i="1"/>
  <c r="N526" i="1" s="1"/>
  <c r="O526" i="1" s="1"/>
  <c r="P526" i="1" s="1"/>
  <c r="R526" i="1"/>
  <c r="A527" i="1"/>
  <c r="B527" i="1"/>
  <c r="C527" i="1"/>
  <c r="R527" i="1" s="1"/>
  <c r="D527" i="1"/>
  <c r="E527" i="1"/>
  <c r="F527" i="1"/>
  <c r="G527" i="1"/>
  <c r="H527" i="1"/>
  <c r="I527" i="1"/>
  <c r="J527" i="1"/>
  <c r="K527" i="1"/>
  <c r="M527" i="1" s="1"/>
  <c r="L527" i="1"/>
  <c r="A528" i="1"/>
  <c r="B528" i="1"/>
  <c r="C528" i="1"/>
  <c r="R528" i="1" s="1"/>
  <c r="D528" i="1"/>
  <c r="E528" i="1"/>
  <c r="F528" i="1"/>
  <c r="G528" i="1"/>
  <c r="H528" i="1"/>
  <c r="I528" i="1"/>
  <c r="J528" i="1"/>
  <c r="K528" i="1"/>
  <c r="M528" i="1" s="1"/>
  <c r="N528" i="1" s="1"/>
  <c r="O528" i="1" s="1"/>
  <c r="L528" i="1"/>
  <c r="A529" i="1"/>
  <c r="B529" i="1"/>
  <c r="C529" i="1"/>
  <c r="D529" i="1"/>
  <c r="E529" i="1"/>
  <c r="F529" i="1"/>
  <c r="G529" i="1"/>
  <c r="H529" i="1"/>
  <c r="I529" i="1"/>
  <c r="J529" i="1"/>
  <c r="K529" i="1"/>
  <c r="L529" i="1"/>
  <c r="A530" i="1"/>
  <c r="B530" i="1"/>
  <c r="C530" i="1"/>
  <c r="D530" i="1"/>
  <c r="R530" i="1" s="1"/>
  <c r="E530" i="1"/>
  <c r="F530" i="1"/>
  <c r="G530" i="1"/>
  <c r="H530" i="1"/>
  <c r="I530" i="1"/>
  <c r="J530" i="1"/>
  <c r="K530" i="1"/>
  <c r="L530" i="1"/>
  <c r="M530" i="1"/>
  <c r="N530" i="1" s="1"/>
  <c r="O530" i="1" s="1"/>
  <c r="Q530" i="1"/>
  <c r="A531" i="1"/>
  <c r="B531" i="1"/>
  <c r="C531" i="1"/>
  <c r="D531" i="1"/>
  <c r="E531" i="1"/>
  <c r="F531" i="1"/>
  <c r="G531" i="1"/>
  <c r="H531" i="1"/>
  <c r="I531" i="1"/>
  <c r="J531" i="1"/>
  <c r="K531" i="1"/>
  <c r="L531" i="1"/>
  <c r="A532" i="1"/>
  <c r="B532" i="1"/>
  <c r="C532" i="1"/>
  <c r="R532" i="1" s="1"/>
  <c r="D532" i="1"/>
  <c r="E532" i="1"/>
  <c r="F532" i="1"/>
  <c r="G532" i="1"/>
  <c r="H532" i="1"/>
  <c r="I532" i="1"/>
  <c r="J532" i="1"/>
  <c r="K532" i="1"/>
  <c r="M532" i="1" s="1"/>
  <c r="N532" i="1" s="1"/>
  <c r="O532" i="1" s="1"/>
  <c r="P532" i="1" s="1"/>
  <c r="L532" i="1"/>
  <c r="A533" i="1"/>
  <c r="B533" i="1"/>
  <c r="C533" i="1"/>
  <c r="D533" i="1"/>
  <c r="E533" i="1"/>
  <c r="F533" i="1"/>
  <c r="G533" i="1"/>
  <c r="H533" i="1"/>
  <c r="I533" i="1"/>
  <c r="J533" i="1"/>
  <c r="K533" i="1"/>
  <c r="L533" i="1"/>
  <c r="A534" i="1"/>
  <c r="B534" i="1"/>
  <c r="C534" i="1"/>
  <c r="R534" i="1" s="1"/>
  <c r="D534" i="1"/>
  <c r="E534" i="1"/>
  <c r="F534" i="1"/>
  <c r="G534" i="1"/>
  <c r="H534" i="1"/>
  <c r="I534" i="1"/>
  <c r="J534" i="1"/>
  <c r="K534" i="1"/>
  <c r="M534" i="1" s="1"/>
  <c r="L534" i="1"/>
  <c r="A535" i="1"/>
  <c r="B535" i="1"/>
  <c r="C535" i="1"/>
  <c r="D535" i="1"/>
  <c r="E535" i="1"/>
  <c r="F535" i="1"/>
  <c r="G535" i="1"/>
  <c r="H535" i="1"/>
  <c r="I535" i="1"/>
  <c r="J535" i="1"/>
  <c r="K535" i="1"/>
  <c r="L535" i="1"/>
  <c r="A536" i="1"/>
  <c r="B536" i="1"/>
  <c r="C536" i="1"/>
  <c r="D536" i="1"/>
  <c r="E536" i="1"/>
  <c r="F536" i="1"/>
  <c r="G536" i="1"/>
  <c r="H536" i="1"/>
  <c r="I536" i="1"/>
  <c r="J536" i="1"/>
  <c r="K536" i="1"/>
  <c r="L536" i="1"/>
  <c r="M536" i="1"/>
  <c r="N536" i="1" s="1"/>
  <c r="O536" i="1" s="1"/>
  <c r="P536" i="1" s="1"/>
  <c r="R536" i="1"/>
  <c r="A537" i="1"/>
  <c r="B537" i="1"/>
  <c r="C537" i="1"/>
  <c r="D537" i="1"/>
  <c r="E537" i="1"/>
  <c r="F537" i="1"/>
  <c r="G537" i="1"/>
  <c r="H537" i="1"/>
  <c r="I537" i="1"/>
  <c r="J537" i="1"/>
  <c r="K537" i="1"/>
  <c r="L537" i="1"/>
  <c r="A538" i="1"/>
  <c r="B538" i="1"/>
  <c r="C538" i="1"/>
  <c r="R538" i="1" s="1"/>
  <c r="D538" i="1"/>
  <c r="E538" i="1"/>
  <c r="F538" i="1"/>
  <c r="G538" i="1"/>
  <c r="H538" i="1"/>
  <c r="I538" i="1"/>
  <c r="J538" i="1"/>
  <c r="K538" i="1"/>
  <c r="L538" i="1"/>
  <c r="M538" i="1"/>
  <c r="Q538" i="1" s="1"/>
  <c r="N538" i="1"/>
  <c r="O538" i="1" s="1"/>
  <c r="P538" i="1" s="1"/>
  <c r="A539" i="1"/>
  <c r="B539" i="1"/>
  <c r="C539" i="1"/>
  <c r="D539" i="1"/>
  <c r="E539" i="1"/>
  <c r="F539" i="1"/>
  <c r="G539" i="1"/>
  <c r="H539" i="1"/>
  <c r="I539" i="1"/>
  <c r="J539" i="1"/>
  <c r="K539" i="1"/>
  <c r="L539" i="1"/>
  <c r="A540" i="1"/>
  <c r="B540" i="1"/>
  <c r="C540" i="1"/>
  <c r="D540" i="1"/>
  <c r="E540" i="1"/>
  <c r="F540" i="1"/>
  <c r="G540" i="1"/>
  <c r="H540" i="1"/>
  <c r="I540" i="1"/>
  <c r="J540" i="1"/>
  <c r="K540" i="1"/>
  <c r="M540" i="1" s="1"/>
  <c r="Q540" i="1" s="1"/>
  <c r="L540" i="1"/>
  <c r="R540" i="1"/>
  <c r="A541" i="1"/>
  <c r="B541" i="1"/>
  <c r="C541" i="1"/>
  <c r="D541" i="1"/>
  <c r="E541" i="1"/>
  <c r="F541" i="1"/>
  <c r="G541" i="1"/>
  <c r="H541" i="1"/>
  <c r="I541" i="1"/>
  <c r="J541" i="1"/>
  <c r="K541" i="1"/>
  <c r="L541" i="1"/>
  <c r="A542" i="1"/>
  <c r="B542" i="1"/>
  <c r="C542" i="1"/>
  <c r="D542" i="1"/>
  <c r="R542" i="1" s="1"/>
  <c r="E542" i="1"/>
  <c r="F542" i="1"/>
  <c r="G542" i="1"/>
  <c r="H542" i="1"/>
  <c r="I542" i="1"/>
  <c r="J542" i="1"/>
  <c r="K542" i="1"/>
  <c r="L542" i="1"/>
  <c r="M542" i="1" s="1"/>
  <c r="A543" i="1"/>
  <c r="B543" i="1"/>
  <c r="C543" i="1"/>
  <c r="R543" i="1" s="1"/>
  <c r="D543" i="1"/>
  <c r="E543" i="1"/>
  <c r="F543" i="1"/>
  <c r="G543" i="1"/>
  <c r="H543" i="1"/>
  <c r="I543" i="1"/>
  <c r="J543" i="1"/>
  <c r="K543" i="1"/>
  <c r="M543" i="1" s="1"/>
  <c r="L543" i="1"/>
  <c r="A544" i="1"/>
  <c r="B544" i="1"/>
  <c r="C544" i="1"/>
  <c r="R544" i="1" s="1"/>
  <c r="D544" i="1"/>
  <c r="E544" i="1"/>
  <c r="F544" i="1"/>
  <c r="G544" i="1"/>
  <c r="H544" i="1"/>
  <c r="I544" i="1"/>
  <c r="J544" i="1"/>
  <c r="K544" i="1"/>
  <c r="L544" i="1"/>
  <c r="M544" i="1"/>
  <c r="N544" i="1" s="1"/>
  <c r="O544" i="1" s="1"/>
  <c r="Q544" i="1"/>
  <c r="A545" i="1"/>
  <c r="B545" i="1"/>
  <c r="C545" i="1"/>
  <c r="D545" i="1"/>
  <c r="E545" i="1"/>
  <c r="F545" i="1"/>
  <c r="G545" i="1"/>
  <c r="H545" i="1"/>
  <c r="I545" i="1"/>
  <c r="J545" i="1"/>
  <c r="K545" i="1"/>
  <c r="L545" i="1"/>
  <c r="A546" i="1"/>
  <c r="B546" i="1"/>
  <c r="C546" i="1"/>
  <c r="R546" i="1" s="1"/>
  <c r="D546" i="1"/>
  <c r="E546" i="1"/>
  <c r="F546" i="1"/>
  <c r="G546" i="1"/>
  <c r="H546" i="1"/>
  <c r="I546" i="1"/>
  <c r="J546" i="1"/>
  <c r="K546" i="1"/>
  <c r="M546" i="1" s="1"/>
  <c r="N546" i="1" s="1"/>
  <c r="O546" i="1" s="1"/>
  <c r="P546" i="1" s="1"/>
  <c r="L546" i="1"/>
  <c r="A547" i="1"/>
  <c r="B547" i="1"/>
  <c r="C547" i="1"/>
  <c r="D547" i="1"/>
  <c r="E547" i="1"/>
  <c r="F547" i="1"/>
  <c r="G547" i="1"/>
  <c r="H547" i="1"/>
  <c r="I547" i="1"/>
  <c r="J547" i="1"/>
  <c r="K547" i="1"/>
  <c r="L547" i="1"/>
  <c r="A548" i="1"/>
  <c r="B548" i="1"/>
  <c r="C548" i="1"/>
  <c r="D548" i="1"/>
  <c r="E548" i="1"/>
  <c r="F548" i="1"/>
  <c r="G548" i="1"/>
  <c r="H548" i="1"/>
  <c r="I548" i="1"/>
  <c r="J548" i="1"/>
  <c r="K548" i="1"/>
  <c r="L548" i="1"/>
  <c r="M548" i="1" s="1"/>
  <c r="R548" i="1"/>
  <c r="A549" i="1"/>
  <c r="B549" i="1"/>
  <c r="C549" i="1"/>
  <c r="R549" i="1" s="1"/>
  <c r="D549" i="1"/>
  <c r="E549" i="1"/>
  <c r="F549" i="1"/>
  <c r="G549" i="1"/>
  <c r="H549" i="1"/>
  <c r="I549" i="1"/>
  <c r="J549" i="1"/>
  <c r="K549" i="1"/>
  <c r="M549" i="1" s="1"/>
  <c r="L549" i="1"/>
  <c r="A550" i="1"/>
  <c r="B550" i="1"/>
  <c r="C550" i="1"/>
  <c r="R550" i="1" s="1"/>
  <c r="D550" i="1"/>
  <c r="E550" i="1"/>
  <c r="F550" i="1"/>
  <c r="G550" i="1"/>
  <c r="H550" i="1"/>
  <c r="I550" i="1"/>
  <c r="J550" i="1"/>
  <c r="K550" i="1"/>
  <c r="L550" i="1"/>
  <c r="M550" i="1"/>
  <c r="A551" i="1"/>
  <c r="B551" i="1"/>
  <c r="C551" i="1"/>
  <c r="R551" i="1" s="1"/>
  <c r="D551" i="1"/>
  <c r="E551" i="1"/>
  <c r="F551" i="1"/>
  <c r="G551" i="1"/>
  <c r="H551" i="1"/>
  <c r="I551" i="1"/>
  <c r="J551" i="1"/>
  <c r="K551" i="1"/>
  <c r="M551" i="1" s="1"/>
  <c r="L551" i="1"/>
  <c r="A552" i="1"/>
  <c r="B552" i="1"/>
  <c r="C552" i="1"/>
  <c r="D552" i="1"/>
  <c r="E552" i="1"/>
  <c r="F552" i="1"/>
  <c r="G552" i="1"/>
  <c r="H552" i="1"/>
  <c r="I552" i="1"/>
  <c r="J552" i="1"/>
  <c r="K552" i="1"/>
  <c r="L552" i="1"/>
  <c r="M552" i="1" s="1"/>
  <c r="R552" i="1"/>
  <c r="A553" i="1"/>
  <c r="B553" i="1"/>
  <c r="C553" i="1"/>
  <c r="D553" i="1"/>
  <c r="E553" i="1"/>
  <c r="F553" i="1"/>
  <c r="G553" i="1"/>
  <c r="H553" i="1"/>
  <c r="I553" i="1"/>
  <c r="J553" i="1"/>
  <c r="K553" i="1"/>
  <c r="L553" i="1"/>
  <c r="A554" i="1"/>
  <c r="B554" i="1"/>
  <c r="C554" i="1"/>
  <c r="D554" i="1"/>
  <c r="E554" i="1"/>
  <c r="F554" i="1"/>
  <c r="G554" i="1"/>
  <c r="H554" i="1"/>
  <c r="I554" i="1"/>
  <c r="J554" i="1"/>
  <c r="K554" i="1"/>
  <c r="L554" i="1"/>
  <c r="M554" i="1" s="1"/>
  <c r="A555" i="1"/>
  <c r="B555" i="1"/>
  <c r="C555" i="1"/>
  <c r="D555" i="1"/>
  <c r="E555" i="1"/>
  <c r="F555" i="1"/>
  <c r="G555" i="1"/>
  <c r="H555" i="1"/>
  <c r="I555" i="1"/>
  <c r="J555" i="1"/>
  <c r="K555" i="1"/>
  <c r="L555" i="1"/>
  <c r="A556" i="1"/>
  <c r="B556" i="1"/>
  <c r="C556" i="1"/>
  <c r="R556" i="1" s="1"/>
  <c r="D556" i="1"/>
  <c r="E556" i="1"/>
  <c r="F556" i="1"/>
  <c r="G556" i="1"/>
  <c r="H556" i="1"/>
  <c r="I556" i="1"/>
  <c r="J556" i="1"/>
  <c r="K556" i="1"/>
  <c r="L556" i="1"/>
  <c r="M556" i="1"/>
  <c r="Q556" i="1" s="1"/>
  <c r="A557" i="1"/>
  <c r="B557" i="1"/>
  <c r="C557" i="1"/>
  <c r="D557" i="1"/>
  <c r="E557" i="1"/>
  <c r="F557" i="1"/>
  <c r="G557" i="1"/>
  <c r="H557" i="1"/>
  <c r="I557" i="1"/>
  <c r="J557" i="1"/>
  <c r="K557" i="1"/>
  <c r="L557" i="1"/>
  <c r="A558" i="1"/>
  <c r="B558" i="1"/>
  <c r="C558" i="1"/>
  <c r="D558" i="1"/>
  <c r="E558" i="1"/>
  <c r="F558" i="1"/>
  <c r="G558" i="1"/>
  <c r="H558" i="1"/>
  <c r="I558" i="1"/>
  <c r="J558" i="1"/>
  <c r="K558" i="1"/>
  <c r="M558" i="1" s="1"/>
  <c r="L558" i="1"/>
  <c r="R558" i="1"/>
  <c r="A559" i="1"/>
  <c r="B559" i="1"/>
  <c r="C559" i="1"/>
  <c r="R559" i="1" s="1"/>
  <c r="D559" i="1"/>
  <c r="E559" i="1"/>
  <c r="F559" i="1"/>
  <c r="G559" i="1"/>
  <c r="H559" i="1"/>
  <c r="I559" i="1"/>
  <c r="J559" i="1"/>
  <c r="K559" i="1"/>
  <c r="M559" i="1" s="1"/>
  <c r="L559" i="1"/>
  <c r="A560" i="1"/>
  <c r="B560" i="1"/>
  <c r="C560" i="1"/>
  <c r="D560" i="1"/>
  <c r="E560" i="1"/>
  <c r="F560" i="1"/>
  <c r="G560" i="1"/>
  <c r="H560" i="1"/>
  <c r="I560" i="1"/>
  <c r="J560" i="1"/>
  <c r="K560" i="1"/>
  <c r="M560" i="1" s="1"/>
  <c r="L560" i="1"/>
  <c r="R560" i="1"/>
  <c r="A561" i="1"/>
  <c r="B561" i="1"/>
  <c r="C561" i="1"/>
  <c r="D561" i="1"/>
  <c r="E561" i="1"/>
  <c r="F561" i="1"/>
  <c r="G561" i="1"/>
  <c r="H561" i="1"/>
  <c r="I561" i="1"/>
  <c r="J561" i="1"/>
  <c r="K561" i="1"/>
  <c r="L561" i="1"/>
  <c r="A562" i="1"/>
  <c r="B562" i="1"/>
  <c r="C562" i="1"/>
  <c r="D562" i="1"/>
  <c r="R562" i="1" s="1"/>
  <c r="E562" i="1"/>
  <c r="F562" i="1"/>
  <c r="G562" i="1"/>
  <c r="H562" i="1"/>
  <c r="I562" i="1"/>
  <c r="J562" i="1"/>
  <c r="K562" i="1"/>
  <c r="L562" i="1"/>
  <c r="M562" i="1"/>
  <c r="N562" i="1" s="1"/>
  <c r="O562" i="1" s="1"/>
  <c r="P562" i="1" s="1"/>
  <c r="A563" i="1"/>
  <c r="B563" i="1"/>
  <c r="C563" i="1"/>
  <c r="D563" i="1"/>
  <c r="E563" i="1"/>
  <c r="F563" i="1"/>
  <c r="G563" i="1"/>
  <c r="H563" i="1"/>
  <c r="I563" i="1"/>
  <c r="J563" i="1"/>
  <c r="K563" i="1"/>
  <c r="L563" i="1"/>
  <c r="A564" i="1"/>
  <c r="B564" i="1"/>
  <c r="C564" i="1"/>
  <c r="D564" i="1"/>
  <c r="R564" i="1" s="1"/>
  <c r="E564" i="1"/>
  <c r="F564" i="1"/>
  <c r="G564" i="1"/>
  <c r="H564" i="1"/>
  <c r="I564" i="1"/>
  <c r="J564" i="1"/>
  <c r="K564" i="1"/>
  <c r="L564" i="1"/>
  <c r="M564" i="1" s="1"/>
  <c r="Q564" i="1" s="1"/>
  <c r="A565" i="1"/>
  <c r="B565" i="1"/>
  <c r="C565" i="1"/>
  <c r="R565" i="1" s="1"/>
  <c r="D565" i="1"/>
  <c r="E565" i="1"/>
  <c r="F565" i="1"/>
  <c r="G565" i="1"/>
  <c r="H565" i="1"/>
  <c r="I565" i="1"/>
  <c r="J565" i="1"/>
  <c r="K565" i="1"/>
  <c r="L565" i="1"/>
  <c r="A566" i="1"/>
  <c r="B566" i="1"/>
  <c r="C566" i="1"/>
  <c r="R566" i="1" s="1"/>
  <c r="D566" i="1"/>
  <c r="E566" i="1"/>
  <c r="F566" i="1"/>
  <c r="G566" i="1"/>
  <c r="H566" i="1"/>
  <c r="I566" i="1"/>
  <c r="J566" i="1"/>
  <c r="K566" i="1"/>
  <c r="L566" i="1"/>
  <c r="M566" i="1"/>
  <c r="N566" i="1" s="1"/>
  <c r="O566" i="1" s="1"/>
  <c r="P566" i="1"/>
  <c r="A567" i="1"/>
  <c r="B567" i="1"/>
  <c r="C567" i="1"/>
  <c r="D567" i="1"/>
  <c r="E567" i="1"/>
  <c r="F567" i="1"/>
  <c r="G567" i="1"/>
  <c r="H567" i="1"/>
  <c r="I567" i="1"/>
  <c r="J567" i="1"/>
  <c r="K567" i="1"/>
  <c r="L567" i="1"/>
  <c r="A568" i="1"/>
  <c r="B568" i="1"/>
  <c r="C568" i="1"/>
  <c r="D568" i="1"/>
  <c r="E568" i="1"/>
  <c r="F568" i="1"/>
  <c r="G568" i="1"/>
  <c r="H568" i="1"/>
  <c r="I568" i="1"/>
  <c r="J568" i="1"/>
  <c r="K568" i="1"/>
  <c r="M568" i="1" s="1"/>
  <c r="L568" i="1"/>
  <c r="R568" i="1"/>
  <c r="A569" i="1"/>
  <c r="B569" i="1"/>
  <c r="C569" i="1"/>
  <c r="R569" i="1" s="1"/>
  <c r="D569" i="1"/>
  <c r="E569" i="1"/>
  <c r="F569" i="1"/>
  <c r="G569" i="1"/>
  <c r="H569" i="1"/>
  <c r="I569" i="1"/>
  <c r="J569" i="1"/>
  <c r="K569" i="1"/>
  <c r="M569" i="1" s="1"/>
  <c r="L569" i="1"/>
  <c r="A570" i="1"/>
  <c r="B570" i="1"/>
  <c r="C570" i="1"/>
  <c r="D570" i="1"/>
  <c r="E570" i="1"/>
  <c r="F570" i="1"/>
  <c r="G570" i="1"/>
  <c r="H570" i="1"/>
  <c r="I570" i="1"/>
  <c r="J570" i="1"/>
  <c r="K570" i="1"/>
  <c r="M570" i="1" s="1"/>
  <c r="N570" i="1" s="1"/>
  <c r="O570" i="1" s="1"/>
  <c r="P570" i="1" s="1"/>
  <c r="L570" i="1"/>
  <c r="Q570" i="1"/>
  <c r="R570" i="1"/>
  <c r="A571" i="1"/>
  <c r="B571" i="1"/>
  <c r="C571" i="1"/>
  <c r="D571" i="1"/>
  <c r="E571" i="1"/>
  <c r="F571" i="1"/>
  <c r="G571" i="1"/>
  <c r="H571" i="1"/>
  <c r="I571" i="1"/>
  <c r="J571" i="1"/>
  <c r="K571" i="1"/>
  <c r="L571" i="1"/>
  <c r="A572" i="1"/>
  <c r="B572" i="1"/>
  <c r="C572" i="1"/>
  <c r="D572" i="1"/>
  <c r="R572" i="1" s="1"/>
  <c r="E572" i="1"/>
  <c r="F572" i="1"/>
  <c r="G572" i="1"/>
  <c r="H572" i="1"/>
  <c r="I572" i="1"/>
  <c r="J572" i="1"/>
  <c r="K572" i="1"/>
  <c r="L572" i="1"/>
  <c r="M572" i="1" s="1"/>
  <c r="A573" i="1"/>
  <c r="B573" i="1"/>
  <c r="C573" i="1"/>
  <c r="D573" i="1"/>
  <c r="E573" i="1"/>
  <c r="F573" i="1"/>
  <c r="G573" i="1"/>
  <c r="H573" i="1"/>
  <c r="I573" i="1"/>
  <c r="J573" i="1"/>
  <c r="K573" i="1"/>
  <c r="L573" i="1"/>
  <c r="A574" i="1"/>
  <c r="B574" i="1"/>
  <c r="C574" i="1"/>
  <c r="R574" i="1" s="1"/>
  <c r="D574" i="1"/>
  <c r="E574" i="1"/>
  <c r="F574" i="1"/>
  <c r="G574" i="1"/>
  <c r="H574" i="1"/>
  <c r="I574" i="1"/>
  <c r="J574" i="1"/>
  <c r="K574" i="1"/>
  <c r="M574" i="1" s="1"/>
  <c r="L574" i="1"/>
  <c r="A575" i="1"/>
  <c r="B575" i="1"/>
  <c r="C575" i="1"/>
  <c r="D575" i="1"/>
  <c r="E575" i="1"/>
  <c r="F575" i="1"/>
  <c r="G575" i="1"/>
  <c r="H575" i="1"/>
  <c r="I575" i="1"/>
  <c r="J575" i="1"/>
  <c r="K575" i="1"/>
  <c r="L575" i="1"/>
  <c r="A576" i="1"/>
  <c r="B576" i="1"/>
  <c r="C576" i="1"/>
  <c r="D576" i="1"/>
  <c r="E576" i="1"/>
  <c r="F576" i="1"/>
  <c r="G576" i="1"/>
  <c r="H576" i="1"/>
  <c r="I576" i="1"/>
  <c r="J576" i="1"/>
  <c r="K576" i="1"/>
  <c r="M576" i="1" s="1"/>
  <c r="L576" i="1"/>
  <c r="A577" i="1"/>
  <c r="B577" i="1"/>
  <c r="C577" i="1"/>
  <c r="D577" i="1"/>
  <c r="R577" i="1" s="1"/>
  <c r="E577" i="1"/>
  <c r="F577" i="1"/>
  <c r="G577" i="1"/>
  <c r="H577" i="1"/>
  <c r="I577" i="1"/>
  <c r="J577" i="1"/>
  <c r="K577" i="1"/>
  <c r="L577" i="1"/>
  <c r="A578" i="1"/>
  <c r="B578" i="1"/>
  <c r="C578" i="1"/>
  <c r="R578" i="1" s="1"/>
  <c r="D578" i="1"/>
  <c r="E578" i="1"/>
  <c r="F578" i="1"/>
  <c r="G578" i="1"/>
  <c r="H578" i="1"/>
  <c r="I578" i="1"/>
  <c r="J578" i="1"/>
  <c r="K578" i="1"/>
  <c r="L578" i="1"/>
  <c r="M578" i="1"/>
  <c r="Q578" i="1" s="1"/>
  <c r="A579" i="1"/>
  <c r="B579" i="1"/>
  <c r="C579" i="1"/>
  <c r="D579" i="1"/>
  <c r="E579" i="1"/>
  <c r="F579" i="1"/>
  <c r="G579" i="1"/>
  <c r="H579" i="1"/>
  <c r="I579" i="1"/>
  <c r="J579" i="1"/>
  <c r="K579" i="1"/>
  <c r="L579" i="1"/>
  <c r="A580" i="1"/>
  <c r="B580" i="1"/>
  <c r="C580" i="1"/>
  <c r="D580" i="1"/>
  <c r="E580" i="1"/>
  <c r="F580" i="1"/>
  <c r="G580" i="1"/>
  <c r="H580" i="1"/>
  <c r="I580" i="1"/>
  <c r="J580" i="1"/>
  <c r="K580" i="1"/>
  <c r="L580" i="1"/>
  <c r="M580" i="1"/>
  <c r="Q580" i="1" s="1"/>
  <c r="A581" i="1"/>
  <c r="B581" i="1"/>
  <c r="C581" i="1"/>
  <c r="R581" i="1" s="1"/>
  <c r="D581" i="1"/>
  <c r="E581" i="1"/>
  <c r="F581" i="1"/>
  <c r="G581" i="1"/>
  <c r="H581" i="1"/>
  <c r="I581" i="1"/>
  <c r="J581" i="1"/>
  <c r="K581" i="1"/>
  <c r="L581" i="1"/>
  <c r="A582" i="1"/>
  <c r="B582" i="1"/>
  <c r="C582" i="1"/>
  <c r="D582" i="1"/>
  <c r="E582" i="1"/>
  <c r="F582" i="1"/>
  <c r="G582" i="1"/>
  <c r="H582" i="1"/>
  <c r="I582" i="1"/>
  <c r="J582" i="1"/>
  <c r="K582" i="1"/>
  <c r="L582" i="1"/>
  <c r="M582" i="1"/>
  <c r="R582" i="1"/>
  <c r="A583" i="1"/>
  <c r="B583" i="1"/>
  <c r="C583" i="1"/>
  <c r="R583" i="1" s="1"/>
  <c r="D583" i="1"/>
  <c r="E583" i="1"/>
  <c r="F583" i="1"/>
  <c r="G583" i="1"/>
  <c r="H583" i="1"/>
  <c r="I583" i="1"/>
  <c r="J583" i="1"/>
  <c r="K583" i="1"/>
  <c r="L583" i="1"/>
  <c r="A584" i="1"/>
  <c r="B584" i="1"/>
  <c r="C584" i="1"/>
  <c r="R584" i="1" s="1"/>
  <c r="D584" i="1"/>
  <c r="E584" i="1"/>
  <c r="F584" i="1"/>
  <c r="G584" i="1"/>
  <c r="H584" i="1"/>
  <c r="I584" i="1"/>
  <c r="J584" i="1"/>
  <c r="K584" i="1"/>
  <c r="L584" i="1"/>
  <c r="M584" i="1" s="1"/>
  <c r="N584" i="1" s="1"/>
  <c r="O584" i="1" s="1"/>
  <c r="P584" i="1" s="1"/>
  <c r="Q584" i="1"/>
  <c r="A585" i="1"/>
  <c r="B585" i="1"/>
  <c r="C585" i="1"/>
  <c r="D585" i="1"/>
  <c r="E585" i="1"/>
  <c r="F585" i="1"/>
  <c r="G585" i="1"/>
  <c r="H585" i="1"/>
  <c r="I585" i="1"/>
  <c r="J585" i="1"/>
  <c r="K585" i="1"/>
  <c r="L585" i="1"/>
  <c r="A586" i="1"/>
  <c r="B586" i="1"/>
  <c r="C586" i="1"/>
  <c r="R586" i="1" s="1"/>
  <c r="D586" i="1"/>
  <c r="E586" i="1"/>
  <c r="F586" i="1"/>
  <c r="G586" i="1"/>
  <c r="H586" i="1"/>
  <c r="I586" i="1"/>
  <c r="J586" i="1"/>
  <c r="K586" i="1"/>
  <c r="M586" i="1" s="1"/>
  <c r="L586" i="1"/>
  <c r="A587" i="1"/>
  <c r="B587" i="1"/>
  <c r="C587" i="1"/>
  <c r="D587" i="1"/>
  <c r="R587" i="1" s="1"/>
  <c r="E587" i="1"/>
  <c r="F587" i="1"/>
  <c r="G587" i="1"/>
  <c r="H587" i="1"/>
  <c r="I587" i="1"/>
  <c r="J587" i="1"/>
  <c r="K587" i="1"/>
  <c r="L587" i="1"/>
  <c r="A588" i="1"/>
  <c r="B588" i="1"/>
  <c r="C588" i="1"/>
  <c r="D588" i="1"/>
  <c r="R588" i="1" s="1"/>
  <c r="E588" i="1"/>
  <c r="F588" i="1"/>
  <c r="G588" i="1"/>
  <c r="H588" i="1"/>
  <c r="I588" i="1"/>
  <c r="J588" i="1"/>
  <c r="K588" i="1"/>
  <c r="L588" i="1"/>
  <c r="M588" i="1" s="1"/>
  <c r="Q588" i="1" s="1"/>
  <c r="A589" i="1"/>
  <c r="B589" i="1"/>
  <c r="C589" i="1"/>
  <c r="D589" i="1"/>
  <c r="E589" i="1"/>
  <c r="F589" i="1"/>
  <c r="G589" i="1"/>
  <c r="H589" i="1"/>
  <c r="I589" i="1"/>
  <c r="J589" i="1"/>
  <c r="K589" i="1"/>
  <c r="M589" i="1" s="1"/>
  <c r="L589" i="1"/>
  <c r="R589" i="1"/>
  <c r="A590" i="1"/>
  <c r="B590" i="1"/>
  <c r="C590" i="1"/>
  <c r="R590" i="1" s="1"/>
  <c r="D590" i="1"/>
  <c r="E590" i="1"/>
  <c r="F590" i="1"/>
  <c r="G590" i="1"/>
  <c r="H590" i="1"/>
  <c r="I590" i="1"/>
  <c r="J590" i="1"/>
  <c r="K590" i="1"/>
  <c r="M590" i="1" s="1"/>
  <c r="L590" i="1"/>
  <c r="A591" i="1"/>
  <c r="B591" i="1"/>
  <c r="C591" i="1"/>
  <c r="D591" i="1"/>
  <c r="E591" i="1"/>
  <c r="F591" i="1"/>
  <c r="G591" i="1"/>
  <c r="H591" i="1"/>
  <c r="I591" i="1"/>
  <c r="J591" i="1"/>
  <c r="K591" i="1"/>
  <c r="L591" i="1"/>
  <c r="R591" i="1"/>
  <c r="A592" i="1"/>
  <c r="B592" i="1"/>
  <c r="C592" i="1"/>
  <c r="D592" i="1"/>
  <c r="E592" i="1"/>
  <c r="F592" i="1"/>
  <c r="G592" i="1"/>
  <c r="H592" i="1"/>
  <c r="I592" i="1"/>
  <c r="J592" i="1"/>
  <c r="K592" i="1"/>
  <c r="L592" i="1"/>
  <c r="A593" i="1"/>
  <c r="B593" i="1"/>
  <c r="C593" i="1"/>
  <c r="D593" i="1"/>
  <c r="E593" i="1"/>
  <c r="F593" i="1"/>
  <c r="G593" i="1"/>
  <c r="H593" i="1"/>
  <c r="I593" i="1"/>
  <c r="J593" i="1"/>
  <c r="K593" i="1"/>
  <c r="L593" i="1"/>
  <c r="A594" i="1"/>
  <c r="B594" i="1"/>
  <c r="C594" i="1"/>
  <c r="D594" i="1"/>
  <c r="E594" i="1"/>
  <c r="F594" i="1"/>
  <c r="G594" i="1"/>
  <c r="H594" i="1"/>
  <c r="I594" i="1"/>
  <c r="J594" i="1"/>
  <c r="K594" i="1"/>
  <c r="L594" i="1"/>
  <c r="A595" i="1"/>
  <c r="B595" i="1"/>
  <c r="C595" i="1"/>
  <c r="R595" i="1" s="1"/>
  <c r="D595" i="1"/>
  <c r="E595" i="1"/>
  <c r="F595" i="1"/>
  <c r="G595" i="1"/>
  <c r="H595" i="1"/>
  <c r="I595" i="1"/>
  <c r="J595" i="1"/>
  <c r="K595" i="1"/>
  <c r="M595" i="1" s="1"/>
  <c r="Q595" i="1" s="1"/>
  <c r="L595" i="1"/>
  <c r="A596" i="1"/>
  <c r="B596" i="1"/>
  <c r="C596" i="1"/>
  <c r="D596" i="1"/>
  <c r="R596" i="1" s="1"/>
  <c r="E596" i="1"/>
  <c r="F596" i="1"/>
  <c r="G596" i="1"/>
  <c r="H596" i="1"/>
  <c r="I596" i="1"/>
  <c r="J596" i="1"/>
  <c r="K596" i="1"/>
  <c r="L596" i="1"/>
  <c r="M596" i="1"/>
  <c r="Q596" i="1" s="1"/>
  <c r="A597" i="1"/>
  <c r="B597" i="1"/>
  <c r="C597" i="1"/>
  <c r="D597" i="1"/>
  <c r="E597" i="1"/>
  <c r="F597" i="1"/>
  <c r="G597" i="1"/>
  <c r="H597" i="1"/>
  <c r="I597" i="1"/>
  <c r="J597" i="1"/>
  <c r="K597" i="1"/>
  <c r="L597" i="1"/>
  <c r="A598" i="1"/>
  <c r="B598" i="1"/>
  <c r="C598" i="1"/>
  <c r="D598" i="1"/>
  <c r="R598" i="1" s="1"/>
  <c r="E598" i="1"/>
  <c r="F598" i="1"/>
  <c r="G598" i="1"/>
  <c r="H598" i="1"/>
  <c r="I598" i="1"/>
  <c r="J598" i="1"/>
  <c r="K598" i="1"/>
  <c r="L598" i="1"/>
  <c r="M598" i="1" s="1"/>
  <c r="A599" i="1"/>
  <c r="B599" i="1"/>
  <c r="C599" i="1"/>
  <c r="D599" i="1"/>
  <c r="E599" i="1"/>
  <c r="F599" i="1"/>
  <c r="G599" i="1"/>
  <c r="H599" i="1"/>
  <c r="I599" i="1"/>
  <c r="J599" i="1"/>
  <c r="K599" i="1"/>
  <c r="L599" i="1"/>
  <c r="A600" i="1"/>
  <c r="B600" i="1"/>
  <c r="C600" i="1"/>
  <c r="D600" i="1"/>
  <c r="R600" i="1" s="1"/>
  <c r="E600" i="1"/>
  <c r="F600" i="1"/>
  <c r="G600" i="1"/>
  <c r="H600" i="1"/>
  <c r="I600" i="1"/>
  <c r="J600" i="1"/>
  <c r="K600" i="1"/>
  <c r="L600" i="1"/>
  <c r="M600" i="1" s="1"/>
  <c r="N600" i="1" s="1"/>
  <c r="O600" i="1" s="1"/>
  <c r="P600" i="1" s="1"/>
  <c r="A601" i="1"/>
  <c r="B601" i="1"/>
  <c r="C601" i="1"/>
  <c r="D601" i="1"/>
  <c r="E601" i="1"/>
  <c r="F601" i="1"/>
  <c r="G601" i="1"/>
  <c r="H601" i="1"/>
  <c r="I601" i="1"/>
  <c r="J601" i="1"/>
  <c r="K601" i="1"/>
  <c r="M601" i="1" s="1"/>
  <c r="L601" i="1"/>
  <c r="R601" i="1"/>
  <c r="A602" i="1"/>
  <c r="B602" i="1"/>
  <c r="C602" i="1"/>
  <c r="R602" i="1" s="1"/>
  <c r="D602" i="1"/>
  <c r="E602" i="1"/>
  <c r="F602" i="1"/>
  <c r="G602" i="1"/>
  <c r="H602" i="1"/>
  <c r="I602" i="1"/>
  <c r="J602" i="1"/>
  <c r="K602" i="1"/>
  <c r="L602" i="1"/>
  <c r="A603" i="1"/>
  <c r="B603" i="1"/>
  <c r="C603" i="1"/>
  <c r="D603" i="1"/>
  <c r="E603" i="1"/>
  <c r="F603" i="1"/>
  <c r="G603" i="1"/>
  <c r="H603" i="1"/>
  <c r="I603" i="1"/>
  <c r="J603" i="1"/>
  <c r="K603" i="1"/>
  <c r="L603" i="1"/>
  <c r="A604" i="1"/>
  <c r="B604" i="1"/>
  <c r="C604" i="1"/>
  <c r="D604" i="1"/>
  <c r="R604" i="1" s="1"/>
  <c r="E604" i="1"/>
  <c r="F604" i="1"/>
  <c r="G604" i="1"/>
  <c r="H604" i="1"/>
  <c r="I604" i="1"/>
  <c r="J604" i="1"/>
  <c r="K604" i="1"/>
  <c r="L604" i="1"/>
  <c r="M604" i="1" s="1"/>
  <c r="Q604" i="1" s="1"/>
  <c r="N604" i="1"/>
  <c r="O604" i="1" s="1"/>
  <c r="P604" i="1" s="1"/>
  <c r="A605" i="1"/>
  <c r="B605" i="1"/>
  <c r="C605" i="1"/>
  <c r="D605" i="1"/>
  <c r="E605" i="1"/>
  <c r="F605" i="1"/>
  <c r="G605" i="1"/>
  <c r="H605" i="1"/>
  <c r="I605" i="1"/>
  <c r="J605" i="1"/>
  <c r="K605" i="1"/>
  <c r="L605" i="1"/>
  <c r="A606" i="1"/>
  <c r="B606" i="1"/>
  <c r="C606" i="1"/>
  <c r="D606" i="1"/>
  <c r="E606" i="1"/>
  <c r="F606" i="1"/>
  <c r="G606" i="1"/>
  <c r="H606" i="1"/>
  <c r="I606" i="1"/>
  <c r="J606" i="1"/>
  <c r="K606" i="1"/>
  <c r="L606" i="1"/>
  <c r="M606" i="1"/>
  <c r="N606" i="1" s="1"/>
  <c r="O606" i="1" s="1"/>
  <c r="P606" i="1" s="1"/>
  <c r="R606" i="1"/>
  <c r="A607" i="1"/>
  <c r="B607" i="1"/>
  <c r="C607" i="1"/>
  <c r="D607" i="1"/>
  <c r="R607" i="1" s="1"/>
  <c r="E607" i="1"/>
  <c r="F607" i="1"/>
  <c r="G607" i="1"/>
  <c r="H607" i="1"/>
  <c r="I607" i="1"/>
  <c r="J607" i="1"/>
  <c r="K607" i="1"/>
  <c r="L607" i="1"/>
  <c r="A608" i="1"/>
  <c r="B608" i="1"/>
  <c r="C608" i="1"/>
  <c r="D608" i="1"/>
  <c r="R608" i="1" s="1"/>
  <c r="E608" i="1"/>
  <c r="F608" i="1"/>
  <c r="G608" i="1"/>
  <c r="H608" i="1"/>
  <c r="I608" i="1"/>
  <c r="J608" i="1"/>
  <c r="K608" i="1"/>
  <c r="L608" i="1"/>
  <c r="M608" i="1"/>
  <c r="N608" i="1" s="1"/>
  <c r="O608" i="1" s="1"/>
  <c r="P608" i="1" s="1"/>
  <c r="A609" i="1"/>
  <c r="B609" i="1"/>
  <c r="C609" i="1"/>
  <c r="R609" i="1" s="1"/>
  <c r="D609" i="1"/>
  <c r="E609" i="1"/>
  <c r="F609" i="1"/>
  <c r="G609" i="1"/>
  <c r="H609" i="1"/>
  <c r="I609" i="1"/>
  <c r="J609" i="1"/>
  <c r="K609" i="1"/>
  <c r="M609" i="1" s="1"/>
  <c r="L609" i="1"/>
  <c r="A610" i="1"/>
  <c r="B610" i="1"/>
  <c r="C610" i="1"/>
  <c r="D610" i="1"/>
  <c r="R610" i="1" s="1"/>
  <c r="E610" i="1"/>
  <c r="F610" i="1"/>
  <c r="G610" i="1"/>
  <c r="H610" i="1"/>
  <c r="I610" i="1"/>
  <c r="J610" i="1"/>
  <c r="K610" i="1"/>
  <c r="L610" i="1"/>
  <c r="M610" i="1" s="1"/>
  <c r="N610" i="1" s="1"/>
  <c r="O610" i="1" s="1"/>
  <c r="P610" i="1" s="1"/>
  <c r="Q610" i="1"/>
  <c r="A611" i="1"/>
  <c r="B611" i="1"/>
  <c r="C611" i="1"/>
  <c r="D611" i="1"/>
  <c r="R611" i="1" s="1"/>
  <c r="E611" i="1"/>
  <c r="F611" i="1"/>
  <c r="G611" i="1"/>
  <c r="H611" i="1"/>
  <c r="I611" i="1"/>
  <c r="J611" i="1"/>
  <c r="K611" i="1"/>
  <c r="L611" i="1"/>
  <c r="M611" i="1" s="1"/>
  <c r="A612" i="1"/>
  <c r="B612" i="1"/>
  <c r="C612" i="1"/>
  <c r="D612" i="1"/>
  <c r="R612" i="1" s="1"/>
  <c r="E612" i="1"/>
  <c r="F612" i="1"/>
  <c r="G612" i="1"/>
  <c r="H612" i="1"/>
  <c r="I612" i="1"/>
  <c r="J612" i="1"/>
  <c r="K612" i="1"/>
  <c r="L612" i="1"/>
  <c r="A613" i="1"/>
  <c r="B613" i="1"/>
  <c r="C613" i="1"/>
  <c r="D613" i="1"/>
  <c r="E613" i="1"/>
  <c r="F613" i="1"/>
  <c r="G613" i="1"/>
  <c r="H613" i="1"/>
  <c r="I613" i="1"/>
  <c r="J613" i="1"/>
  <c r="K613" i="1"/>
  <c r="L613" i="1"/>
  <c r="A614" i="1"/>
  <c r="B614" i="1"/>
  <c r="C614" i="1"/>
  <c r="D614" i="1"/>
  <c r="E614" i="1"/>
  <c r="F614" i="1"/>
  <c r="G614" i="1"/>
  <c r="H614" i="1"/>
  <c r="I614" i="1"/>
  <c r="J614" i="1"/>
  <c r="K614" i="1"/>
  <c r="L614" i="1"/>
  <c r="A615" i="1"/>
  <c r="B615" i="1"/>
  <c r="C615" i="1"/>
  <c r="D615" i="1"/>
  <c r="E615" i="1"/>
  <c r="F615" i="1"/>
  <c r="G615" i="1"/>
  <c r="H615" i="1"/>
  <c r="I615" i="1"/>
  <c r="J615" i="1"/>
  <c r="K615" i="1"/>
  <c r="L615" i="1"/>
  <c r="A616" i="1"/>
  <c r="B616" i="1"/>
  <c r="C616" i="1"/>
  <c r="D616" i="1"/>
  <c r="R616" i="1" s="1"/>
  <c r="E616" i="1"/>
  <c r="F616" i="1"/>
  <c r="G616" i="1"/>
  <c r="H616" i="1"/>
  <c r="I616" i="1"/>
  <c r="J616" i="1"/>
  <c r="K616" i="1"/>
  <c r="L616" i="1"/>
  <c r="M616" i="1" s="1"/>
  <c r="A617" i="1"/>
  <c r="B617" i="1"/>
  <c r="C617" i="1"/>
  <c r="D617" i="1"/>
  <c r="E617" i="1"/>
  <c r="F617" i="1"/>
  <c r="G617" i="1"/>
  <c r="H617" i="1"/>
  <c r="I617" i="1"/>
  <c r="J617" i="1"/>
  <c r="K617" i="1"/>
  <c r="L617" i="1"/>
  <c r="A618" i="1"/>
  <c r="B618" i="1"/>
  <c r="C618" i="1"/>
  <c r="D618" i="1"/>
  <c r="E618" i="1"/>
  <c r="F618" i="1"/>
  <c r="G618" i="1"/>
  <c r="H618" i="1"/>
  <c r="I618" i="1"/>
  <c r="J618" i="1"/>
  <c r="K618" i="1"/>
  <c r="M618" i="1" s="1"/>
  <c r="N618" i="1" s="1"/>
  <c r="O618" i="1" s="1"/>
  <c r="P618" i="1" s="1"/>
  <c r="L618" i="1"/>
  <c r="A619" i="1"/>
  <c r="B619" i="1"/>
  <c r="C619" i="1"/>
  <c r="D619" i="1"/>
  <c r="E619" i="1"/>
  <c r="F619" i="1"/>
  <c r="G619" i="1"/>
  <c r="H619" i="1"/>
  <c r="I619" i="1"/>
  <c r="J619" i="1"/>
  <c r="K619" i="1"/>
  <c r="L619" i="1"/>
  <c r="A620" i="1"/>
  <c r="B620" i="1"/>
  <c r="C620" i="1"/>
  <c r="R620" i="1" s="1"/>
  <c r="D620" i="1"/>
  <c r="E620" i="1"/>
  <c r="F620" i="1"/>
  <c r="G620" i="1"/>
  <c r="H620" i="1"/>
  <c r="I620" i="1"/>
  <c r="J620" i="1"/>
  <c r="K620" i="1"/>
  <c r="L620" i="1"/>
  <c r="M620" i="1"/>
  <c r="N620" i="1" s="1"/>
  <c r="O620" i="1" s="1"/>
  <c r="P620" i="1" s="1"/>
  <c r="A621" i="1"/>
  <c r="B621" i="1"/>
  <c r="C621" i="1"/>
  <c r="R621" i="1" s="1"/>
  <c r="D621" i="1"/>
  <c r="E621" i="1"/>
  <c r="F621" i="1"/>
  <c r="G621" i="1"/>
  <c r="H621" i="1"/>
  <c r="I621" i="1"/>
  <c r="J621" i="1"/>
  <c r="K621" i="1"/>
  <c r="M621" i="1" s="1"/>
  <c r="L621" i="1"/>
  <c r="A622" i="1"/>
  <c r="B622" i="1"/>
  <c r="C622" i="1"/>
  <c r="D622" i="1"/>
  <c r="E622" i="1"/>
  <c r="F622" i="1"/>
  <c r="G622" i="1"/>
  <c r="H622" i="1"/>
  <c r="I622" i="1"/>
  <c r="J622" i="1"/>
  <c r="K622" i="1"/>
  <c r="L622" i="1"/>
  <c r="M622" i="1"/>
  <c r="N622" i="1" s="1"/>
  <c r="O622" i="1" s="1"/>
  <c r="P622" i="1" s="1"/>
  <c r="A623" i="1"/>
  <c r="B623" i="1"/>
  <c r="C623" i="1"/>
  <c r="D623" i="1"/>
  <c r="E623" i="1"/>
  <c r="F623" i="1"/>
  <c r="G623" i="1"/>
  <c r="H623" i="1"/>
  <c r="I623" i="1"/>
  <c r="J623" i="1"/>
  <c r="K623" i="1"/>
  <c r="L623" i="1"/>
  <c r="A624" i="1"/>
  <c r="B624" i="1"/>
  <c r="C624" i="1"/>
  <c r="D624" i="1"/>
  <c r="R624" i="1" s="1"/>
  <c r="E624" i="1"/>
  <c r="F624" i="1"/>
  <c r="G624" i="1"/>
  <c r="H624" i="1"/>
  <c r="I624" i="1"/>
  <c r="J624" i="1"/>
  <c r="K624" i="1"/>
  <c r="M624" i="1" s="1"/>
  <c r="L624" i="1"/>
  <c r="A625" i="1"/>
  <c r="B625" i="1"/>
  <c r="C625" i="1"/>
  <c r="D625" i="1"/>
  <c r="E625" i="1"/>
  <c r="F625" i="1"/>
  <c r="G625" i="1"/>
  <c r="H625" i="1"/>
  <c r="I625" i="1"/>
  <c r="J625" i="1"/>
  <c r="K625" i="1"/>
  <c r="L625" i="1"/>
  <c r="A626" i="1"/>
  <c r="B626" i="1"/>
  <c r="C626" i="1"/>
  <c r="R626" i="1" s="1"/>
  <c r="D626" i="1"/>
  <c r="E626" i="1"/>
  <c r="F626" i="1"/>
  <c r="G626" i="1"/>
  <c r="H626" i="1"/>
  <c r="I626" i="1"/>
  <c r="J626" i="1"/>
  <c r="K626" i="1"/>
  <c r="M626" i="1" s="1"/>
  <c r="L626" i="1"/>
  <c r="A627" i="1"/>
  <c r="B627" i="1"/>
  <c r="C627" i="1"/>
  <c r="D627" i="1"/>
  <c r="E627" i="1"/>
  <c r="F627" i="1"/>
  <c r="G627" i="1"/>
  <c r="H627" i="1"/>
  <c r="I627" i="1"/>
  <c r="J627" i="1"/>
  <c r="K627" i="1"/>
  <c r="L627" i="1"/>
  <c r="A628" i="1"/>
  <c r="B628" i="1"/>
  <c r="C628" i="1"/>
  <c r="D628" i="1"/>
  <c r="E628" i="1"/>
  <c r="F628" i="1"/>
  <c r="G628" i="1"/>
  <c r="H628" i="1"/>
  <c r="I628" i="1"/>
  <c r="J628" i="1"/>
  <c r="K628" i="1"/>
  <c r="L628" i="1"/>
  <c r="A629" i="1"/>
  <c r="B629" i="1"/>
  <c r="C629" i="1"/>
  <c r="D629" i="1"/>
  <c r="E629" i="1"/>
  <c r="F629" i="1"/>
  <c r="G629" i="1"/>
  <c r="H629" i="1"/>
  <c r="I629" i="1"/>
  <c r="J629" i="1"/>
  <c r="K629" i="1"/>
  <c r="L629" i="1"/>
  <c r="R629" i="1"/>
  <c r="A630" i="1"/>
  <c r="B630" i="1"/>
  <c r="C630" i="1"/>
  <c r="D630" i="1"/>
  <c r="E630" i="1"/>
  <c r="F630" i="1"/>
  <c r="G630" i="1"/>
  <c r="H630" i="1"/>
  <c r="I630" i="1"/>
  <c r="J630" i="1"/>
  <c r="K630" i="1"/>
  <c r="L630" i="1"/>
  <c r="A631" i="1"/>
  <c r="B631" i="1"/>
  <c r="C631" i="1"/>
  <c r="D631" i="1"/>
  <c r="E631" i="1"/>
  <c r="F631" i="1"/>
  <c r="G631" i="1"/>
  <c r="H631" i="1"/>
  <c r="I631" i="1"/>
  <c r="J631" i="1"/>
  <c r="K631" i="1"/>
  <c r="L631" i="1"/>
  <c r="A632" i="1"/>
  <c r="B632" i="1"/>
  <c r="C632" i="1"/>
  <c r="D632" i="1"/>
  <c r="R632" i="1" s="1"/>
  <c r="E632" i="1"/>
  <c r="F632" i="1"/>
  <c r="G632" i="1"/>
  <c r="H632" i="1"/>
  <c r="I632" i="1"/>
  <c r="J632" i="1"/>
  <c r="K632" i="1"/>
  <c r="L632" i="1"/>
  <c r="M632" i="1" s="1"/>
  <c r="A633" i="1"/>
  <c r="B633" i="1"/>
  <c r="C633" i="1"/>
  <c r="D633" i="1"/>
  <c r="E633" i="1"/>
  <c r="F633" i="1"/>
  <c r="G633" i="1"/>
  <c r="H633" i="1"/>
  <c r="I633" i="1"/>
  <c r="J633" i="1"/>
  <c r="K633" i="1"/>
  <c r="L633" i="1"/>
  <c r="A634" i="1"/>
  <c r="B634" i="1"/>
  <c r="C634" i="1"/>
  <c r="D634" i="1"/>
  <c r="E634" i="1"/>
  <c r="F634" i="1"/>
  <c r="G634" i="1"/>
  <c r="H634" i="1"/>
  <c r="I634" i="1"/>
  <c r="J634" i="1"/>
  <c r="K634" i="1"/>
  <c r="L634" i="1"/>
  <c r="M634" i="1" s="1"/>
  <c r="N634" i="1" s="1"/>
  <c r="O634" i="1" s="1"/>
  <c r="P634" i="1" s="1"/>
  <c r="A635" i="1"/>
  <c r="B635" i="1"/>
  <c r="C635" i="1"/>
  <c r="R635" i="1" s="1"/>
  <c r="D635" i="1"/>
  <c r="E635" i="1"/>
  <c r="F635" i="1"/>
  <c r="G635" i="1"/>
  <c r="H635" i="1"/>
  <c r="I635" i="1"/>
  <c r="J635" i="1"/>
  <c r="K635" i="1"/>
  <c r="M635" i="1" s="1"/>
  <c r="L635" i="1"/>
  <c r="A636" i="1"/>
  <c r="B636" i="1"/>
  <c r="C636" i="1"/>
  <c r="R636" i="1" s="1"/>
  <c r="D636" i="1"/>
  <c r="E636" i="1"/>
  <c r="F636" i="1"/>
  <c r="G636" i="1"/>
  <c r="H636" i="1"/>
  <c r="I636" i="1"/>
  <c r="J636" i="1"/>
  <c r="K636" i="1"/>
  <c r="M636" i="1" s="1"/>
  <c r="N636" i="1" s="1"/>
  <c r="O636" i="1" s="1"/>
  <c r="P636" i="1" s="1"/>
  <c r="L636" i="1"/>
  <c r="A637" i="1"/>
  <c r="B637" i="1"/>
  <c r="C637" i="1"/>
  <c r="D637" i="1"/>
  <c r="R637" i="1" s="1"/>
  <c r="E637" i="1"/>
  <c r="F637" i="1"/>
  <c r="G637" i="1"/>
  <c r="H637" i="1"/>
  <c r="I637" i="1"/>
  <c r="J637" i="1"/>
  <c r="K637" i="1"/>
  <c r="L637" i="1"/>
  <c r="M637" i="1" s="1"/>
  <c r="A638" i="1"/>
  <c r="B638" i="1"/>
  <c r="C638" i="1"/>
  <c r="D638" i="1"/>
  <c r="R638" i="1" s="1"/>
  <c r="E638" i="1"/>
  <c r="F638" i="1"/>
  <c r="G638" i="1"/>
  <c r="H638" i="1"/>
  <c r="I638" i="1"/>
  <c r="J638" i="1"/>
  <c r="K638" i="1"/>
  <c r="L638" i="1"/>
  <c r="A639" i="1"/>
  <c r="B639" i="1"/>
  <c r="C639" i="1"/>
  <c r="D639" i="1"/>
  <c r="E639" i="1"/>
  <c r="F639" i="1"/>
  <c r="G639" i="1"/>
  <c r="H639" i="1"/>
  <c r="I639" i="1"/>
  <c r="J639" i="1"/>
  <c r="K639" i="1"/>
  <c r="M639" i="1" s="1"/>
  <c r="N639" i="1" s="1"/>
  <c r="O639" i="1" s="1"/>
  <c r="P639" i="1" s="1"/>
  <c r="L639" i="1"/>
  <c r="R639" i="1"/>
  <c r="A640" i="1"/>
  <c r="B640" i="1"/>
  <c r="C640" i="1"/>
  <c r="D640" i="1"/>
  <c r="E640" i="1"/>
  <c r="F640" i="1"/>
  <c r="G640" i="1"/>
  <c r="H640" i="1"/>
  <c r="I640" i="1"/>
  <c r="J640" i="1"/>
  <c r="K640" i="1"/>
  <c r="L640" i="1"/>
  <c r="A641" i="1"/>
  <c r="B641" i="1"/>
  <c r="C641" i="1"/>
  <c r="D641" i="1"/>
  <c r="R641" i="1" s="1"/>
  <c r="E641" i="1"/>
  <c r="F641" i="1"/>
  <c r="G641" i="1"/>
  <c r="H641" i="1"/>
  <c r="I641" i="1"/>
  <c r="J641" i="1"/>
  <c r="K641" i="1"/>
  <c r="L641" i="1"/>
  <c r="M641" i="1" s="1"/>
  <c r="A642" i="1"/>
  <c r="B642" i="1"/>
  <c r="C642" i="1"/>
  <c r="D642" i="1"/>
  <c r="R642" i="1" s="1"/>
  <c r="E642" i="1"/>
  <c r="F642" i="1"/>
  <c r="G642" i="1"/>
  <c r="H642" i="1"/>
  <c r="I642" i="1"/>
  <c r="J642" i="1"/>
  <c r="K642" i="1"/>
  <c r="L642" i="1"/>
  <c r="A643" i="1"/>
  <c r="B643" i="1"/>
  <c r="C643" i="1"/>
  <c r="D643" i="1"/>
  <c r="R643" i="1" s="1"/>
  <c r="E643" i="1"/>
  <c r="F643" i="1"/>
  <c r="G643" i="1"/>
  <c r="H643" i="1"/>
  <c r="I643" i="1"/>
  <c r="J643" i="1"/>
  <c r="K643" i="1"/>
  <c r="L643" i="1"/>
  <c r="A644" i="1"/>
  <c r="B644" i="1"/>
  <c r="C644" i="1"/>
  <c r="R644" i="1" s="1"/>
  <c r="D644" i="1"/>
  <c r="E644" i="1"/>
  <c r="F644" i="1"/>
  <c r="G644" i="1"/>
  <c r="H644" i="1"/>
  <c r="I644" i="1"/>
  <c r="J644" i="1"/>
  <c r="K644" i="1"/>
  <c r="M644" i="1" s="1"/>
  <c r="L644" i="1"/>
  <c r="A645" i="1"/>
  <c r="B645" i="1"/>
  <c r="C645" i="1"/>
  <c r="D645" i="1"/>
  <c r="E645" i="1"/>
  <c r="F645" i="1"/>
  <c r="G645" i="1"/>
  <c r="H645" i="1"/>
  <c r="I645" i="1"/>
  <c r="J645" i="1"/>
  <c r="K645" i="1"/>
  <c r="L645" i="1"/>
  <c r="M645" i="1" s="1"/>
  <c r="R645" i="1"/>
  <c r="A646" i="1"/>
  <c r="B646" i="1"/>
  <c r="C646" i="1"/>
  <c r="D646" i="1"/>
  <c r="R646" i="1" s="1"/>
  <c r="E646" i="1"/>
  <c r="F646" i="1"/>
  <c r="G646" i="1"/>
  <c r="H646" i="1"/>
  <c r="I646" i="1"/>
  <c r="J646" i="1"/>
  <c r="K646" i="1"/>
  <c r="L646" i="1"/>
  <c r="A647" i="1"/>
  <c r="B647" i="1"/>
  <c r="C647" i="1"/>
  <c r="D647" i="1"/>
  <c r="E647" i="1"/>
  <c r="F647" i="1"/>
  <c r="G647" i="1"/>
  <c r="H647" i="1"/>
  <c r="I647" i="1"/>
  <c r="J647" i="1"/>
  <c r="K647" i="1"/>
  <c r="L647" i="1"/>
  <c r="M647" i="1"/>
  <c r="N647" i="1" s="1"/>
  <c r="O647" i="1" s="1"/>
  <c r="R647" i="1"/>
  <c r="A648" i="1"/>
  <c r="B648" i="1"/>
  <c r="C648" i="1"/>
  <c r="R648" i="1" s="1"/>
  <c r="D648" i="1"/>
  <c r="E648" i="1"/>
  <c r="F648" i="1"/>
  <c r="G648" i="1"/>
  <c r="H648" i="1"/>
  <c r="I648" i="1"/>
  <c r="J648" i="1"/>
  <c r="K648" i="1"/>
  <c r="M648" i="1" s="1"/>
  <c r="L648" i="1"/>
  <c r="A649" i="1"/>
  <c r="B649" i="1"/>
  <c r="C649" i="1"/>
  <c r="R649" i="1" s="1"/>
  <c r="D649" i="1"/>
  <c r="E649" i="1"/>
  <c r="F649" i="1"/>
  <c r="G649" i="1"/>
  <c r="H649" i="1"/>
  <c r="I649" i="1"/>
  <c r="J649" i="1"/>
  <c r="K649" i="1"/>
  <c r="L649" i="1"/>
  <c r="M649" i="1" s="1"/>
  <c r="A650" i="1"/>
  <c r="B650" i="1"/>
  <c r="C650" i="1"/>
  <c r="D650" i="1"/>
  <c r="R650" i="1" s="1"/>
  <c r="E650" i="1"/>
  <c r="F650" i="1"/>
  <c r="G650" i="1"/>
  <c r="H650" i="1"/>
  <c r="I650" i="1"/>
  <c r="J650" i="1"/>
  <c r="K650" i="1"/>
  <c r="L650" i="1"/>
  <c r="A651" i="1"/>
  <c r="B651" i="1"/>
  <c r="C651" i="1"/>
  <c r="R651" i="1" s="1"/>
  <c r="D651" i="1"/>
  <c r="E651" i="1"/>
  <c r="F651" i="1"/>
  <c r="G651" i="1"/>
  <c r="H651" i="1"/>
  <c r="I651" i="1"/>
  <c r="J651" i="1"/>
  <c r="K651" i="1"/>
  <c r="M651" i="1" s="1"/>
  <c r="N651" i="1" s="1"/>
  <c r="O651" i="1" s="1"/>
  <c r="P651" i="1" s="1"/>
  <c r="L651" i="1"/>
  <c r="A652" i="1"/>
  <c r="B652" i="1"/>
  <c r="C652" i="1"/>
  <c r="D652" i="1"/>
  <c r="E652" i="1"/>
  <c r="F652" i="1"/>
  <c r="G652" i="1"/>
  <c r="H652" i="1"/>
  <c r="I652" i="1"/>
  <c r="J652" i="1"/>
  <c r="K652" i="1"/>
  <c r="L652" i="1"/>
  <c r="A653" i="1"/>
  <c r="B653" i="1"/>
  <c r="C653" i="1"/>
  <c r="R653" i="1" s="1"/>
  <c r="D653" i="1"/>
  <c r="E653" i="1"/>
  <c r="F653" i="1"/>
  <c r="G653" i="1"/>
  <c r="H653" i="1"/>
  <c r="I653" i="1"/>
  <c r="J653" i="1"/>
  <c r="K653" i="1"/>
  <c r="L653" i="1"/>
  <c r="A654" i="1"/>
  <c r="B654" i="1"/>
  <c r="C654" i="1"/>
  <c r="D654" i="1"/>
  <c r="R654" i="1" s="1"/>
  <c r="E654" i="1"/>
  <c r="F654" i="1"/>
  <c r="G654" i="1"/>
  <c r="H654" i="1"/>
  <c r="I654" i="1"/>
  <c r="J654" i="1"/>
  <c r="K654" i="1"/>
  <c r="L654" i="1"/>
  <c r="A655" i="1"/>
  <c r="B655" i="1"/>
  <c r="C655" i="1"/>
  <c r="R655" i="1" s="1"/>
  <c r="D655" i="1"/>
  <c r="E655" i="1"/>
  <c r="F655" i="1"/>
  <c r="G655" i="1"/>
  <c r="H655" i="1"/>
  <c r="I655" i="1"/>
  <c r="J655" i="1"/>
  <c r="K655" i="1"/>
  <c r="L655" i="1"/>
  <c r="M655" i="1"/>
  <c r="N655" i="1" s="1"/>
  <c r="O655" i="1" s="1"/>
  <c r="P655" i="1" s="1"/>
  <c r="A656" i="1"/>
  <c r="B656" i="1"/>
  <c r="C656" i="1"/>
  <c r="R656" i="1" s="1"/>
  <c r="D656" i="1"/>
  <c r="E656" i="1"/>
  <c r="F656" i="1"/>
  <c r="G656" i="1"/>
  <c r="H656" i="1"/>
  <c r="I656" i="1"/>
  <c r="J656" i="1"/>
  <c r="K656" i="1"/>
  <c r="M656" i="1" s="1"/>
  <c r="L656" i="1"/>
  <c r="A657" i="1"/>
  <c r="B657" i="1"/>
  <c r="C657" i="1"/>
  <c r="R657" i="1" s="1"/>
  <c r="D657" i="1"/>
  <c r="E657" i="1"/>
  <c r="F657" i="1"/>
  <c r="G657" i="1"/>
  <c r="H657" i="1"/>
  <c r="I657" i="1"/>
  <c r="J657" i="1"/>
  <c r="K657" i="1"/>
  <c r="L657" i="1"/>
  <c r="A658" i="1"/>
  <c r="B658" i="1"/>
  <c r="C658" i="1"/>
  <c r="D658" i="1"/>
  <c r="R658" i="1" s="1"/>
  <c r="E658" i="1"/>
  <c r="F658" i="1"/>
  <c r="G658" i="1"/>
  <c r="H658" i="1"/>
  <c r="I658" i="1"/>
  <c r="J658" i="1"/>
  <c r="K658" i="1"/>
  <c r="L658" i="1"/>
  <c r="A659" i="1"/>
  <c r="B659" i="1"/>
  <c r="C659" i="1"/>
  <c r="D659" i="1"/>
  <c r="E659" i="1"/>
  <c r="F659" i="1"/>
  <c r="G659" i="1"/>
  <c r="H659" i="1"/>
  <c r="I659" i="1"/>
  <c r="J659" i="1"/>
  <c r="K659" i="1"/>
  <c r="L659" i="1"/>
  <c r="M659" i="1"/>
  <c r="N659" i="1" s="1"/>
  <c r="O659" i="1" s="1"/>
  <c r="R659" i="1"/>
  <c r="A660" i="1"/>
  <c r="B660" i="1"/>
  <c r="C660" i="1"/>
  <c r="D660" i="1"/>
  <c r="E660" i="1"/>
  <c r="F660" i="1"/>
  <c r="G660" i="1"/>
  <c r="H660" i="1"/>
  <c r="I660" i="1"/>
  <c r="J660" i="1"/>
  <c r="K660" i="1"/>
  <c r="L660" i="1"/>
  <c r="A661" i="1"/>
  <c r="B661" i="1"/>
  <c r="C661" i="1"/>
  <c r="R661" i="1" s="1"/>
  <c r="D661" i="1"/>
  <c r="E661" i="1"/>
  <c r="F661" i="1"/>
  <c r="G661" i="1"/>
  <c r="H661" i="1"/>
  <c r="I661" i="1"/>
  <c r="J661" i="1"/>
  <c r="K661" i="1"/>
  <c r="L661" i="1"/>
  <c r="M661" i="1" s="1"/>
  <c r="A662" i="1"/>
  <c r="B662" i="1"/>
  <c r="C662" i="1"/>
  <c r="D662" i="1"/>
  <c r="E662" i="1"/>
  <c r="F662" i="1"/>
  <c r="G662" i="1"/>
  <c r="H662" i="1"/>
  <c r="I662" i="1"/>
  <c r="J662" i="1"/>
  <c r="K662" i="1"/>
  <c r="M662" i="1" s="1"/>
  <c r="L662" i="1"/>
  <c r="A663" i="1"/>
  <c r="B663" i="1"/>
  <c r="C663" i="1"/>
  <c r="R663" i="1" s="1"/>
  <c r="D663" i="1"/>
  <c r="E663" i="1"/>
  <c r="F663" i="1"/>
  <c r="G663" i="1"/>
  <c r="H663" i="1"/>
  <c r="I663" i="1"/>
  <c r="J663" i="1"/>
  <c r="K663" i="1"/>
  <c r="M663" i="1" s="1"/>
  <c r="N663" i="1" s="1"/>
  <c r="O663" i="1" s="1"/>
  <c r="P663" i="1" s="1"/>
  <c r="L663" i="1"/>
  <c r="A664" i="1"/>
  <c r="B664" i="1"/>
  <c r="C664" i="1"/>
  <c r="D664" i="1"/>
  <c r="E664" i="1"/>
  <c r="F664" i="1"/>
  <c r="G664" i="1"/>
  <c r="H664" i="1"/>
  <c r="I664" i="1"/>
  <c r="J664" i="1"/>
  <c r="K664" i="1"/>
  <c r="L664" i="1"/>
  <c r="A665" i="1"/>
  <c r="B665" i="1"/>
  <c r="C665" i="1"/>
  <c r="D665" i="1"/>
  <c r="E665" i="1"/>
  <c r="F665" i="1"/>
  <c r="G665" i="1"/>
  <c r="H665" i="1"/>
  <c r="I665" i="1"/>
  <c r="J665" i="1"/>
  <c r="K665" i="1"/>
  <c r="L665" i="1"/>
  <c r="R665" i="1"/>
  <c r="A666" i="1"/>
  <c r="B666" i="1"/>
  <c r="C666" i="1"/>
  <c r="D666" i="1"/>
  <c r="R666" i="1" s="1"/>
  <c r="E666" i="1"/>
  <c r="F666" i="1"/>
  <c r="G666" i="1"/>
  <c r="H666" i="1"/>
  <c r="I666" i="1"/>
  <c r="J666" i="1"/>
  <c r="K666" i="1"/>
  <c r="L666" i="1"/>
  <c r="A667" i="1"/>
  <c r="B667" i="1"/>
  <c r="C667" i="1"/>
  <c r="D667" i="1"/>
  <c r="R667" i="1" s="1"/>
  <c r="E667" i="1"/>
  <c r="F667" i="1"/>
  <c r="G667" i="1"/>
  <c r="H667" i="1"/>
  <c r="I667" i="1"/>
  <c r="J667" i="1"/>
  <c r="K667" i="1"/>
  <c r="L667" i="1"/>
  <c r="M667" i="1" s="1"/>
  <c r="N667" i="1" s="1"/>
  <c r="O667" i="1" s="1"/>
  <c r="P667" i="1" s="1"/>
  <c r="A668" i="1"/>
  <c r="B668" i="1"/>
  <c r="C668" i="1"/>
  <c r="D668" i="1"/>
  <c r="E668" i="1"/>
  <c r="F668" i="1"/>
  <c r="G668" i="1"/>
  <c r="H668" i="1"/>
  <c r="I668" i="1"/>
  <c r="J668" i="1"/>
  <c r="K668" i="1"/>
  <c r="L668" i="1"/>
  <c r="A669" i="1"/>
  <c r="B669" i="1"/>
  <c r="C669" i="1"/>
  <c r="D669" i="1"/>
  <c r="E669" i="1"/>
  <c r="F669" i="1"/>
  <c r="G669" i="1"/>
  <c r="H669" i="1"/>
  <c r="I669" i="1"/>
  <c r="J669" i="1"/>
  <c r="K669" i="1"/>
  <c r="L669" i="1"/>
  <c r="M669" i="1" s="1"/>
  <c r="R669" i="1"/>
  <c r="A670" i="1"/>
  <c r="B670" i="1"/>
  <c r="C670" i="1"/>
  <c r="D670" i="1"/>
  <c r="E670" i="1"/>
  <c r="F670" i="1"/>
  <c r="G670" i="1"/>
  <c r="H670" i="1"/>
  <c r="I670" i="1"/>
  <c r="J670" i="1"/>
  <c r="K670" i="1"/>
  <c r="M670" i="1" s="1"/>
  <c r="L670" i="1"/>
  <c r="A671" i="1"/>
  <c r="B671" i="1"/>
  <c r="C671" i="1"/>
  <c r="R671" i="1" s="1"/>
  <c r="D671" i="1"/>
  <c r="E671" i="1"/>
  <c r="F671" i="1"/>
  <c r="G671" i="1"/>
  <c r="H671" i="1"/>
  <c r="I671" i="1"/>
  <c r="J671" i="1"/>
  <c r="K671" i="1"/>
  <c r="L671" i="1"/>
  <c r="M671" i="1"/>
  <c r="N671" i="1" s="1"/>
  <c r="O671" i="1" s="1"/>
  <c r="P671" i="1" s="1"/>
  <c r="A672" i="1"/>
  <c r="B672" i="1"/>
  <c r="C672" i="1"/>
  <c r="R672" i="1" s="1"/>
  <c r="D672" i="1"/>
  <c r="E672" i="1"/>
  <c r="F672" i="1"/>
  <c r="G672" i="1"/>
  <c r="H672" i="1"/>
  <c r="I672" i="1"/>
  <c r="J672" i="1"/>
  <c r="K672" i="1"/>
  <c r="M672" i="1" s="1"/>
  <c r="L672" i="1"/>
  <c r="A673" i="1"/>
  <c r="B673" i="1"/>
  <c r="C673" i="1"/>
  <c r="R673" i="1" s="1"/>
  <c r="D673" i="1"/>
  <c r="E673" i="1"/>
  <c r="F673" i="1"/>
  <c r="G673" i="1"/>
  <c r="H673" i="1"/>
  <c r="I673" i="1"/>
  <c r="J673" i="1"/>
  <c r="K673" i="1"/>
  <c r="L673" i="1"/>
  <c r="A674" i="1"/>
  <c r="B674" i="1"/>
  <c r="C674" i="1"/>
  <c r="D674" i="1"/>
  <c r="R674" i="1" s="1"/>
  <c r="E674" i="1"/>
  <c r="F674" i="1"/>
  <c r="G674" i="1"/>
  <c r="H674" i="1"/>
  <c r="I674" i="1"/>
  <c r="J674" i="1"/>
  <c r="K674" i="1"/>
  <c r="L674" i="1"/>
  <c r="A675" i="1"/>
  <c r="B675" i="1"/>
  <c r="C675" i="1"/>
  <c r="D675" i="1"/>
  <c r="E675" i="1"/>
  <c r="F675" i="1"/>
  <c r="G675" i="1"/>
  <c r="H675" i="1"/>
  <c r="I675" i="1"/>
  <c r="J675" i="1"/>
  <c r="K675" i="1"/>
  <c r="M675" i="1" s="1"/>
  <c r="N675" i="1" s="1"/>
  <c r="O675" i="1" s="1"/>
  <c r="P675" i="1" s="1"/>
  <c r="L675" i="1"/>
  <c r="R675" i="1"/>
  <c r="A676" i="1"/>
  <c r="B676" i="1"/>
  <c r="C676" i="1"/>
  <c r="D676" i="1"/>
  <c r="E676" i="1"/>
  <c r="F676" i="1"/>
  <c r="G676" i="1"/>
  <c r="H676" i="1"/>
  <c r="I676" i="1"/>
  <c r="J676" i="1"/>
  <c r="K676" i="1"/>
  <c r="L676" i="1"/>
  <c r="A677" i="1"/>
  <c r="B677" i="1"/>
  <c r="C677" i="1"/>
  <c r="D677" i="1"/>
  <c r="R677" i="1" s="1"/>
  <c r="E677" i="1"/>
  <c r="F677" i="1"/>
  <c r="G677" i="1"/>
  <c r="H677" i="1"/>
  <c r="I677" i="1"/>
  <c r="J677" i="1"/>
  <c r="K677" i="1"/>
  <c r="L677" i="1"/>
  <c r="M677" i="1" s="1"/>
  <c r="A678" i="1"/>
  <c r="B678" i="1"/>
  <c r="C678" i="1"/>
  <c r="D678" i="1"/>
  <c r="E678" i="1"/>
  <c r="F678" i="1"/>
  <c r="G678" i="1"/>
  <c r="H678" i="1"/>
  <c r="I678" i="1"/>
  <c r="J678" i="1"/>
  <c r="K678" i="1"/>
  <c r="M678" i="1" s="1"/>
  <c r="L678" i="1"/>
  <c r="A679" i="1"/>
  <c r="B679" i="1"/>
  <c r="C679" i="1"/>
  <c r="D679" i="1"/>
  <c r="E679" i="1"/>
  <c r="F679" i="1"/>
  <c r="G679" i="1"/>
  <c r="H679" i="1"/>
  <c r="I679" i="1"/>
  <c r="J679" i="1"/>
  <c r="K679" i="1"/>
  <c r="M679" i="1" s="1"/>
  <c r="N679" i="1" s="1"/>
  <c r="O679" i="1" s="1"/>
  <c r="P679" i="1" s="1"/>
  <c r="L679" i="1"/>
  <c r="R679" i="1"/>
  <c r="A680" i="1"/>
  <c r="B680" i="1"/>
  <c r="C680" i="1"/>
  <c r="R680" i="1" s="1"/>
  <c r="D680" i="1"/>
  <c r="E680" i="1"/>
  <c r="F680" i="1"/>
  <c r="G680" i="1"/>
  <c r="H680" i="1"/>
  <c r="I680" i="1"/>
  <c r="J680" i="1"/>
  <c r="K680" i="1"/>
  <c r="M680" i="1" s="1"/>
  <c r="L680" i="1"/>
  <c r="A681" i="1"/>
  <c r="B681" i="1"/>
  <c r="C681" i="1"/>
  <c r="D681" i="1"/>
  <c r="E681" i="1"/>
  <c r="F681" i="1"/>
  <c r="G681" i="1"/>
  <c r="H681" i="1"/>
  <c r="I681" i="1"/>
  <c r="J681" i="1"/>
  <c r="K681" i="1"/>
  <c r="L681" i="1"/>
  <c r="M681" i="1" s="1"/>
  <c r="R681" i="1"/>
  <c r="A682" i="1"/>
  <c r="B682" i="1"/>
  <c r="C682" i="1"/>
  <c r="D682" i="1"/>
  <c r="R682" i="1" s="1"/>
  <c r="E682" i="1"/>
  <c r="F682" i="1"/>
  <c r="G682" i="1"/>
  <c r="H682" i="1"/>
  <c r="I682" i="1"/>
  <c r="J682" i="1"/>
  <c r="K682" i="1"/>
  <c r="L682" i="1"/>
  <c r="A683" i="1"/>
  <c r="B683" i="1"/>
  <c r="C683" i="1"/>
  <c r="R683" i="1" s="1"/>
  <c r="D683" i="1"/>
  <c r="E683" i="1"/>
  <c r="F683" i="1"/>
  <c r="G683" i="1"/>
  <c r="H683" i="1"/>
  <c r="I683" i="1"/>
  <c r="J683" i="1"/>
  <c r="K683" i="1"/>
  <c r="M683" i="1" s="1"/>
  <c r="N683" i="1" s="1"/>
  <c r="O683" i="1" s="1"/>
  <c r="P683" i="1" s="1"/>
  <c r="L683" i="1"/>
  <c r="A684" i="1"/>
  <c r="B684" i="1"/>
  <c r="C684" i="1"/>
  <c r="D684" i="1"/>
  <c r="E684" i="1"/>
  <c r="F684" i="1"/>
  <c r="G684" i="1"/>
  <c r="H684" i="1"/>
  <c r="I684" i="1"/>
  <c r="J684" i="1"/>
  <c r="K684" i="1"/>
  <c r="L684" i="1"/>
  <c r="A685" i="1"/>
  <c r="B685" i="1"/>
  <c r="C685" i="1"/>
  <c r="R685" i="1" s="1"/>
  <c r="D685" i="1"/>
  <c r="E685" i="1"/>
  <c r="F685" i="1"/>
  <c r="G685" i="1"/>
  <c r="H685" i="1"/>
  <c r="I685" i="1"/>
  <c r="J685" i="1"/>
  <c r="K685" i="1"/>
  <c r="L685" i="1"/>
  <c r="M685" i="1" s="1"/>
  <c r="A686" i="1"/>
  <c r="B686" i="1"/>
  <c r="C686" i="1"/>
  <c r="D686" i="1"/>
  <c r="R686" i="1" s="1"/>
  <c r="E686" i="1"/>
  <c r="F686" i="1"/>
  <c r="G686" i="1"/>
  <c r="H686" i="1"/>
  <c r="I686" i="1"/>
  <c r="J686" i="1"/>
  <c r="K686" i="1"/>
  <c r="L686" i="1"/>
  <c r="A687" i="1"/>
  <c r="B687" i="1"/>
  <c r="C687" i="1"/>
  <c r="R687" i="1" s="1"/>
  <c r="D687" i="1"/>
  <c r="E687" i="1"/>
  <c r="F687" i="1"/>
  <c r="G687" i="1"/>
  <c r="H687" i="1"/>
  <c r="I687" i="1"/>
  <c r="J687" i="1"/>
  <c r="K687" i="1"/>
  <c r="L687" i="1"/>
  <c r="M687" i="1"/>
  <c r="N687" i="1" s="1"/>
  <c r="O687" i="1" s="1"/>
  <c r="P687" i="1" s="1"/>
  <c r="A688" i="1"/>
  <c r="B688" i="1"/>
  <c r="C688" i="1"/>
  <c r="R688" i="1" s="1"/>
  <c r="D688" i="1"/>
  <c r="E688" i="1"/>
  <c r="F688" i="1"/>
  <c r="G688" i="1"/>
  <c r="H688" i="1"/>
  <c r="I688" i="1"/>
  <c r="J688" i="1"/>
  <c r="K688" i="1"/>
  <c r="M688" i="1" s="1"/>
  <c r="L688" i="1"/>
  <c r="A689" i="1"/>
  <c r="B689" i="1"/>
  <c r="C689" i="1"/>
  <c r="R689" i="1" s="1"/>
  <c r="D689" i="1"/>
  <c r="E689" i="1"/>
  <c r="F689" i="1"/>
  <c r="G689" i="1"/>
  <c r="H689" i="1"/>
  <c r="I689" i="1"/>
  <c r="J689" i="1"/>
  <c r="K689" i="1"/>
  <c r="L689" i="1"/>
  <c r="A690" i="1"/>
  <c r="B690" i="1"/>
  <c r="C690" i="1"/>
  <c r="D690" i="1"/>
  <c r="R690" i="1" s="1"/>
  <c r="E690" i="1"/>
  <c r="F690" i="1"/>
  <c r="G690" i="1"/>
  <c r="H690" i="1"/>
  <c r="I690" i="1"/>
  <c r="J690" i="1"/>
  <c r="K690" i="1"/>
  <c r="L690" i="1"/>
  <c r="A691" i="1"/>
  <c r="B691" i="1"/>
  <c r="C691" i="1"/>
  <c r="D691" i="1"/>
  <c r="E691" i="1"/>
  <c r="F691" i="1"/>
  <c r="G691" i="1"/>
  <c r="H691" i="1"/>
  <c r="I691" i="1"/>
  <c r="J691" i="1"/>
  <c r="K691" i="1"/>
  <c r="L691" i="1"/>
  <c r="M691" i="1"/>
  <c r="N691" i="1" s="1"/>
  <c r="O691" i="1" s="1"/>
  <c r="R691" i="1"/>
  <c r="A692" i="1"/>
  <c r="B692" i="1"/>
  <c r="C692" i="1"/>
  <c r="D692" i="1"/>
  <c r="E692" i="1"/>
  <c r="F692" i="1"/>
  <c r="G692" i="1"/>
  <c r="H692" i="1"/>
  <c r="I692" i="1"/>
  <c r="J692" i="1"/>
  <c r="K692" i="1"/>
  <c r="L692" i="1"/>
  <c r="A693" i="1"/>
  <c r="B693" i="1"/>
  <c r="C693" i="1"/>
  <c r="R693" i="1" s="1"/>
  <c r="D693" i="1"/>
  <c r="E693" i="1"/>
  <c r="F693" i="1"/>
  <c r="G693" i="1"/>
  <c r="H693" i="1"/>
  <c r="I693" i="1"/>
  <c r="J693" i="1"/>
  <c r="K693" i="1"/>
  <c r="L693" i="1"/>
  <c r="M693" i="1" s="1"/>
  <c r="A694" i="1"/>
  <c r="B694" i="1"/>
  <c r="C694" i="1"/>
  <c r="D694" i="1"/>
  <c r="E694" i="1"/>
  <c r="F694" i="1"/>
  <c r="G694" i="1"/>
  <c r="H694" i="1"/>
  <c r="I694" i="1"/>
  <c r="J694" i="1"/>
  <c r="K694" i="1"/>
  <c r="M694" i="1" s="1"/>
  <c r="L694" i="1"/>
  <c r="A695" i="1"/>
  <c r="B695" i="1"/>
  <c r="C695" i="1"/>
  <c r="R695" i="1" s="1"/>
  <c r="D695" i="1"/>
  <c r="E695" i="1"/>
  <c r="F695" i="1"/>
  <c r="G695" i="1"/>
  <c r="H695" i="1"/>
  <c r="I695" i="1"/>
  <c r="J695" i="1"/>
  <c r="K695" i="1"/>
  <c r="M695" i="1" s="1"/>
  <c r="N695" i="1" s="1"/>
  <c r="O695" i="1" s="1"/>
  <c r="P695" i="1" s="1"/>
  <c r="L695" i="1"/>
  <c r="A696" i="1"/>
  <c r="B696" i="1"/>
  <c r="C696" i="1"/>
  <c r="D696" i="1"/>
  <c r="E696" i="1"/>
  <c r="F696" i="1"/>
  <c r="G696" i="1"/>
  <c r="H696" i="1"/>
  <c r="I696" i="1"/>
  <c r="J696" i="1"/>
  <c r="K696" i="1"/>
  <c r="L696" i="1"/>
  <c r="A697" i="1"/>
  <c r="B697" i="1"/>
  <c r="C697" i="1"/>
  <c r="D697" i="1"/>
  <c r="E697" i="1"/>
  <c r="F697" i="1"/>
  <c r="G697" i="1"/>
  <c r="H697" i="1"/>
  <c r="I697" i="1"/>
  <c r="J697" i="1"/>
  <c r="K697" i="1"/>
  <c r="L697" i="1"/>
  <c r="R697" i="1"/>
  <c r="A698" i="1"/>
  <c r="B698" i="1"/>
  <c r="C698" i="1"/>
  <c r="D698" i="1"/>
  <c r="R698" i="1" s="1"/>
  <c r="E698" i="1"/>
  <c r="F698" i="1"/>
  <c r="G698" i="1"/>
  <c r="H698" i="1"/>
  <c r="I698" i="1"/>
  <c r="J698" i="1"/>
  <c r="K698" i="1"/>
  <c r="L698" i="1"/>
  <c r="A699" i="1"/>
  <c r="B699" i="1"/>
  <c r="C699" i="1"/>
  <c r="D699" i="1"/>
  <c r="R699" i="1" s="1"/>
  <c r="E699" i="1"/>
  <c r="F699" i="1"/>
  <c r="G699" i="1"/>
  <c r="H699" i="1"/>
  <c r="I699" i="1"/>
  <c r="J699" i="1"/>
  <c r="K699" i="1"/>
  <c r="L699" i="1"/>
  <c r="M699" i="1" s="1"/>
  <c r="N699" i="1" s="1"/>
  <c r="O699" i="1" s="1"/>
  <c r="P699" i="1" s="1"/>
  <c r="A700" i="1"/>
  <c r="B700" i="1"/>
  <c r="C700" i="1"/>
  <c r="D700" i="1"/>
  <c r="E700" i="1"/>
  <c r="F700" i="1"/>
  <c r="G700" i="1"/>
  <c r="H700" i="1"/>
  <c r="I700" i="1"/>
  <c r="J700" i="1"/>
  <c r="K700" i="1"/>
  <c r="L700" i="1"/>
  <c r="R402" i="1" l="1"/>
  <c r="M400" i="1"/>
  <c r="R400" i="1"/>
  <c r="M71" i="1"/>
  <c r="M35" i="1"/>
  <c r="Q35" i="1" s="1"/>
  <c r="R35" i="1"/>
  <c r="M31" i="1"/>
  <c r="Q31" i="1" s="1"/>
  <c r="M27" i="1"/>
  <c r="Q27" i="1" s="1"/>
  <c r="R27" i="1"/>
  <c r="M15" i="1"/>
  <c r="Q15" i="1" s="1"/>
  <c r="M11" i="1"/>
  <c r="Q11" i="1" s="1"/>
  <c r="M3" i="1"/>
  <c r="Q3" i="1" s="1"/>
  <c r="R3" i="1"/>
  <c r="M394" i="1"/>
  <c r="N394" i="1" s="1"/>
  <c r="O394" i="1" s="1"/>
  <c r="M362" i="1"/>
  <c r="N362" i="1" s="1"/>
  <c r="O362" i="1" s="1"/>
  <c r="M358" i="1"/>
  <c r="N358" i="1" s="1"/>
  <c r="O358" i="1" s="1"/>
  <c r="P358" i="1" s="1"/>
  <c r="M344" i="1"/>
  <c r="Q344" i="1" s="1"/>
  <c r="M334" i="1"/>
  <c r="Q334" i="1" s="1"/>
  <c r="M310" i="1"/>
  <c r="N310" i="1" s="1"/>
  <c r="O310" i="1" s="1"/>
  <c r="R307" i="1"/>
  <c r="R225" i="1"/>
  <c r="R90" i="1"/>
  <c r="R86" i="1"/>
  <c r="M415" i="1"/>
  <c r="Q415" i="1" s="1"/>
  <c r="R413" i="1"/>
  <c r="M411" i="1"/>
  <c r="Q411" i="1" s="1"/>
  <c r="R411" i="1"/>
  <c r="M409" i="1"/>
  <c r="Q409" i="1" s="1"/>
  <c r="R409" i="1"/>
  <c r="M407" i="1"/>
  <c r="R407" i="1"/>
  <c r="M361" i="1"/>
  <c r="Q361" i="1" s="1"/>
  <c r="R361" i="1"/>
  <c r="M357" i="1"/>
  <c r="N357" i="1" s="1"/>
  <c r="O357" i="1" s="1"/>
  <c r="P357" i="1" s="1"/>
  <c r="R357" i="1"/>
  <c r="M353" i="1"/>
  <c r="Q353" i="1" s="1"/>
  <c r="R353" i="1"/>
  <c r="M351" i="1"/>
  <c r="R351" i="1"/>
  <c r="R415" i="1"/>
  <c r="M301" i="1"/>
  <c r="M253" i="1"/>
  <c r="Q253" i="1" s="1"/>
  <c r="M249" i="1"/>
  <c r="M157" i="1"/>
  <c r="Q157" i="1" s="1"/>
  <c r="M141" i="1"/>
  <c r="M119" i="1"/>
  <c r="M115" i="1"/>
  <c r="M97" i="1"/>
  <c r="N97" i="1" s="1"/>
  <c r="O97" i="1" s="1"/>
  <c r="P97" i="1" s="1"/>
  <c r="M63" i="1"/>
  <c r="Q63" i="1" s="1"/>
  <c r="M61" i="1"/>
  <c r="N61" i="1" s="1"/>
  <c r="O61" i="1" s="1"/>
  <c r="P61" i="1" s="1"/>
  <c r="M53" i="1"/>
  <c r="M51" i="1"/>
  <c r="Q51" i="1" s="1"/>
  <c r="M49" i="1"/>
  <c r="R39" i="1"/>
  <c r="M356" i="1"/>
  <c r="M332" i="1"/>
  <c r="Q332" i="1" s="1"/>
  <c r="M328" i="1"/>
  <c r="R328" i="1"/>
  <c r="M326" i="1"/>
  <c r="R326" i="1"/>
  <c r="M288" i="1"/>
  <c r="M264" i="1"/>
  <c r="N264" i="1" s="1"/>
  <c r="O264" i="1" s="1"/>
  <c r="P264" i="1" s="1"/>
  <c r="R264" i="1"/>
  <c r="M258" i="1"/>
  <c r="Q258" i="1" s="1"/>
  <c r="M256" i="1"/>
  <c r="N256" i="1" s="1"/>
  <c r="O256" i="1" s="1"/>
  <c r="M248" i="1"/>
  <c r="N248" i="1" s="1"/>
  <c r="O248" i="1" s="1"/>
  <c r="P248" i="1" s="1"/>
  <c r="M142" i="1"/>
  <c r="M8" i="1"/>
  <c r="Q8" i="1" s="1"/>
  <c r="M6" i="1"/>
  <c r="N474" i="1"/>
  <c r="O474" i="1" s="1"/>
  <c r="P474" i="1" s="1"/>
  <c r="Q474" i="1"/>
  <c r="N590" i="1"/>
  <c r="O590" i="1" s="1"/>
  <c r="P590" i="1" s="1"/>
  <c r="Q590" i="1"/>
  <c r="N586" i="1"/>
  <c r="O586" i="1" s="1"/>
  <c r="P586" i="1" s="1"/>
  <c r="Q586" i="1"/>
  <c r="Q548" i="1"/>
  <c r="N548" i="1"/>
  <c r="O548" i="1" s="1"/>
  <c r="P548" i="1" s="1"/>
  <c r="N478" i="1"/>
  <c r="O478" i="1" s="1"/>
  <c r="P478" i="1" s="1"/>
  <c r="Q478" i="1"/>
  <c r="N560" i="1"/>
  <c r="O560" i="1" s="1"/>
  <c r="P560" i="1" s="1"/>
  <c r="Q560" i="1"/>
  <c r="N624" i="1"/>
  <c r="O624" i="1" s="1"/>
  <c r="P624" i="1" s="1"/>
  <c r="Q624" i="1"/>
  <c r="Q558" i="1"/>
  <c r="N558" i="1"/>
  <c r="O558" i="1" s="1"/>
  <c r="P558" i="1" s="1"/>
  <c r="Q554" i="1"/>
  <c r="N554" i="1"/>
  <c r="O554" i="1" s="1"/>
  <c r="P554" i="1" s="1"/>
  <c r="N498" i="1"/>
  <c r="O498" i="1" s="1"/>
  <c r="P498" i="1" s="1"/>
  <c r="Q498" i="1"/>
  <c r="N462" i="1"/>
  <c r="O462" i="1" s="1"/>
  <c r="P462" i="1" s="1"/>
  <c r="Q462" i="1"/>
  <c r="N568" i="1"/>
  <c r="O568" i="1" s="1"/>
  <c r="P568" i="1" s="1"/>
  <c r="Q568" i="1"/>
  <c r="N552" i="1"/>
  <c r="O552" i="1" s="1"/>
  <c r="P552" i="1" s="1"/>
  <c r="Q552" i="1"/>
  <c r="N494" i="1"/>
  <c r="O494" i="1" s="1"/>
  <c r="P494" i="1" s="1"/>
  <c r="Q494" i="1"/>
  <c r="N482" i="1"/>
  <c r="O482" i="1" s="1"/>
  <c r="P482" i="1" s="1"/>
  <c r="Q482" i="1"/>
  <c r="Q550" i="1"/>
  <c r="N550" i="1"/>
  <c r="O550" i="1" s="1"/>
  <c r="P550" i="1" s="1"/>
  <c r="P544" i="1"/>
  <c r="M541" i="1"/>
  <c r="M515" i="1"/>
  <c r="M476" i="1"/>
  <c r="R471" i="1"/>
  <c r="Q434" i="1"/>
  <c r="N434" i="1"/>
  <c r="O434" i="1" s="1"/>
  <c r="P434" i="1" s="1"/>
  <c r="R420" i="1"/>
  <c r="R325" i="1"/>
  <c r="R696" i="1"/>
  <c r="R664" i="1"/>
  <c r="M652" i="1"/>
  <c r="M605" i="1"/>
  <c r="Q605" i="1" s="1"/>
  <c r="M535" i="1"/>
  <c r="R535" i="1"/>
  <c r="M520" i="1"/>
  <c r="N520" i="1" s="1"/>
  <c r="O520" i="1" s="1"/>
  <c r="P520" i="1" s="1"/>
  <c r="P518" i="1"/>
  <c r="M492" i="1"/>
  <c r="M487" i="1"/>
  <c r="R487" i="1"/>
  <c r="M453" i="1"/>
  <c r="R453" i="1"/>
  <c r="P647" i="1"/>
  <c r="R640" i="1"/>
  <c r="R541" i="1"/>
  <c r="R515" i="1"/>
  <c r="M502" i="1"/>
  <c r="M497" i="1"/>
  <c r="M471" i="1"/>
  <c r="N466" i="1"/>
  <c r="O466" i="1" s="1"/>
  <c r="P466" i="1" s="1"/>
  <c r="Q466" i="1"/>
  <c r="P458" i="1"/>
  <c r="M696" i="1"/>
  <c r="M686" i="1"/>
  <c r="M664" i="1"/>
  <c r="M654" i="1"/>
  <c r="R652" i="1"/>
  <c r="R605" i="1"/>
  <c r="R694" i="1"/>
  <c r="M689" i="1"/>
  <c r="M684" i="1"/>
  <c r="R684" i="1"/>
  <c r="M674" i="1"/>
  <c r="R662" i="1"/>
  <c r="M657" i="1"/>
  <c r="M617" i="1"/>
  <c r="R617" i="1"/>
  <c r="M615" i="1"/>
  <c r="N615" i="1" s="1"/>
  <c r="O615" i="1" s="1"/>
  <c r="P615" i="1" s="1"/>
  <c r="R615" i="1"/>
  <c r="M613" i="1"/>
  <c r="R613" i="1"/>
  <c r="Q606" i="1"/>
  <c r="R603" i="1"/>
  <c r="N588" i="1"/>
  <c r="O588" i="1" s="1"/>
  <c r="P588" i="1" s="1"/>
  <c r="N564" i="1"/>
  <c r="O564" i="1" s="1"/>
  <c r="P564" i="1" s="1"/>
  <c r="M557" i="1"/>
  <c r="R557" i="1"/>
  <c r="Q536" i="1"/>
  <c r="M533" i="1"/>
  <c r="R533" i="1"/>
  <c r="M523" i="1"/>
  <c r="R523" i="1"/>
  <c r="M508" i="1"/>
  <c r="N508" i="1" s="1"/>
  <c r="O508" i="1" s="1"/>
  <c r="P508" i="1" s="1"/>
  <c r="Q506" i="1"/>
  <c r="M503" i="1"/>
  <c r="R503" i="1"/>
  <c r="P490" i="1"/>
  <c r="M469" i="1"/>
  <c r="R469" i="1"/>
  <c r="M443" i="1"/>
  <c r="R437" i="1"/>
  <c r="M404" i="1"/>
  <c r="M392" i="1"/>
  <c r="M388" i="1"/>
  <c r="N388" i="1" s="1"/>
  <c r="O388" i="1" s="1"/>
  <c r="P388" i="1" s="1"/>
  <c r="M384" i="1"/>
  <c r="M380" i="1"/>
  <c r="Q380" i="1" s="1"/>
  <c r="M376" i="1"/>
  <c r="M203" i="1"/>
  <c r="N189" i="1"/>
  <c r="O189" i="1" s="1"/>
  <c r="P189" i="1" s="1"/>
  <c r="Q189" i="1"/>
  <c r="M676" i="1"/>
  <c r="M666" i="1"/>
  <c r="M640" i="1"/>
  <c r="M602" i="1"/>
  <c r="N602" i="1" s="1"/>
  <c r="O602" i="1" s="1"/>
  <c r="P602" i="1" s="1"/>
  <c r="M697" i="1"/>
  <c r="M692" i="1"/>
  <c r="R692" i="1"/>
  <c r="M682" i="1"/>
  <c r="R670" i="1"/>
  <c r="M665" i="1"/>
  <c r="M660" i="1"/>
  <c r="M653" i="1"/>
  <c r="M643" i="1"/>
  <c r="N643" i="1" s="1"/>
  <c r="O643" i="1" s="1"/>
  <c r="P643" i="1" s="1"/>
  <c r="R634" i="1"/>
  <c r="M630" i="1"/>
  <c r="Q630" i="1" s="1"/>
  <c r="R630" i="1"/>
  <c r="M628" i="1"/>
  <c r="R628" i="1"/>
  <c r="R599" i="1"/>
  <c r="M594" i="1"/>
  <c r="R594" i="1"/>
  <c r="M592" i="1"/>
  <c r="R592" i="1"/>
  <c r="M571" i="1"/>
  <c r="R571" i="1"/>
  <c r="R554" i="1"/>
  <c r="Q546" i="1"/>
  <c r="N540" i="1"/>
  <c r="O540" i="1" s="1"/>
  <c r="P540" i="1" s="1"/>
  <c r="M516" i="1"/>
  <c r="N516" i="1" s="1"/>
  <c r="O516" i="1" s="1"/>
  <c r="P516" i="1" s="1"/>
  <c r="M501" i="1"/>
  <c r="R501" i="1"/>
  <c r="M475" i="1"/>
  <c r="R475" i="1"/>
  <c r="R472" i="1"/>
  <c r="Q470" i="1"/>
  <c r="M428" i="1"/>
  <c r="N428" i="1" s="1"/>
  <c r="O428" i="1" s="1"/>
  <c r="P428" i="1" s="1"/>
  <c r="R419" i="1"/>
  <c r="R324" i="1"/>
  <c r="M318" i="1"/>
  <c r="Q318" i="1" s="1"/>
  <c r="N450" i="1"/>
  <c r="O450" i="1" s="1"/>
  <c r="P450" i="1" s="1"/>
  <c r="Q450" i="1"/>
  <c r="P691" i="1"/>
  <c r="P659" i="1"/>
  <c r="M642" i="1"/>
  <c r="M633" i="1"/>
  <c r="N595" i="1"/>
  <c r="O595" i="1" s="1"/>
  <c r="P595" i="1" s="1"/>
  <c r="R576" i="1"/>
  <c r="Q562" i="1"/>
  <c r="Q486" i="1"/>
  <c r="P454" i="1"/>
  <c r="M698" i="1"/>
  <c r="R676" i="1"/>
  <c r="R633" i="1"/>
  <c r="P530" i="1"/>
  <c r="R497" i="1"/>
  <c r="P528" i="1"/>
  <c r="M700" i="1"/>
  <c r="R700" i="1"/>
  <c r="M690" i="1"/>
  <c r="R678" i="1"/>
  <c r="M673" i="1"/>
  <c r="M668" i="1"/>
  <c r="Q668" i="1" s="1"/>
  <c r="R668" i="1"/>
  <c r="M658" i="1"/>
  <c r="M646" i="1"/>
  <c r="R618" i="1"/>
  <c r="M614" i="1"/>
  <c r="R614" i="1"/>
  <c r="Q589" i="1"/>
  <c r="N589" i="1"/>
  <c r="O589" i="1" s="1"/>
  <c r="P589" i="1" s="1"/>
  <c r="Q566" i="1"/>
  <c r="N556" i="1"/>
  <c r="O556" i="1" s="1"/>
  <c r="P556" i="1" s="1"/>
  <c r="P524" i="1"/>
  <c r="P470" i="1"/>
  <c r="M442" i="1"/>
  <c r="M440" i="1"/>
  <c r="R440" i="1"/>
  <c r="M438" i="1"/>
  <c r="R438" i="1"/>
  <c r="P224" i="1"/>
  <c r="M166" i="1"/>
  <c r="Q166" i="1" s="1"/>
  <c r="R203" i="1"/>
  <c r="R308" i="1"/>
  <c r="M298" i="1"/>
  <c r="Q298" i="1" s="1"/>
  <c r="R298" i="1"/>
  <c r="R296" i="1"/>
  <c r="M294" i="1"/>
  <c r="Q294" i="1" s="1"/>
  <c r="R294" i="1"/>
  <c r="R292" i="1"/>
  <c r="M290" i="1"/>
  <c r="Q290" i="1" s="1"/>
  <c r="P256" i="1"/>
  <c r="M107" i="1"/>
  <c r="N107" i="1" s="1"/>
  <c r="O107" i="1" s="1"/>
  <c r="P107" i="1" s="1"/>
  <c r="M105" i="1"/>
  <c r="N105" i="1" s="1"/>
  <c r="O105" i="1" s="1"/>
  <c r="P105" i="1" s="1"/>
  <c r="R105" i="1"/>
  <c r="M103" i="1"/>
  <c r="M95" i="1"/>
  <c r="Q95" i="1" s="1"/>
  <c r="M91" i="1"/>
  <c r="R91" i="1"/>
  <c r="M529" i="1"/>
  <c r="R529" i="1"/>
  <c r="M521" i="1"/>
  <c r="N521" i="1" s="1"/>
  <c r="O521" i="1" s="1"/>
  <c r="P521" i="1" s="1"/>
  <c r="R521" i="1"/>
  <c r="M513" i="1"/>
  <c r="R513" i="1"/>
  <c r="M499" i="1"/>
  <c r="R499" i="1"/>
  <c r="M493" i="1"/>
  <c r="R493" i="1"/>
  <c r="M467" i="1"/>
  <c r="N467" i="1" s="1"/>
  <c r="O467" i="1" s="1"/>
  <c r="P467" i="1" s="1"/>
  <c r="R467" i="1"/>
  <c r="M461" i="1"/>
  <c r="R461" i="1"/>
  <c r="M427" i="1"/>
  <c r="R421" i="1"/>
  <c r="R418" i="1"/>
  <c r="M416" i="1"/>
  <c r="R416" i="1"/>
  <c r="M410" i="1"/>
  <c r="M408" i="1"/>
  <c r="M406" i="1"/>
  <c r="M343" i="1"/>
  <c r="R343" i="1"/>
  <c r="M341" i="1"/>
  <c r="Q341" i="1" s="1"/>
  <c r="R341" i="1"/>
  <c r="M335" i="1"/>
  <c r="N335" i="1" s="1"/>
  <c r="O335" i="1" s="1"/>
  <c r="P335" i="1" s="1"/>
  <c r="R335" i="1"/>
  <c r="M333" i="1"/>
  <c r="Q333" i="1" s="1"/>
  <c r="R333" i="1"/>
  <c r="M286" i="1"/>
  <c r="Q286" i="1" s="1"/>
  <c r="M282" i="1"/>
  <c r="Q282" i="1" s="1"/>
  <c r="R282" i="1"/>
  <c r="R280" i="1"/>
  <c r="M278" i="1"/>
  <c r="Q278" i="1" s="1"/>
  <c r="R278" i="1"/>
  <c r="R276" i="1"/>
  <c r="R272" i="1"/>
  <c r="M270" i="1"/>
  <c r="R270" i="1"/>
  <c r="R268" i="1"/>
  <c r="M266" i="1"/>
  <c r="N266" i="1" s="1"/>
  <c r="O266" i="1" s="1"/>
  <c r="P266" i="1" s="1"/>
  <c r="R266" i="1"/>
  <c r="M244" i="1"/>
  <c r="N244" i="1" s="1"/>
  <c r="O244" i="1" s="1"/>
  <c r="P244" i="1" s="1"/>
  <c r="M230" i="1"/>
  <c r="M185" i="1"/>
  <c r="M154" i="1"/>
  <c r="Q154" i="1" s="1"/>
  <c r="R154" i="1"/>
  <c r="M89" i="1"/>
  <c r="N89" i="1" s="1"/>
  <c r="O89" i="1" s="1"/>
  <c r="P89" i="1" s="1"/>
  <c r="M79" i="1"/>
  <c r="Q79" i="1" s="1"/>
  <c r="R79" i="1"/>
  <c r="M77" i="1"/>
  <c r="M73" i="1"/>
  <c r="P177" i="1"/>
  <c r="P167" i="1"/>
  <c r="M37" i="1"/>
  <c r="N37" i="1" s="1"/>
  <c r="O37" i="1" s="1"/>
  <c r="P37" i="1" s="1"/>
  <c r="M372" i="1"/>
  <c r="M368" i="1"/>
  <c r="Q368" i="1" s="1"/>
  <c r="M364" i="1"/>
  <c r="Q364" i="1" s="1"/>
  <c r="M354" i="1"/>
  <c r="R352" i="1"/>
  <c r="M346" i="1"/>
  <c r="M309" i="1"/>
  <c r="R309" i="1"/>
  <c r="M216" i="1"/>
  <c r="Q216" i="1" s="1"/>
  <c r="M214" i="1"/>
  <c r="N214" i="1" s="1"/>
  <c r="O214" i="1" s="1"/>
  <c r="P214" i="1" s="1"/>
  <c r="R214" i="1"/>
  <c r="M212" i="1"/>
  <c r="Q212" i="1" s="1"/>
  <c r="R212" i="1"/>
  <c r="M210" i="1"/>
  <c r="R210" i="1"/>
  <c r="M208" i="1"/>
  <c r="Q208" i="1" s="1"/>
  <c r="R208" i="1"/>
  <c r="M206" i="1"/>
  <c r="Q206" i="1" s="1"/>
  <c r="R206" i="1"/>
  <c r="M204" i="1"/>
  <c r="M200" i="1"/>
  <c r="Q200" i="1" s="1"/>
  <c r="R196" i="1"/>
  <c r="M165" i="1"/>
  <c r="M116" i="1"/>
  <c r="Q116" i="1" s="1"/>
  <c r="R116" i="1"/>
  <c r="R114" i="1"/>
  <c r="R71" i="1"/>
  <c r="M67" i="1"/>
  <c r="R67" i="1"/>
  <c r="R11" i="1"/>
  <c r="R660" i="1"/>
  <c r="M650" i="1"/>
  <c r="M638" i="1"/>
  <c r="M629" i="1"/>
  <c r="N629" i="1" s="1"/>
  <c r="O629" i="1" s="1"/>
  <c r="P629" i="1" s="1"/>
  <c r="M627" i="1"/>
  <c r="Q627" i="1" s="1"/>
  <c r="R627" i="1"/>
  <c r="M625" i="1"/>
  <c r="R625" i="1"/>
  <c r="R622" i="1"/>
  <c r="M612" i="1"/>
  <c r="M585" i="1"/>
  <c r="R585" i="1"/>
  <c r="R580" i="1"/>
  <c r="M575" i="1"/>
  <c r="R575" i="1"/>
  <c r="M563" i="1"/>
  <c r="R563" i="1"/>
  <c r="M525" i="1"/>
  <c r="R525" i="1"/>
  <c r="M517" i="1"/>
  <c r="N517" i="1" s="1"/>
  <c r="O517" i="1" s="1"/>
  <c r="P517" i="1" s="1"/>
  <c r="R517" i="1"/>
  <c r="M509" i="1"/>
  <c r="R509" i="1"/>
  <c r="M483" i="1"/>
  <c r="R483" i="1"/>
  <c r="M477" i="1"/>
  <c r="R477" i="1"/>
  <c r="M451" i="1"/>
  <c r="N451" i="1" s="1"/>
  <c r="O451" i="1" s="1"/>
  <c r="P451" i="1" s="1"/>
  <c r="R451" i="1"/>
  <c r="M446" i="1"/>
  <c r="R446" i="1"/>
  <c r="M426" i="1"/>
  <c r="M424" i="1"/>
  <c r="R424" i="1"/>
  <c r="M422" i="1"/>
  <c r="R422" i="1"/>
  <c r="M267" i="1"/>
  <c r="Q267" i="1" s="1"/>
  <c r="R267" i="1"/>
  <c r="M245" i="1"/>
  <c r="R157" i="1"/>
  <c r="M153" i="1"/>
  <c r="Q153" i="1" s="1"/>
  <c r="M151" i="1"/>
  <c r="N151" i="1" s="1"/>
  <c r="O151" i="1" s="1"/>
  <c r="P151" i="1" s="1"/>
  <c r="M149" i="1"/>
  <c r="Q149" i="1" s="1"/>
  <c r="M145" i="1"/>
  <c r="N145" i="1" s="1"/>
  <c r="O145" i="1" s="1"/>
  <c r="P145" i="1" s="1"/>
  <c r="R145" i="1"/>
  <c r="M137" i="1"/>
  <c r="N137" i="1" s="1"/>
  <c r="O137" i="1" s="1"/>
  <c r="P137" i="1" s="1"/>
  <c r="R137" i="1"/>
  <c r="R135" i="1"/>
  <c r="M133" i="1"/>
  <c r="N133" i="1" s="1"/>
  <c r="O133" i="1" s="1"/>
  <c r="P133" i="1" s="1"/>
  <c r="M129" i="1"/>
  <c r="N129" i="1" s="1"/>
  <c r="O129" i="1" s="1"/>
  <c r="P129" i="1" s="1"/>
  <c r="R123" i="1"/>
  <c r="N165" i="1"/>
  <c r="O165" i="1" s="1"/>
  <c r="P165" i="1" s="1"/>
  <c r="Q165" i="1"/>
  <c r="R401" i="1"/>
  <c r="M331" i="1"/>
  <c r="Q331" i="1" s="1"/>
  <c r="R260" i="1"/>
  <c r="R254" i="1"/>
  <c r="R250" i="1"/>
  <c r="R168" i="1"/>
  <c r="R100" i="1"/>
  <c r="M381" i="1"/>
  <c r="Q381" i="1" s="1"/>
  <c r="M284" i="1"/>
  <c r="N284" i="1" s="1"/>
  <c r="O284" i="1" s="1"/>
  <c r="P284" i="1" s="1"/>
  <c r="M274" i="1"/>
  <c r="M241" i="1"/>
  <c r="Q241" i="1" s="1"/>
  <c r="R241" i="1"/>
  <c r="R222" i="1"/>
  <c r="M220" i="1"/>
  <c r="Q220" i="1" s="1"/>
  <c r="M218" i="1"/>
  <c r="N218" i="1" s="1"/>
  <c r="O218" i="1" s="1"/>
  <c r="P218" i="1" s="1"/>
  <c r="M186" i="1"/>
  <c r="R186" i="1"/>
  <c r="R167" i="1"/>
  <c r="M164" i="1"/>
  <c r="R164" i="1"/>
  <c r="M162" i="1"/>
  <c r="N162" i="1" s="1"/>
  <c r="O162" i="1" s="1"/>
  <c r="P162" i="1" s="1"/>
  <c r="R162" i="1"/>
  <c r="M158" i="1"/>
  <c r="Q158" i="1" s="1"/>
  <c r="M84" i="1"/>
  <c r="R84" i="1"/>
  <c r="R82" i="1"/>
  <c r="M59" i="1"/>
  <c r="Q59" i="1" s="1"/>
  <c r="R59" i="1"/>
  <c r="M55" i="1"/>
  <c r="Q55" i="1" s="1"/>
  <c r="M47" i="1"/>
  <c r="Q47" i="1" s="1"/>
  <c r="R47" i="1"/>
  <c r="M43" i="1"/>
  <c r="Q43" i="1" s="1"/>
  <c r="R43" i="1"/>
  <c r="M39" i="1"/>
  <c r="Q39" i="1" s="1"/>
  <c r="R399" i="1"/>
  <c r="M370" i="1"/>
  <c r="N370" i="1" s="1"/>
  <c r="O370" i="1" s="1"/>
  <c r="P370" i="1" s="1"/>
  <c r="M366" i="1"/>
  <c r="N366" i="1" s="1"/>
  <c r="O366" i="1" s="1"/>
  <c r="P366" i="1" s="1"/>
  <c r="R366" i="1"/>
  <c r="M316" i="1"/>
  <c r="N316" i="1" s="1"/>
  <c r="O316" i="1" s="1"/>
  <c r="P316" i="1" s="1"/>
  <c r="M312" i="1"/>
  <c r="Q310" i="1"/>
  <c r="Q264" i="1"/>
  <c r="M131" i="1"/>
  <c r="M23" i="1"/>
  <c r="Q23" i="1" s="1"/>
  <c r="M21" i="1"/>
  <c r="Q21" i="1" s="1"/>
  <c r="R21" i="1"/>
  <c r="M19" i="1"/>
  <c r="Q19" i="1" s="1"/>
  <c r="M17" i="1"/>
  <c r="M13" i="1"/>
  <c r="M242" i="1"/>
  <c r="R242" i="1"/>
  <c r="M238" i="1"/>
  <c r="N238" i="1" s="1"/>
  <c r="O238" i="1" s="1"/>
  <c r="P238" i="1" s="1"/>
  <c r="R238" i="1"/>
  <c r="M198" i="1"/>
  <c r="R198" i="1"/>
  <c r="M163" i="1"/>
  <c r="R163" i="1"/>
  <c r="R96" i="1"/>
  <c r="M64" i="1"/>
  <c r="R64" i="1"/>
  <c r="M58" i="1"/>
  <c r="N58" i="1" s="1"/>
  <c r="O58" i="1" s="1"/>
  <c r="P58" i="1" s="1"/>
  <c r="R58" i="1"/>
  <c r="M56" i="1"/>
  <c r="Q56" i="1" s="1"/>
  <c r="M54" i="1"/>
  <c r="R54" i="1"/>
  <c r="M52" i="1"/>
  <c r="Q52" i="1" s="1"/>
  <c r="R52" i="1"/>
  <c r="M48" i="1"/>
  <c r="Q48" i="1" s="1"/>
  <c r="R48" i="1"/>
  <c r="M42" i="1"/>
  <c r="N42" i="1" s="1"/>
  <c r="O42" i="1" s="1"/>
  <c r="P42" i="1" s="1"/>
  <c r="R42" i="1"/>
  <c r="M38" i="1"/>
  <c r="R38" i="1"/>
  <c r="M36" i="1"/>
  <c r="Q36" i="1" s="1"/>
  <c r="R36" i="1"/>
  <c r="M7" i="1"/>
  <c r="Q7" i="1" s="1"/>
  <c r="M5" i="1"/>
  <c r="N5" i="1" s="1"/>
  <c r="O5" i="1" s="1"/>
  <c r="P5" i="1" s="1"/>
  <c r="R329" i="1"/>
  <c r="M150" i="1"/>
  <c r="Q150" i="1" s="1"/>
  <c r="R125" i="1"/>
  <c r="M102" i="1"/>
  <c r="Q102" i="1" s="1"/>
  <c r="M100" i="1"/>
  <c r="Q100" i="1" s="1"/>
  <c r="M87" i="1"/>
  <c r="Q87" i="1" s="1"/>
  <c r="R383" i="1"/>
  <c r="M352" i="1"/>
  <c r="Q352" i="1" s="1"/>
  <c r="M348" i="1"/>
  <c r="Q348" i="1" s="1"/>
  <c r="M325" i="1"/>
  <c r="Q325" i="1" s="1"/>
  <c r="M323" i="1"/>
  <c r="R323" i="1"/>
  <c r="M321" i="1"/>
  <c r="M304" i="1"/>
  <c r="M302" i="1"/>
  <c r="Q302" i="1" s="1"/>
  <c r="M300" i="1"/>
  <c r="Q300" i="1" s="1"/>
  <c r="M279" i="1"/>
  <c r="N279" i="1" s="1"/>
  <c r="O279" i="1" s="1"/>
  <c r="P279" i="1" s="1"/>
  <c r="R279" i="1"/>
  <c r="M275" i="1"/>
  <c r="R275" i="1"/>
  <c r="M265" i="1"/>
  <c r="M232" i="1"/>
  <c r="M228" i="1"/>
  <c r="N228" i="1" s="1"/>
  <c r="O228" i="1" s="1"/>
  <c r="P228" i="1" s="1"/>
  <c r="R189" i="1"/>
  <c r="R161" i="1"/>
  <c r="M136" i="1"/>
  <c r="Q136" i="1" s="1"/>
  <c r="R136" i="1"/>
  <c r="R121" i="1"/>
  <c r="M117" i="1"/>
  <c r="M109" i="1"/>
  <c r="N109" i="1" s="1"/>
  <c r="O109" i="1" s="1"/>
  <c r="P109" i="1" s="1"/>
  <c r="M94" i="1"/>
  <c r="Q94" i="1" s="1"/>
  <c r="R94" i="1"/>
  <c r="R83" i="1"/>
  <c r="M75" i="1"/>
  <c r="N75" i="1" s="1"/>
  <c r="O75" i="1" s="1"/>
  <c r="P75" i="1" s="1"/>
  <c r="R75" i="1"/>
  <c r="M69" i="1"/>
  <c r="N69" i="1" s="1"/>
  <c r="O69" i="1" s="1"/>
  <c r="P69" i="1" s="1"/>
  <c r="M399" i="1"/>
  <c r="Q399" i="1" s="1"/>
  <c r="M360" i="1"/>
  <c r="Q360" i="1" s="1"/>
  <c r="R331" i="1"/>
  <c r="M329" i="1"/>
  <c r="Q329" i="1" s="1"/>
  <c r="M291" i="1"/>
  <c r="N291" i="1" s="1"/>
  <c r="O291" i="1" s="1"/>
  <c r="P291" i="1" s="1"/>
  <c r="M262" i="1"/>
  <c r="Q262" i="1" s="1"/>
  <c r="R89" i="1"/>
  <c r="R387" i="1"/>
  <c r="M383" i="1"/>
  <c r="M412" i="1"/>
  <c r="N412" i="1" s="1"/>
  <c r="O412" i="1" s="1"/>
  <c r="P412" i="1" s="1"/>
  <c r="M375" i="1"/>
  <c r="N375" i="1" s="1"/>
  <c r="O375" i="1" s="1"/>
  <c r="P375" i="1" s="1"/>
  <c r="R375" i="1"/>
  <c r="M371" i="1"/>
  <c r="Q371" i="1" s="1"/>
  <c r="R371" i="1"/>
  <c r="M367" i="1"/>
  <c r="R367" i="1"/>
  <c r="M365" i="1"/>
  <c r="Q365" i="1" s="1"/>
  <c r="R365" i="1"/>
  <c r="M340" i="1"/>
  <c r="Q340" i="1" s="1"/>
  <c r="M336" i="1"/>
  <c r="Q336" i="1" s="1"/>
  <c r="R332" i="1"/>
  <c r="M317" i="1"/>
  <c r="Q317" i="1" s="1"/>
  <c r="R317" i="1"/>
  <c r="P183" i="1"/>
  <c r="P179" i="1"/>
  <c r="R151" i="1"/>
  <c r="M101" i="1"/>
  <c r="N101" i="1" s="1"/>
  <c r="O101" i="1" s="1"/>
  <c r="P101" i="1" s="1"/>
  <c r="M99" i="1"/>
  <c r="N99" i="1" s="1"/>
  <c r="O99" i="1" s="1"/>
  <c r="P99" i="1" s="1"/>
  <c r="R88" i="1"/>
  <c r="M18" i="1"/>
  <c r="N18" i="1" s="1"/>
  <c r="O18" i="1" s="1"/>
  <c r="P18" i="1" s="1"/>
  <c r="R18" i="1"/>
  <c r="M16" i="1"/>
  <c r="Q16" i="1" s="1"/>
  <c r="R16" i="1"/>
  <c r="M401" i="1"/>
  <c r="Q401" i="1" s="1"/>
  <c r="R291" i="1"/>
  <c r="R262" i="1"/>
  <c r="M254" i="1"/>
  <c r="Q254" i="1" s="1"/>
  <c r="R252" i="1"/>
  <c r="M250" i="1"/>
  <c r="R200" i="1"/>
  <c r="R129" i="1"/>
  <c r="M125" i="1"/>
  <c r="N125" i="1" s="1"/>
  <c r="O125" i="1" s="1"/>
  <c r="P125" i="1" s="1"/>
  <c r="R102" i="1"/>
  <c r="R98" i="1"/>
  <c r="R87" i="1"/>
  <c r="M387" i="1"/>
  <c r="N387" i="1" s="1"/>
  <c r="O387" i="1" s="1"/>
  <c r="P387" i="1" s="1"/>
  <c r="R381" i="1"/>
  <c r="R412" i="1"/>
  <c r="M402" i="1"/>
  <c r="Q402" i="1" s="1"/>
  <c r="M396" i="1"/>
  <c r="N396" i="1" s="1"/>
  <c r="O396" i="1" s="1"/>
  <c r="P396" i="1" s="1"/>
  <c r="M386" i="1"/>
  <c r="N386" i="1" s="1"/>
  <c r="O386" i="1" s="1"/>
  <c r="P386" i="1" s="1"/>
  <c r="M382" i="1"/>
  <c r="N382" i="1" s="1"/>
  <c r="O382" i="1" s="1"/>
  <c r="P382" i="1" s="1"/>
  <c r="N353" i="1"/>
  <c r="O353" i="1" s="1"/>
  <c r="P353" i="1" s="1"/>
  <c r="N307" i="1"/>
  <c r="O307" i="1" s="1"/>
  <c r="P307" i="1" s="1"/>
  <c r="N286" i="1"/>
  <c r="O286" i="1" s="1"/>
  <c r="P286" i="1" s="1"/>
  <c r="M259" i="1"/>
  <c r="N259" i="1" s="1"/>
  <c r="O259" i="1" s="1"/>
  <c r="P259" i="1" s="1"/>
  <c r="R259" i="1"/>
  <c r="M255" i="1"/>
  <c r="Q255" i="1" s="1"/>
  <c r="R255" i="1"/>
  <c r="M251" i="1"/>
  <c r="N251" i="1" s="1"/>
  <c r="O251" i="1" s="1"/>
  <c r="P251" i="1" s="1"/>
  <c r="R251" i="1"/>
  <c r="M247" i="1"/>
  <c r="N247" i="1" s="1"/>
  <c r="O247" i="1" s="1"/>
  <c r="P247" i="1" s="1"/>
  <c r="R247" i="1"/>
  <c r="M190" i="1"/>
  <c r="R190" i="1"/>
  <c r="M139" i="1"/>
  <c r="N139" i="1" s="1"/>
  <c r="O139" i="1" s="1"/>
  <c r="P139" i="1" s="1"/>
  <c r="N208" i="1"/>
  <c r="O208" i="1" s="1"/>
  <c r="P208" i="1" s="1"/>
  <c r="N290" i="1"/>
  <c r="O290" i="1" s="1"/>
  <c r="P290" i="1" s="1"/>
  <c r="Q238" i="1"/>
  <c r="N402" i="1"/>
  <c r="O402" i="1" s="1"/>
  <c r="P402" i="1" s="1"/>
  <c r="R397" i="1"/>
  <c r="M379" i="1"/>
  <c r="N379" i="1" s="1"/>
  <c r="O379" i="1" s="1"/>
  <c r="P379" i="1" s="1"/>
  <c r="R379" i="1"/>
  <c r="M363" i="1"/>
  <c r="Q363" i="1" s="1"/>
  <c r="R363" i="1"/>
  <c r="N361" i="1"/>
  <c r="O361" i="1" s="1"/>
  <c r="P361" i="1" s="1"/>
  <c r="M349" i="1"/>
  <c r="Q349" i="1" s="1"/>
  <c r="R349" i="1"/>
  <c r="M327" i="1"/>
  <c r="Q327" i="1" s="1"/>
  <c r="R327" i="1"/>
  <c r="M297" i="1"/>
  <c r="R297" i="1"/>
  <c r="R290" i="1"/>
  <c r="N222" i="1"/>
  <c r="O222" i="1" s="1"/>
  <c r="P222" i="1" s="1"/>
  <c r="Q222" i="1"/>
  <c r="M202" i="1"/>
  <c r="Q89" i="1"/>
  <c r="R410" i="1"/>
  <c r="R404" i="1"/>
  <c r="M393" i="1"/>
  <c r="Q393" i="1" s="1"/>
  <c r="R393" i="1"/>
  <c r="R384" i="1"/>
  <c r="M377" i="1"/>
  <c r="R377" i="1"/>
  <c r="M347" i="1"/>
  <c r="N347" i="1" s="1"/>
  <c r="O347" i="1" s="1"/>
  <c r="P347" i="1" s="1"/>
  <c r="R347" i="1"/>
  <c r="M345" i="1"/>
  <c r="Q345" i="1" s="1"/>
  <c r="R345" i="1"/>
  <c r="R318" i="1"/>
  <c r="M314" i="1"/>
  <c r="Q314" i="1" s="1"/>
  <c r="P310" i="1"/>
  <c r="Q308" i="1"/>
  <c r="N308" i="1"/>
  <c r="O308" i="1" s="1"/>
  <c r="P308" i="1" s="1"/>
  <c r="N194" i="1"/>
  <c r="O194" i="1" s="1"/>
  <c r="P194" i="1" s="1"/>
  <c r="Q194" i="1"/>
  <c r="Q185" i="1"/>
  <c r="N185" i="1"/>
  <c r="O185" i="1" s="1"/>
  <c r="P185" i="1" s="1"/>
  <c r="N161" i="1"/>
  <c r="O161" i="1" s="1"/>
  <c r="P161" i="1" s="1"/>
  <c r="Q161" i="1"/>
  <c r="N121" i="1"/>
  <c r="O121" i="1" s="1"/>
  <c r="P121" i="1" s="1"/>
  <c r="Q121" i="1"/>
  <c r="M398" i="1"/>
  <c r="M391" i="1"/>
  <c r="R391" i="1"/>
  <c r="M389" i="1"/>
  <c r="Q389" i="1" s="1"/>
  <c r="R389" i="1"/>
  <c r="M378" i="1"/>
  <c r="N378" i="1" s="1"/>
  <c r="O378" i="1" s="1"/>
  <c r="P378" i="1" s="1"/>
  <c r="M373" i="1"/>
  <c r="Q373" i="1" s="1"/>
  <c r="R373" i="1"/>
  <c r="Q362" i="1"/>
  <c r="M359" i="1"/>
  <c r="Q359" i="1" s="1"/>
  <c r="R359" i="1"/>
  <c r="M350" i="1"/>
  <c r="M339" i="1"/>
  <c r="Q339" i="1" s="1"/>
  <c r="R339" i="1"/>
  <c r="M337" i="1"/>
  <c r="N337" i="1" s="1"/>
  <c r="O337" i="1" s="1"/>
  <c r="P337" i="1" s="1"/>
  <c r="R337" i="1"/>
  <c r="M330" i="1"/>
  <c r="N330" i="1" s="1"/>
  <c r="O330" i="1" s="1"/>
  <c r="P330" i="1" s="1"/>
  <c r="R330" i="1"/>
  <c r="R321" i="1"/>
  <c r="R319" i="1"/>
  <c r="M303" i="1"/>
  <c r="R303" i="1"/>
  <c r="Q179" i="1"/>
  <c r="N73" i="1"/>
  <c r="O73" i="1" s="1"/>
  <c r="P73" i="1" s="1"/>
  <c r="Q73" i="1"/>
  <c r="P394" i="1"/>
  <c r="P362" i="1"/>
  <c r="N181" i="1"/>
  <c r="O181" i="1" s="1"/>
  <c r="P181" i="1" s="1"/>
  <c r="Q181" i="1"/>
  <c r="Q117" i="1"/>
  <c r="N117" i="1"/>
  <c r="O117" i="1" s="1"/>
  <c r="P117" i="1" s="1"/>
  <c r="M414" i="1"/>
  <c r="N414" i="1" s="1"/>
  <c r="O414" i="1" s="1"/>
  <c r="P414" i="1" s="1"/>
  <c r="R403" i="1"/>
  <c r="R396" i="1"/>
  <c r="M385" i="1"/>
  <c r="R385" i="1"/>
  <c r="R376" i="1"/>
  <c r="M369" i="1"/>
  <c r="R369" i="1"/>
  <c r="M355" i="1"/>
  <c r="N355" i="1" s="1"/>
  <c r="O355" i="1" s="1"/>
  <c r="P355" i="1" s="1"/>
  <c r="R355" i="1"/>
  <c r="R344" i="1"/>
  <c r="M342" i="1"/>
  <c r="N342" i="1" s="1"/>
  <c r="O342" i="1" s="1"/>
  <c r="P342" i="1" s="1"/>
  <c r="N331" i="1"/>
  <c r="O331" i="1" s="1"/>
  <c r="P331" i="1" s="1"/>
  <c r="M324" i="1"/>
  <c r="N324" i="1" s="1"/>
  <c r="O324" i="1" s="1"/>
  <c r="P324" i="1" s="1"/>
  <c r="M322" i="1"/>
  <c r="N322" i="1" s="1"/>
  <c r="O322" i="1" s="1"/>
  <c r="P322" i="1" s="1"/>
  <c r="M306" i="1"/>
  <c r="Q306" i="1" s="1"/>
  <c r="R306" i="1"/>
  <c r="M234" i="1"/>
  <c r="N234" i="1" s="1"/>
  <c r="O234" i="1" s="1"/>
  <c r="P234" i="1" s="1"/>
  <c r="N230" i="1"/>
  <c r="O230" i="1" s="1"/>
  <c r="P230" i="1" s="1"/>
  <c r="Q230" i="1"/>
  <c r="M111" i="1"/>
  <c r="R30" i="1"/>
  <c r="M390" i="1"/>
  <c r="N390" i="1" s="1"/>
  <c r="O390" i="1" s="1"/>
  <c r="P390" i="1" s="1"/>
  <c r="M374" i="1"/>
  <c r="M338" i="1"/>
  <c r="N338" i="1" s="1"/>
  <c r="O338" i="1" s="1"/>
  <c r="P338" i="1" s="1"/>
  <c r="M320" i="1"/>
  <c r="M281" i="1"/>
  <c r="Q281" i="1" s="1"/>
  <c r="Q270" i="1"/>
  <c r="N270" i="1"/>
  <c r="O270" i="1" s="1"/>
  <c r="P270" i="1" s="1"/>
  <c r="N210" i="1"/>
  <c r="O210" i="1" s="1"/>
  <c r="P210" i="1" s="1"/>
  <c r="Q210" i="1"/>
  <c r="Q173" i="1"/>
  <c r="N173" i="1"/>
  <c r="O173" i="1" s="1"/>
  <c r="P173" i="1" s="1"/>
  <c r="N149" i="1"/>
  <c r="O149" i="1" s="1"/>
  <c r="P149" i="1" s="1"/>
  <c r="N103" i="1"/>
  <c r="O103" i="1" s="1"/>
  <c r="P103" i="1" s="1"/>
  <c r="Q103" i="1"/>
  <c r="M315" i="1"/>
  <c r="R315" i="1"/>
  <c r="M313" i="1"/>
  <c r="N313" i="1" s="1"/>
  <c r="O313" i="1" s="1"/>
  <c r="P313" i="1" s="1"/>
  <c r="R313" i="1"/>
  <c r="R302" i="1"/>
  <c r="M292" i="1"/>
  <c r="M287" i="1"/>
  <c r="N287" i="1" s="1"/>
  <c r="O287" i="1" s="1"/>
  <c r="P287" i="1" s="1"/>
  <c r="R287" i="1"/>
  <c r="M280" i="1"/>
  <c r="M268" i="1"/>
  <c r="N268" i="1" s="1"/>
  <c r="O268" i="1" s="1"/>
  <c r="P268" i="1" s="1"/>
  <c r="M263" i="1"/>
  <c r="Q263" i="1" s="1"/>
  <c r="R263" i="1"/>
  <c r="M261" i="1"/>
  <c r="M252" i="1"/>
  <c r="M243" i="1"/>
  <c r="R243" i="1"/>
  <c r="R234" i="1"/>
  <c r="R228" i="1"/>
  <c r="Q224" i="1"/>
  <c r="R220" i="1"/>
  <c r="M215" i="1"/>
  <c r="R215" i="1"/>
  <c r="M195" i="1"/>
  <c r="N195" i="1" s="1"/>
  <c r="O195" i="1" s="1"/>
  <c r="P195" i="1" s="1"/>
  <c r="R195" i="1"/>
  <c r="Q180" i="1"/>
  <c r="M175" i="1"/>
  <c r="N175" i="1" s="1"/>
  <c r="O175" i="1" s="1"/>
  <c r="P175" i="1" s="1"/>
  <c r="M172" i="1"/>
  <c r="N172" i="1" s="1"/>
  <c r="O172" i="1" s="1"/>
  <c r="P172" i="1" s="1"/>
  <c r="R172" i="1"/>
  <c r="M170" i="1"/>
  <c r="R170" i="1"/>
  <c r="R152" i="1"/>
  <c r="M148" i="1"/>
  <c r="R148" i="1"/>
  <c r="M146" i="1"/>
  <c r="Q146" i="1" s="1"/>
  <c r="R146" i="1"/>
  <c r="R141" i="1"/>
  <c r="M135" i="1"/>
  <c r="Q133" i="1"/>
  <c r="M132" i="1"/>
  <c r="R132" i="1"/>
  <c r="M122" i="1"/>
  <c r="Q122" i="1" s="1"/>
  <c r="R122" i="1"/>
  <c r="R119" i="1"/>
  <c r="R112" i="1"/>
  <c r="R95" i="1"/>
  <c r="M93" i="1"/>
  <c r="R93" i="1"/>
  <c r="M81" i="1"/>
  <c r="M78" i="1"/>
  <c r="Q78" i="1" s="1"/>
  <c r="R78" i="1"/>
  <c r="M76" i="1"/>
  <c r="Q76" i="1" s="1"/>
  <c r="R76" i="1"/>
  <c r="M62" i="1"/>
  <c r="R62" i="1"/>
  <c r="M60" i="1"/>
  <c r="Q60" i="1" s="1"/>
  <c r="R60" i="1"/>
  <c r="R51" i="1"/>
  <c r="M40" i="1"/>
  <c r="R40" i="1"/>
  <c r="M22" i="1"/>
  <c r="Q22" i="1" s="1"/>
  <c r="R22" i="1"/>
  <c r="R15" i="1"/>
  <c r="M285" i="1"/>
  <c r="N285" i="1" s="1"/>
  <c r="O285" i="1" s="1"/>
  <c r="P285" i="1" s="1"/>
  <c r="M273" i="1"/>
  <c r="Q273" i="1" s="1"/>
  <c r="R273" i="1"/>
  <c r="M257" i="1"/>
  <c r="Q257" i="1" s="1"/>
  <c r="M65" i="1"/>
  <c r="N65" i="1" s="1"/>
  <c r="O65" i="1" s="1"/>
  <c r="P65" i="1" s="1"/>
  <c r="R56" i="1"/>
  <c r="N52" i="1"/>
  <c r="O52" i="1" s="1"/>
  <c r="P52" i="1" s="1"/>
  <c r="M45" i="1"/>
  <c r="R31" i="1"/>
  <c r="M29" i="1"/>
  <c r="N29" i="1" s="1"/>
  <c r="O29" i="1" s="1"/>
  <c r="P29" i="1" s="1"/>
  <c r="M20" i="1"/>
  <c r="R20" i="1"/>
  <c r="M9" i="1"/>
  <c r="N9" i="1" s="1"/>
  <c r="O9" i="1" s="1"/>
  <c r="P9" i="1" s="1"/>
  <c r="P180" i="1"/>
  <c r="M41" i="1"/>
  <c r="N41" i="1" s="1"/>
  <c r="O41" i="1" s="1"/>
  <c r="P41" i="1" s="1"/>
  <c r="M25" i="1"/>
  <c r="R248" i="1"/>
  <c r="R237" i="1"/>
  <c r="M235" i="1"/>
  <c r="Q235" i="1" s="1"/>
  <c r="R235" i="1"/>
  <c r="R232" i="1"/>
  <c r="M221" i="1"/>
  <c r="R221" i="1"/>
  <c r="R218" i="1"/>
  <c r="M213" i="1"/>
  <c r="N213" i="1" s="1"/>
  <c r="O213" i="1" s="1"/>
  <c r="P213" i="1" s="1"/>
  <c r="R213" i="1"/>
  <c r="R204" i="1"/>
  <c r="M199" i="1"/>
  <c r="Q199" i="1" s="1"/>
  <c r="R199" i="1"/>
  <c r="M193" i="1"/>
  <c r="R193" i="1"/>
  <c r="M187" i="1"/>
  <c r="R187" i="1"/>
  <c r="M178" i="1"/>
  <c r="N178" i="1" s="1"/>
  <c r="O178" i="1" s="1"/>
  <c r="P178" i="1" s="1"/>
  <c r="R178" i="1"/>
  <c r="R173" i="1"/>
  <c r="M155" i="1"/>
  <c r="R155" i="1"/>
  <c r="R149" i="1"/>
  <c r="R144" i="1"/>
  <c r="M128" i="1"/>
  <c r="Q128" i="1" s="1"/>
  <c r="R128" i="1"/>
  <c r="M120" i="1"/>
  <c r="Q120" i="1" s="1"/>
  <c r="R120" i="1"/>
  <c r="R117" i="1"/>
  <c r="R106" i="1"/>
  <c r="R314" i="1"/>
  <c r="M295" i="1"/>
  <c r="R295" i="1"/>
  <c r="M293" i="1"/>
  <c r="Q293" i="1" s="1"/>
  <c r="R288" i="1"/>
  <c r="M276" i="1"/>
  <c r="M269" i="1"/>
  <c r="N269" i="1" s="1"/>
  <c r="O269" i="1" s="1"/>
  <c r="P269" i="1" s="1"/>
  <c r="M260" i="1"/>
  <c r="N260" i="1" s="1"/>
  <c r="O260" i="1" s="1"/>
  <c r="P260" i="1" s="1"/>
  <c r="R246" i="1"/>
  <c r="R244" i="1"/>
  <c r="M240" i="1"/>
  <c r="Q240" i="1" s="1"/>
  <c r="R240" i="1"/>
  <c r="M233" i="1"/>
  <c r="Q233" i="1" s="1"/>
  <c r="R233" i="1"/>
  <c r="M227" i="1"/>
  <c r="Q227" i="1" s="1"/>
  <c r="R227" i="1"/>
  <c r="R224" i="1"/>
  <c r="M219" i="1"/>
  <c r="N219" i="1" s="1"/>
  <c r="O219" i="1" s="1"/>
  <c r="P219" i="1" s="1"/>
  <c r="R219" i="1"/>
  <c r="R216" i="1"/>
  <c r="R176" i="1"/>
  <c r="M174" i="1"/>
  <c r="Q174" i="1" s="1"/>
  <c r="M171" i="1"/>
  <c r="Q171" i="1" s="1"/>
  <c r="R171" i="1"/>
  <c r="R165" i="1"/>
  <c r="R153" i="1"/>
  <c r="M147" i="1"/>
  <c r="N147" i="1" s="1"/>
  <c r="O147" i="1" s="1"/>
  <c r="P147" i="1" s="1"/>
  <c r="R147" i="1"/>
  <c r="R140" i="1"/>
  <c r="M138" i="1"/>
  <c r="Q138" i="1" s="1"/>
  <c r="R138" i="1"/>
  <c r="R133" i="1"/>
  <c r="R131" i="1"/>
  <c r="M85" i="1"/>
  <c r="M82" i="1"/>
  <c r="N82" i="1" s="1"/>
  <c r="O82" i="1" s="1"/>
  <c r="P82" i="1" s="1"/>
  <c r="M68" i="1"/>
  <c r="Q68" i="1" s="1"/>
  <c r="R68" i="1"/>
  <c r="R63" i="1"/>
  <c r="M57" i="1"/>
  <c r="Q57" i="1" s="1"/>
  <c r="M50" i="1"/>
  <c r="R50" i="1"/>
  <c r="M32" i="1"/>
  <c r="R32" i="1"/>
  <c r="R23" i="1"/>
  <c r="M14" i="1"/>
  <c r="N14" i="1" s="1"/>
  <c r="O14" i="1" s="1"/>
  <c r="P14" i="1" s="1"/>
  <c r="R14" i="1"/>
  <c r="M12" i="1"/>
  <c r="Q12" i="1" s="1"/>
  <c r="R12" i="1"/>
  <c r="R7" i="1"/>
  <c r="R310" i="1"/>
  <c r="M305" i="1"/>
  <c r="Q305" i="1" s="1"/>
  <c r="M296" i="1"/>
  <c r="M289" i="1"/>
  <c r="N289" i="1" s="1"/>
  <c r="O289" i="1" s="1"/>
  <c r="P289" i="1" s="1"/>
  <c r="R286" i="1"/>
  <c r="R284" i="1"/>
  <c r="M277" i="1"/>
  <c r="R274" i="1"/>
  <c r="M272" i="1"/>
  <c r="N272" i="1" s="1"/>
  <c r="O272" i="1" s="1"/>
  <c r="P272" i="1" s="1"/>
  <c r="R258" i="1"/>
  <c r="R256" i="1"/>
  <c r="M236" i="1"/>
  <c r="N236" i="1" s="1"/>
  <c r="O236" i="1" s="1"/>
  <c r="P236" i="1" s="1"/>
  <c r="R230" i="1"/>
  <c r="M205" i="1"/>
  <c r="Q205" i="1" s="1"/>
  <c r="R205" i="1"/>
  <c r="R202" i="1"/>
  <c r="M197" i="1"/>
  <c r="N197" i="1" s="1"/>
  <c r="O197" i="1" s="1"/>
  <c r="P197" i="1" s="1"/>
  <c r="R197" i="1"/>
  <c r="M191" i="1"/>
  <c r="R191" i="1"/>
  <c r="M188" i="1"/>
  <c r="N188" i="1" s="1"/>
  <c r="O188" i="1" s="1"/>
  <c r="P188" i="1" s="1"/>
  <c r="R188" i="1"/>
  <c r="R185" i="1"/>
  <c r="Q177" i="1"/>
  <c r="M159" i="1"/>
  <c r="N159" i="1" s="1"/>
  <c r="O159" i="1" s="1"/>
  <c r="P159" i="1" s="1"/>
  <c r="N157" i="1"/>
  <c r="O157" i="1" s="1"/>
  <c r="P157" i="1" s="1"/>
  <c r="M156" i="1"/>
  <c r="N156" i="1" s="1"/>
  <c r="O156" i="1" s="1"/>
  <c r="P156" i="1" s="1"/>
  <c r="R156" i="1"/>
  <c r="M143" i="1"/>
  <c r="N143" i="1" s="1"/>
  <c r="O143" i="1" s="1"/>
  <c r="P143" i="1" s="1"/>
  <c r="M127" i="1"/>
  <c r="Q127" i="1" s="1"/>
  <c r="M124" i="1"/>
  <c r="R124" i="1"/>
  <c r="R104" i="1"/>
  <c r="R103" i="1"/>
  <c r="R101" i="1"/>
  <c r="R99" i="1"/>
  <c r="N95" i="1"/>
  <c r="O95" i="1" s="1"/>
  <c r="P95" i="1" s="1"/>
  <c r="M80" i="1"/>
  <c r="R80" i="1"/>
  <c r="Q69" i="1"/>
  <c r="M66" i="1"/>
  <c r="R66" i="1"/>
  <c r="R55" i="1"/>
  <c r="M46" i="1"/>
  <c r="N46" i="1" s="1"/>
  <c r="O46" i="1" s="1"/>
  <c r="P46" i="1" s="1"/>
  <c r="R46" i="1"/>
  <c r="M44" i="1"/>
  <c r="Q44" i="1" s="1"/>
  <c r="R44" i="1"/>
  <c r="M33" i="1"/>
  <c r="N33" i="1" s="1"/>
  <c r="O33" i="1" s="1"/>
  <c r="P33" i="1" s="1"/>
  <c r="M30" i="1"/>
  <c r="Q30" i="1" s="1"/>
  <c r="M28" i="1"/>
  <c r="Q28" i="1" s="1"/>
  <c r="R28" i="1"/>
  <c r="R19" i="1"/>
  <c r="M10" i="1"/>
  <c r="N10" i="1" s="1"/>
  <c r="O10" i="1" s="1"/>
  <c r="P10" i="1" s="1"/>
  <c r="R10" i="1"/>
  <c r="M4" i="1"/>
  <c r="Q4" i="1" s="1"/>
  <c r="R394" i="1"/>
  <c r="R362" i="1"/>
  <c r="R293" i="1"/>
  <c r="R390" i="1"/>
  <c r="R249" i="1"/>
  <c r="R388" i="1"/>
  <c r="R372" i="1"/>
  <c r="R348" i="1"/>
  <c r="R312" i="1"/>
  <c r="R261" i="1"/>
  <c r="R395" i="1"/>
  <c r="R414" i="1"/>
  <c r="R405" i="1"/>
  <c r="R382" i="1"/>
  <c r="R368" i="1"/>
  <c r="R356" i="1"/>
  <c r="R338" i="1"/>
  <c r="R322" i="1"/>
  <c r="R285" i="1"/>
  <c r="R277" i="1"/>
  <c r="R378" i="1"/>
  <c r="R320" i="1"/>
  <c r="R398" i="1"/>
  <c r="R386" i="1"/>
  <c r="R364" i="1"/>
  <c r="R354" i="1"/>
  <c r="R342" i="1"/>
  <c r="R304" i="1"/>
  <c r="R300" i="1"/>
  <c r="R289" i="1"/>
  <c r="R281" i="1"/>
  <c r="R257" i="1"/>
  <c r="R374" i="1"/>
  <c r="R340" i="1"/>
  <c r="R301" i="1"/>
  <c r="R265" i="1"/>
  <c r="R408" i="1"/>
  <c r="R406" i="1"/>
  <c r="R370" i="1"/>
  <c r="R336" i="1"/>
  <c r="R316" i="1"/>
  <c r="R305" i="1"/>
  <c r="R253" i="1"/>
  <c r="R245" i="1"/>
  <c r="R392" i="1"/>
  <c r="R380" i="1"/>
  <c r="R360" i="1"/>
  <c r="R350" i="1"/>
  <c r="R334" i="1"/>
  <c r="R358" i="1"/>
  <c r="R346" i="1"/>
  <c r="R269" i="1"/>
  <c r="R239" i="1"/>
  <c r="R236" i="1"/>
  <c r="R61" i="1"/>
  <c r="R92" i="1"/>
  <c r="R25" i="1"/>
  <c r="R139" i="1"/>
  <c r="R49" i="1"/>
  <c r="R57" i="1"/>
  <c r="R127" i="1"/>
  <c r="R65" i="1"/>
  <c r="R29" i="1"/>
  <c r="R160" i="1"/>
  <c r="R115" i="1"/>
  <c r="R81" i="1"/>
  <c r="R73" i="1"/>
  <c r="R37" i="1"/>
  <c r="R9" i="1"/>
  <c r="R175" i="1"/>
  <c r="R113" i="1"/>
  <c r="R53" i="1"/>
  <c r="R45" i="1"/>
  <c r="R17" i="1"/>
  <c r="R111" i="1"/>
  <c r="R109" i="1"/>
  <c r="R33" i="1"/>
  <c r="R159" i="1"/>
  <c r="R107" i="1"/>
  <c r="R97" i="1"/>
  <c r="R85" i="1"/>
  <c r="R77" i="1"/>
  <c r="R69" i="1"/>
  <c r="R41" i="1"/>
  <c r="Q694" i="1"/>
  <c r="N694" i="1"/>
  <c r="O694" i="1" s="1"/>
  <c r="P694" i="1" s="1"/>
  <c r="Q677" i="1"/>
  <c r="N677" i="1"/>
  <c r="O677" i="1" s="1"/>
  <c r="P677" i="1" s="1"/>
  <c r="N633" i="1"/>
  <c r="O633" i="1" s="1"/>
  <c r="P633" i="1" s="1"/>
  <c r="Q633" i="1"/>
  <c r="Q697" i="1"/>
  <c r="N697" i="1"/>
  <c r="O697" i="1" s="1"/>
  <c r="P697" i="1" s="1"/>
  <c r="Q682" i="1"/>
  <c r="N682" i="1"/>
  <c r="O682" i="1" s="1"/>
  <c r="P682" i="1" s="1"/>
  <c r="Q665" i="1"/>
  <c r="N665" i="1"/>
  <c r="O665" i="1" s="1"/>
  <c r="P665" i="1" s="1"/>
  <c r="N660" i="1"/>
  <c r="O660" i="1" s="1"/>
  <c r="P660" i="1" s="1"/>
  <c r="Q660" i="1"/>
  <c r="Q650" i="1"/>
  <c r="N650" i="1"/>
  <c r="O650" i="1" s="1"/>
  <c r="P650" i="1" s="1"/>
  <c r="Q638" i="1"/>
  <c r="N638" i="1"/>
  <c r="O638" i="1" s="1"/>
  <c r="P638" i="1" s="1"/>
  <c r="N625" i="1"/>
  <c r="O625" i="1" s="1"/>
  <c r="P625" i="1" s="1"/>
  <c r="Q625" i="1"/>
  <c r="Q662" i="1"/>
  <c r="N662" i="1"/>
  <c r="O662" i="1" s="1"/>
  <c r="P662" i="1" s="1"/>
  <c r="N692" i="1"/>
  <c r="O692" i="1" s="1"/>
  <c r="P692" i="1" s="1"/>
  <c r="Q692" i="1"/>
  <c r="N685" i="1"/>
  <c r="O685" i="1" s="1"/>
  <c r="P685" i="1" s="1"/>
  <c r="Q685" i="1"/>
  <c r="N680" i="1"/>
  <c r="O680" i="1" s="1"/>
  <c r="P680" i="1" s="1"/>
  <c r="Q680" i="1"/>
  <c r="Q670" i="1"/>
  <c r="N670" i="1"/>
  <c r="O670" i="1" s="1"/>
  <c r="P670" i="1" s="1"/>
  <c r="Q653" i="1"/>
  <c r="N653" i="1"/>
  <c r="O653" i="1" s="1"/>
  <c r="P653" i="1" s="1"/>
  <c r="N648" i="1"/>
  <c r="O648" i="1" s="1"/>
  <c r="P648" i="1" s="1"/>
  <c r="Q648" i="1"/>
  <c r="N641" i="1"/>
  <c r="O641" i="1" s="1"/>
  <c r="P641" i="1" s="1"/>
  <c r="Q641" i="1"/>
  <c r="N672" i="1"/>
  <c r="O672" i="1" s="1"/>
  <c r="P672" i="1" s="1"/>
  <c r="Q672" i="1"/>
  <c r="Q632" i="1"/>
  <c r="N632" i="1"/>
  <c r="O632" i="1" s="1"/>
  <c r="P632" i="1" s="1"/>
  <c r="N613" i="1"/>
  <c r="O613" i="1" s="1"/>
  <c r="P613" i="1" s="1"/>
  <c r="Q613" i="1"/>
  <c r="N598" i="1"/>
  <c r="O598" i="1" s="1"/>
  <c r="P598" i="1" s="1"/>
  <c r="Q598" i="1"/>
  <c r="N700" i="1"/>
  <c r="O700" i="1" s="1"/>
  <c r="P700" i="1" s="1"/>
  <c r="Q700" i="1"/>
  <c r="Q658" i="1"/>
  <c r="N658" i="1"/>
  <c r="O658" i="1" s="1"/>
  <c r="P658" i="1" s="1"/>
  <c r="N688" i="1"/>
  <c r="O688" i="1" s="1"/>
  <c r="P688" i="1" s="1"/>
  <c r="Q688" i="1"/>
  <c r="Q678" i="1"/>
  <c r="N678" i="1"/>
  <c r="O678" i="1" s="1"/>
  <c r="P678" i="1" s="1"/>
  <c r="Q661" i="1"/>
  <c r="N661" i="1"/>
  <c r="O661" i="1" s="1"/>
  <c r="P661" i="1" s="1"/>
  <c r="N656" i="1"/>
  <c r="O656" i="1" s="1"/>
  <c r="P656" i="1" s="1"/>
  <c r="Q656" i="1"/>
  <c r="Q646" i="1"/>
  <c r="N646" i="1"/>
  <c r="O646" i="1" s="1"/>
  <c r="P646" i="1" s="1"/>
  <c r="Q637" i="1"/>
  <c r="N637" i="1"/>
  <c r="O637" i="1" s="1"/>
  <c r="P637" i="1" s="1"/>
  <c r="N628" i="1"/>
  <c r="O628" i="1" s="1"/>
  <c r="P628" i="1" s="1"/>
  <c r="Q628" i="1"/>
  <c r="Q611" i="1"/>
  <c r="N611" i="1"/>
  <c r="O611" i="1" s="1"/>
  <c r="P611" i="1" s="1"/>
  <c r="N645" i="1"/>
  <c r="O645" i="1" s="1"/>
  <c r="P645" i="1" s="1"/>
  <c r="Q645" i="1"/>
  <c r="N673" i="1"/>
  <c r="O673" i="1" s="1"/>
  <c r="P673" i="1" s="1"/>
  <c r="Q673" i="1"/>
  <c r="Q693" i="1"/>
  <c r="N693" i="1"/>
  <c r="O693" i="1" s="1"/>
  <c r="P693" i="1" s="1"/>
  <c r="Q681" i="1"/>
  <c r="N681" i="1"/>
  <c r="O681" i="1" s="1"/>
  <c r="P681" i="1" s="1"/>
  <c r="N676" i="1"/>
  <c r="O676" i="1" s="1"/>
  <c r="P676" i="1" s="1"/>
  <c r="Q676" i="1"/>
  <c r="Q666" i="1"/>
  <c r="N666" i="1"/>
  <c r="O666" i="1" s="1"/>
  <c r="P666" i="1" s="1"/>
  <c r="Q649" i="1"/>
  <c r="N649" i="1"/>
  <c r="O649" i="1" s="1"/>
  <c r="P649" i="1" s="1"/>
  <c r="N644" i="1"/>
  <c r="O644" i="1" s="1"/>
  <c r="P644" i="1" s="1"/>
  <c r="Q644" i="1"/>
  <c r="Q626" i="1"/>
  <c r="N626" i="1"/>
  <c r="O626" i="1" s="1"/>
  <c r="P626" i="1" s="1"/>
  <c r="Q690" i="1"/>
  <c r="N690" i="1"/>
  <c r="O690" i="1" s="1"/>
  <c r="P690" i="1" s="1"/>
  <c r="N668" i="1"/>
  <c r="O668" i="1" s="1"/>
  <c r="P668" i="1" s="1"/>
  <c r="Q698" i="1"/>
  <c r="N698" i="1"/>
  <c r="O698" i="1" s="1"/>
  <c r="P698" i="1" s="1"/>
  <c r="N696" i="1"/>
  <c r="O696" i="1" s="1"/>
  <c r="P696" i="1" s="1"/>
  <c r="Q696" i="1"/>
  <c r="Q686" i="1"/>
  <c r="N686" i="1"/>
  <c r="O686" i="1" s="1"/>
  <c r="P686" i="1" s="1"/>
  <c r="Q669" i="1"/>
  <c r="N669" i="1"/>
  <c r="O669" i="1" s="1"/>
  <c r="P669" i="1" s="1"/>
  <c r="N664" i="1"/>
  <c r="O664" i="1" s="1"/>
  <c r="P664" i="1" s="1"/>
  <c r="Q664" i="1"/>
  <c r="Q654" i="1"/>
  <c r="N654" i="1"/>
  <c r="O654" i="1" s="1"/>
  <c r="P654" i="1" s="1"/>
  <c r="N635" i="1"/>
  <c r="O635" i="1" s="1"/>
  <c r="P635" i="1" s="1"/>
  <c r="Q635" i="1"/>
  <c r="N616" i="1"/>
  <c r="O616" i="1" s="1"/>
  <c r="P616" i="1" s="1"/>
  <c r="Q616" i="1"/>
  <c r="Q689" i="1"/>
  <c r="N689" i="1"/>
  <c r="O689" i="1" s="1"/>
  <c r="P689" i="1" s="1"/>
  <c r="N684" i="1"/>
  <c r="O684" i="1" s="1"/>
  <c r="P684" i="1" s="1"/>
  <c r="Q684" i="1"/>
  <c r="Q674" i="1"/>
  <c r="N674" i="1"/>
  <c r="O674" i="1" s="1"/>
  <c r="P674" i="1" s="1"/>
  <c r="N657" i="1"/>
  <c r="O657" i="1" s="1"/>
  <c r="P657" i="1" s="1"/>
  <c r="Q657" i="1"/>
  <c r="N652" i="1"/>
  <c r="O652" i="1" s="1"/>
  <c r="P652" i="1" s="1"/>
  <c r="Q652" i="1"/>
  <c r="Q642" i="1"/>
  <c r="N642" i="1"/>
  <c r="O642" i="1" s="1"/>
  <c r="P642" i="1" s="1"/>
  <c r="N640" i="1"/>
  <c r="O640" i="1" s="1"/>
  <c r="P640" i="1" s="1"/>
  <c r="Q640" i="1"/>
  <c r="N614" i="1"/>
  <c r="O614" i="1" s="1"/>
  <c r="P614" i="1" s="1"/>
  <c r="Q614" i="1"/>
  <c r="N592" i="1"/>
  <c r="O592" i="1" s="1"/>
  <c r="P592" i="1" s="1"/>
  <c r="Q592" i="1"/>
  <c r="N557" i="1"/>
  <c r="O557" i="1" s="1"/>
  <c r="P557" i="1" s="1"/>
  <c r="Q557" i="1"/>
  <c r="N549" i="1"/>
  <c r="O549" i="1" s="1"/>
  <c r="P549" i="1" s="1"/>
  <c r="Q549" i="1"/>
  <c r="N542" i="1"/>
  <c r="O542" i="1" s="1"/>
  <c r="P542" i="1" s="1"/>
  <c r="Q542" i="1"/>
  <c r="Q170" i="1"/>
  <c r="N170" i="1"/>
  <c r="O170" i="1" s="1"/>
  <c r="P170" i="1" s="1"/>
  <c r="M619" i="1"/>
  <c r="R619" i="1"/>
  <c r="Q602" i="1"/>
  <c r="R597" i="1"/>
  <c r="M593" i="1"/>
  <c r="R593" i="1"/>
  <c r="Q585" i="1"/>
  <c r="N585" i="1"/>
  <c r="O585" i="1" s="1"/>
  <c r="P585" i="1" s="1"/>
  <c r="N576" i="1"/>
  <c r="O576" i="1" s="1"/>
  <c r="P576" i="1" s="1"/>
  <c r="Q576" i="1"/>
  <c r="M573" i="1"/>
  <c r="R573" i="1"/>
  <c r="N582" i="1"/>
  <c r="O582" i="1" s="1"/>
  <c r="P582" i="1" s="1"/>
  <c r="Q582" i="1"/>
  <c r="N569" i="1"/>
  <c r="O569" i="1" s="1"/>
  <c r="P569" i="1" s="1"/>
  <c r="Q569" i="1"/>
  <c r="Q636" i="1"/>
  <c r="M623" i="1"/>
  <c r="R623" i="1"/>
  <c r="N580" i="1"/>
  <c r="O580" i="1" s="1"/>
  <c r="P580" i="1" s="1"/>
  <c r="Q479" i="1"/>
  <c r="N479" i="1"/>
  <c r="O479" i="1" s="1"/>
  <c r="P479" i="1" s="1"/>
  <c r="Q601" i="1"/>
  <c r="N601" i="1"/>
  <c r="O601" i="1" s="1"/>
  <c r="P601" i="1" s="1"/>
  <c r="N574" i="1"/>
  <c r="O574" i="1" s="1"/>
  <c r="P574" i="1" s="1"/>
  <c r="Q574" i="1"/>
  <c r="Q571" i="1"/>
  <c r="N571" i="1"/>
  <c r="O571" i="1" s="1"/>
  <c r="P571" i="1" s="1"/>
  <c r="N410" i="1"/>
  <c r="O410" i="1" s="1"/>
  <c r="P410" i="1" s="1"/>
  <c r="Q410" i="1"/>
  <c r="N408" i="1"/>
  <c r="O408" i="1" s="1"/>
  <c r="P408" i="1" s="1"/>
  <c r="Q408" i="1"/>
  <c r="N406" i="1"/>
  <c r="O406" i="1" s="1"/>
  <c r="P406" i="1" s="1"/>
  <c r="Q406" i="1"/>
  <c r="N621" i="1"/>
  <c r="O621" i="1" s="1"/>
  <c r="P621" i="1" s="1"/>
  <c r="Q621" i="1"/>
  <c r="Q609" i="1"/>
  <c r="N609" i="1"/>
  <c r="O609" i="1" s="1"/>
  <c r="P609" i="1" s="1"/>
  <c r="Q699" i="1"/>
  <c r="Q695" i="1"/>
  <c r="Q691" i="1"/>
  <c r="Q687" i="1"/>
  <c r="Q683" i="1"/>
  <c r="Q679" i="1"/>
  <c r="Q675" i="1"/>
  <c r="Q671" i="1"/>
  <c r="Q667" i="1"/>
  <c r="Q663" i="1"/>
  <c r="Q659" i="1"/>
  <c r="Q655" i="1"/>
  <c r="Q651" i="1"/>
  <c r="Q647" i="1"/>
  <c r="Q643" i="1"/>
  <c r="Q639" i="1"/>
  <c r="Q634" i="1"/>
  <c r="M631" i="1"/>
  <c r="R631" i="1"/>
  <c r="Q618" i="1"/>
  <c r="Q615" i="1"/>
  <c r="N596" i="1"/>
  <c r="O596" i="1" s="1"/>
  <c r="P596" i="1" s="1"/>
  <c r="M583" i="1"/>
  <c r="N533" i="1"/>
  <c r="O533" i="1" s="1"/>
  <c r="P533" i="1" s="1"/>
  <c r="Q533" i="1"/>
  <c r="Q447" i="1"/>
  <c r="N447" i="1"/>
  <c r="O447" i="1" s="1"/>
  <c r="P447" i="1" s="1"/>
  <c r="N572" i="1"/>
  <c r="O572" i="1" s="1"/>
  <c r="P572" i="1" s="1"/>
  <c r="Q572" i="1"/>
  <c r="Q495" i="1"/>
  <c r="N495" i="1"/>
  <c r="O495" i="1" s="1"/>
  <c r="P495" i="1" s="1"/>
  <c r="Q416" i="1"/>
  <c r="N416" i="1"/>
  <c r="O416" i="1" s="1"/>
  <c r="P416" i="1" s="1"/>
  <c r="Q622" i="1"/>
  <c r="Q620" i="1"/>
  <c r="Q608" i="1"/>
  <c r="N605" i="1"/>
  <c r="O605" i="1" s="1"/>
  <c r="P605" i="1" s="1"/>
  <c r="M599" i="1"/>
  <c r="N578" i="1"/>
  <c r="O578" i="1" s="1"/>
  <c r="P578" i="1" s="1"/>
  <c r="N541" i="1"/>
  <c r="O541" i="1" s="1"/>
  <c r="P541" i="1" s="1"/>
  <c r="Q541" i="1"/>
  <c r="N534" i="1"/>
  <c r="O534" i="1" s="1"/>
  <c r="P534" i="1" s="1"/>
  <c r="Q534" i="1"/>
  <c r="N617" i="1"/>
  <c r="O617" i="1" s="1"/>
  <c r="P617" i="1" s="1"/>
  <c r="Q617" i="1"/>
  <c r="Q600" i="1"/>
  <c r="Q575" i="1"/>
  <c r="N575" i="1"/>
  <c r="O575" i="1" s="1"/>
  <c r="P575" i="1" s="1"/>
  <c r="Q463" i="1"/>
  <c r="N463" i="1"/>
  <c r="O463" i="1" s="1"/>
  <c r="P463" i="1" s="1"/>
  <c r="M597" i="1"/>
  <c r="M581" i="1"/>
  <c r="M579" i="1"/>
  <c r="R579" i="1"/>
  <c r="M577" i="1"/>
  <c r="N505" i="1"/>
  <c r="O505" i="1" s="1"/>
  <c r="P505" i="1" s="1"/>
  <c r="Q505" i="1"/>
  <c r="N496" i="1"/>
  <c r="O496" i="1" s="1"/>
  <c r="P496" i="1" s="1"/>
  <c r="Q496" i="1"/>
  <c r="N489" i="1"/>
  <c r="O489" i="1" s="1"/>
  <c r="P489" i="1" s="1"/>
  <c r="Q489" i="1"/>
  <c r="N480" i="1"/>
  <c r="O480" i="1" s="1"/>
  <c r="P480" i="1" s="1"/>
  <c r="Q480" i="1"/>
  <c r="N473" i="1"/>
  <c r="O473" i="1" s="1"/>
  <c r="P473" i="1" s="1"/>
  <c r="Q473" i="1"/>
  <c r="N464" i="1"/>
  <c r="O464" i="1" s="1"/>
  <c r="P464" i="1" s="1"/>
  <c r="Q464" i="1"/>
  <c r="N457" i="1"/>
  <c r="O457" i="1" s="1"/>
  <c r="P457" i="1" s="1"/>
  <c r="Q457" i="1"/>
  <c r="N448" i="1"/>
  <c r="O448" i="1" s="1"/>
  <c r="P448" i="1" s="1"/>
  <c r="Q448" i="1"/>
  <c r="Q432" i="1"/>
  <c r="N432" i="1"/>
  <c r="O432" i="1" s="1"/>
  <c r="P432" i="1" s="1"/>
  <c r="N426" i="1"/>
  <c r="O426" i="1" s="1"/>
  <c r="P426" i="1" s="1"/>
  <c r="Q426" i="1"/>
  <c r="N424" i="1"/>
  <c r="O424" i="1" s="1"/>
  <c r="P424" i="1" s="1"/>
  <c r="Q424" i="1"/>
  <c r="N422" i="1"/>
  <c r="O422" i="1" s="1"/>
  <c r="P422" i="1" s="1"/>
  <c r="Q422" i="1"/>
  <c r="N404" i="1"/>
  <c r="O404" i="1" s="1"/>
  <c r="P404" i="1" s="1"/>
  <c r="Q404" i="1"/>
  <c r="Q559" i="1"/>
  <c r="N559" i="1"/>
  <c r="O559" i="1" s="1"/>
  <c r="P559" i="1" s="1"/>
  <c r="Q551" i="1"/>
  <c r="N551" i="1"/>
  <c r="O551" i="1" s="1"/>
  <c r="P551" i="1" s="1"/>
  <c r="Q543" i="1"/>
  <c r="N543" i="1"/>
  <c r="O543" i="1" s="1"/>
  <c r="P543" i="1" s="1"/>
  <c r="Q535" i="1"/>
  <c r="N535" i="1"/>
  <c r="O535" i="1" s="1"/>
  <c r="P535" i="1" s="1"/>
  <c r="N529" i="1"/>
  <c r="O529" i="1" s="1"/>
  <c r="P529" i="1" s="1"/>
  <c r="Q529" i="1"/>
  <c r="Q526" i="1"/>
  <c r="N525" i="1"/>
  <c r="O525" i="1" s="1"/>
  <c r="P525" i="1" s="1"/>
  <c r="Q525" i="1"/>
  <c r="Q522" i="1"/>
  <c r="Q518" i="1"/>
  <c r="Q514" i="1"/>
  <c r="N513" i="1"/>
  <c r="O513" i="1" s="1"/>
  <c r="P513" i="1" s="1"/>
  <c r="Q513" i="1"/>
  <c r="Q510" i="1"/>
  <c r="N509" i="1"/>
  <c r="O509" i="1" s="1"/>
  <c r="P509" i="1" s="1"/>
  <c r="Q509" i="1"/>
  <c r="Q499" i="1"/>
  <c r="N499" i="1"/>
  <c r="O499" i="1" s="1"/>
  <c r="P499" i="1" s="1"/>
  <c r="Q483" i="1"/>
  <c r="N483" i="1"/>
  <c r="O483" i="1" s="1"/>
  <c r="P483" i="1" s="1"/>
  <c r="Q467" i="1"/>
  <c r="Q451" i="1"/>
  <c r="N442" i="1"/>
  <c r="O442" i="1" s="1"/>
  <c r="P442" i="1" s="1"/>
  <c r="Q442" i="1"/>
  <c r="N440" i="1"/>
  <c r="O440" i="1" s="1"/>
  <c r="P440" i="1" s="1"/>
  <c r="Q440" i="1"/>
  <c r="N438" i="1"/>
  <c r="O438" i="1" s="1"/>
  <c r="P438" i="1" s="1"/>
  <c r="Q438" i="1"/>
  <c r="Q430" i="1"/>
  <c r="N420" i="1"/>
  <c r="O420" i="1" s="1"/>
  <c r="P420" i="1" s="1"/>
  <c r="Q420" i="1"/>
  <c r="N305" i="1"/>
  <c r="O305" i="1" s="1"/>
  <c r="P305" i="1" s="1"/>
  <c r="Q287" i="1"/>
  <c r="N500" i="1"/>
  <c r="O500" i="1" s="1"/>
  <c r="P500" i="1" s="1"/>
  <c r="Q500" i="1"/>
  <c r="N493" i="1"/>
  <c r="O493" i="1" s="1"/>
  <c r="P493" i="1" s="1"/>
  <c r="Q493" i="1"/>
  <c r="N484" i="1"/>
  <c r="O484" i="1" s="1"/>
  <c r="P484" i="1" s="1"/>
  <c r="Q484" i="1"/>
  <c r="N477" i="1"/>
  <c r="O477" i="1" s="1"/>
  <c r="P477" i="1" s="1"/>
  <c r="Q477" i="1"/>
  <c r="N468" i="1"/>
  <c r="O468" i="1" s="1"/>
  <c r="P468" i="1" s="1"/>
  <c r="Q468" i="1"/>
  <c r="N461" i="1"/>
  <c r="O461" i="1" s="1"/>
  <c r="P461" i="1" s="1"/>
  <c r="Q461" i="1"/>
  <c r="N452" i="1"/>
  <c r="O452" i="1" s="1"/>
  <c r="P452" i="1" s="1"/>
  <c r="Q452" i="1"/>
  <c r="N436" i="1"/>
  <c r="O436" i="1" s="1"/>
  <c r="P436" i="1" s="1"/>
  <c r="Q436" i="1"/>
  <c r="N363" i="1"/>
  <c r="O363" i="1" s="1"/>
  <c r="P363" i="1" s="1"/>
  <c r="M607" i="1"/>
  <c r="M591" i="1"/>
  <c r="M561" i="1"/>
  <c r="R561" i="1"/>
  <c r="M553" i="1"/>
  <c r="R553" i="1"/>
  <c r="M545" i="1"/>
  <c r="R545" i="1"/>
  <c r="M537" i="1"/>
  <c r="R537" i="1"/>
  <c r="Q532" i="1"/>
  <c r="M531" i="1"/>
  <c r="R531" i="1"/>
  <c r="Q503" i="1"/>
  <c r="N503" i="1"/>
  <c r="O503" i="1" s="1"/>
  <c r="P503" i="1" s="1"/>
  <c r="Q487" i="1"/>
  <c r="N487" i="1"/>
  <c r="O487" i="1" s="1"/>
  <c r="P487" i="1" s="1"/>
  <c r="Q471" i="1"/>
  <c r="N471" i="1"/>
  <c r="O471" i="1" s="1"/>
  <c r="P471" i="1" s="1"/>
  <c r="Q455" i="1"/>
  <c r="N455" i="1"/>
  <c r="O455" i="1" s="1"/>
  <c r="P455" i="1" s="1"/>
  <c r="Q446" i="1"/>
  <c r="N446" i="1"/>
  <c r="O446" i="1" s="1"/>
  <c r="P446" i="1" s="1"/>
  <c r="Q394" i="1"/>
  <c r="N504" i="1"/>
  <c r="O504" i="1" s="1"/>
  <c r="P504" i="1" s="1"/>
  <c r="Q504" i="1"/>
  <c r="N497" i="1"/>
  <c r="O497" i="1" s="1"/>
  <c r="P497" i="1" s="1"/>
  <c r="Q497" i="1"/>
  <c r="N488" i="1"/>
  <c r="O488" i="1" s="1"/>
  <c r="P488" i="1" s="1"/>
  <c r="Q488" i="1"/>
  <c r="N481" i="1"/>
  <c r="O481" i="1" s="1"/>
  <c r="P481" i="1" s="1"/>
  <c r="Q481" i="1"/>
  <c r="N472" i="1"/>
  <c r="O472" i="1" s="1"/>
  <c r="P472" i="1" s="1"/>
  <c r="Q472" i="1"/>
  <c r="N465" i="1"/>
  <c r="O465" i="1" s="1"/>
  <c r="P465" i="1" s="1"/>
  <c r="Q465" i="1"/>
  <c r="N456" i="1"/>
  <c r="O456" i="1" s="1"/>
  <c r="P456" i="1" s="1"/>
  <c r="Q456" i="1"/>
  <c r="N449" i="1"/>
  <c r="O449" i="1" s="1"/>
  <c r="P449" i="1" s="1"/>
  <c r="Q449" i="1"/>
  <c r="Q407" i="1"/>
  <c r="N407" i="1"/>
  <c r="O407" i="1" s="1"/>
  <c r="P407" i="1" s="1"/>
  <c r="N354" i="1"/>
  <c r="O354" i="1" s="1"/>
  <c r="P354" i="1" s="1"/>
  <c r="Q354" i="1"/>
  <c r="Q337" i="1"/>
  <c r="M603" i="1"/>
  <c r="M587" i="1"/>
  <c r="M567" i="1"/>
  <c r="R567" i="1"/>
  <c r="M565" i="1"/>
  <c r="M555" i="1"/>
  <c r="R555" i="1"/>
  <c r="M547" i="1"/>
  <c r="R547" i="1"/>
  <c r="M539" i="1"/>
  <c r="R539" i="1"/>
  <c r="Q528" i="1"/>
  <c r="Q527" i="1"/>
  <c r="N527" i="1"/>
  <c r="O527" i="1" s="1"/>
  <c r="P527" i="1" s="1"/>
  <c r="Q524" i="1"/>
  <c r="Q523" i="1"/>
  <c r="N523" i="1"/>
  <c r="O523" i="1" s="1"/>
  <c r="P523" i="1" s="1"/>
  <c r="Q520" i="1"/>
  <c r="Q519" i="1"/>
  <c r="N519" i="1"/>
  <c r="O519" i="1" s="1"/>
  <c r="P519" i="1" s="1"/>
  <c r="Q516" i="1"/>
  <c r="Q515" i="1"/>
  <c r="N515" i="1"/>
  <c r="O515" i="1" s="1"/>
  <c r="P515" i="1" s="1"/>
  <c r="Q512" i="1"/>
  <c r="Q511" i="1"/>
  <c r="N511" i="1"/>
  <c r="O511" i="1" s="1"/>
  <c r="P511" i="1" s="1"/>
  <c r="Q507" i="1"/>
  <c r="N507" i="1"/>
  <c r="O507" i="1" s="1"/>
  <c r="P507" i="1" s="1"/>
  <c r="Q491" i="1"/>
  <c r="N491" i="1"/>
  <c r="O491" i="1" s="1"/>
  <c r="P491" i="1" s="1"/>
  <c r="Q475" i="1"/>
  <c r="N475" i="1"/>
  <c r="O475" i="1" s="1"/>
  <c r="P475" i="1" s="1"/>
  <c r="Q459" i="1"/>
  <c r="N459" i="1"/>
  <c r="O459" i="1" s="1"/>
  <c r="P459" i="1" s="1"/>
  <c r="Q423" i="1"/>
  <c r="N423" i="1"/>
  <c r="O423" i="1" s="1"/>
  <c r="P423" i="1" s="1"/>
  <c r="N392" i="1"/>
  <c r="O392" i="1" s="1"/>
  <c r="P392" i="1" s="1"/>
  <c r="Q392" i="1"/>
  <c r="Q379" i="1"/>
  <c r="N501" i="1"/>
  <c r="O501" i="1" s="1"/>
  <c r="P501" i="1" s="1"/>
  <c r="Q501" i="1"/>
  <c r="N492" i="1"/>
  <c r="O492" i="1" s="1"/>
  <c r="P492" i="1" s="1"/>
  <c r="Q492" i="1"/>
  <c r="N485" i="1"/>
  <c r="O485" i="1" s="1"/>
  <c r="P485" i="1" s="1"/>
  <c r="Q485" i="1"/>
  <c r="N476" i="1"/>
  <c r="O476" i="1" s="1"/>
  <c r="P476" i="1" s="1"/>
  <c r="Q476" i="1"/>
  <c r="N469" i="1"/>
  <c r="O469" i="1" s="1"/>
  <c r="P469" i="1" s="1"/>
  <c r="Q469" i="1"/>
  <c r="N460" i="1"/>
  <c r="O460" i="1" s="1"/>
  <c r="P460" i="1" s="1"/>
  <c r="Q460" i="1"/>
  <c r="N453" i="1"/>
  <c r="O453" i="1" s="1"/>
  <c r="P453" i="1" s="1"/>
  <c r="Q453" i="1"/>
  <c r="Q439" i="1"/>
  <c r="N439" i="1"/>
  <c r="O439" i="1" s="1"/>
  <c r="P439" i="1" s="1"/>
  <c r="Q400" i="1"/>
  <c r="N400" i="1"/>
  <c r="O400" i="1" s="1"/>
  <c r="P400" i="1" s="1"/>
  <c r="Q444" i="1"/>
  <c r="M437" i="1"/>
  <c r="N433" i="1"/>
  <c r="O433" i="1" s="1"/>
  <c r="P433" i="1" s="1"/>
  <c r="Q428" i="1"/>
  <c r="M421" i="1"/>
  <c r="N417" i="1"/>
  <c r="O417" i="1" s="1"/>
  <c r="P417" i="1" s="1"/>
  <c r="M405" i="1"/>
  <c r="N401" i="1"/>
  <c r="O401" i="1" s="1"/>
  <c r="P401" i="1" s="1"/>
  <c r="Q396" i="1"/>
  <c r="Q326" i="1"/>
  <c r="N326" i="1"/>
  <c r="O326" i="1" s="1"/>
  <c r="P326" i="1" s="1"/>
  <c r="N323" i="1"/>
  <c r="O323" i="1" s="1"/>
  <c r="P323" i="1" s="1"/>
  <c r="Q323" i="1"/>
  <c r="Q321" i="1"/>
  <c r="N321" i="1"/>
  <c r="O321" i="1" s="1"/>
  <c r="P321" i="1" s="1"/>
  <c r="Q312" i="1"/>
  <c r="N312" i="1"/>
  <c r="O312" i="1" s="1"/>
  <c r="P312" i="1" s="1"/>
  <c r="M435" i="1"/>
  <c r="N431" i="1"/>
  <c r="O431" i="1" s="1"/>
  <c r="P431" i="1" s="1"/>
  <c r="M419" i="1"/>
  <c r="N415" i="1"/>
  <c r="O415" i="1" s="1"/>
  <c r="P415" i="1" s="1"/>
  <c r="M403" i="1"/>
  <c r="N399" i="1"/>
  <c r="O399" i="1" s="1"/>
  <c r="P399" i="1" s="1"/>
  <c r="Q384" i="1"/>
  <c r="N384" i="1"/>
  <c r="O384" i="1" s="1"/>
  <c r="P384" i="1" s="1"/>
  <c r="N383" i="1"/>
  <c r="O383" i="1" s="1"/>
  <c r="P383" i="1" s="1"/>
  <c r="Q383" i="1"/>
  <c r="N381" i="1"/>
  <c r="O381" i="1" s="1"/>
  <c r="P381" i="1" s="1"/>
  <c r="N367" i="1"/>
  <c r="O367" i="1" s="1"/>
  <c r="P367" i="1" s="1"/>
  <c r="Q367" i="1"/>
  <c r="N365" i="1"/>
  <c r="O365" i="1" s="1"/>
  <c r="P365" i="1" s="1"/>
  <c r="N351" i="1"/>
  <c r="O351" i="1" s="1"/>
  <c r="P351" i="1" s="1"/>
  <c r="Q351" i="1"/>
  <c r="N349" i="1"/>
  <c r="O349" i="1" s="1"/>
  <c r="P349" i="1" s="1"/>
  <c r="N346" i="1"/>
  <c r="O346" i="1" s="1"/>
  <c r="P346" i="1" s="1"/>
  <c r="Q346" i="1"/>
  <c r="N341" i="1"/>
  <c r="O341" i="1" s="1"/>
  <c r="P341" i="1" s="1"/>
  <c r="N333" i="1"/>
  <c r="O333" i="1" s="1"/>
  <c r="P333" i="1" s="1"/>
  <c r="Q245" i="1"/>
  <c r="N245" i="1"/>
  <c r="O245" i="1" s="1"/>
  <c r="P245" i="1" s="1"/>
  <c r="N343" i="1"/>
  <c r="O343" i="1" s="1"/>
  <c r="P343" i="1" s="1"/>
  <c r="Q343" i="1"/>
  <c r="Q274" i="1"/>
  <c r="N274" i="1"/>
  <c r="O274" i="1" s="1"/>
  <c r="P274" i="1" s="1"/>
  <c r="N226" i="1"/>
  <c r="O226" i="1" s="1"/>
  <c r="P226" i="1" s="1"/>
  <c r="Q226" i="1"/>
  <c r="Q219" i="1"/>
  <c r="Q372" i="1"/>
  <c r="N372" i="1"/>
  <c r="O372" i="1" s="1"/>
  <c r="P372" i="1" s="1"/>
  <c r="Q356" i="1"/>
  <c r="N356" i="1"/>
  <c r="O356" i="1" s="1"/>
  <c r="P356" i="1" s="1"/>
  <c r="Q355" i="1"/>
  <c r="Q316" i="1"/>
  <c r="M445" i="1"/>
  <c r="N441" i="1"/>
  <c r="O441" i="1" s="1"/>
  <c r="P441" i="1" s="1"/>
  <c r="M429" i="1"/>
  <c r="N425" i="1"/>
  <c r="O425" i="1" s="1"/>
  <c r="P425" i="1" s="1"/>
  <c r="M413" i="1"/>
  <c r="N409" i="1"/>
  <c r="O409" i="1" s="1"/>
  <c r="P409" i="1" s="1"/>
  <c r="M397" i="1"/>
  <c r="M395" i="1"/>
  <c r="N389" i="1"/>
  <c r="O389" i="1" s="1"/>
  <c r="P389" i="1" s="1"/>
  <c r="N328" i="1"/>
  <c r="O328" i="1" s="1"/>
  <c r="P328" i="1" s="1"/>
  <c r="Q328" i="1"/>
  <c r="Q376" i="1"/>
  <c r="N376" i="1"/>
  <c r="O376" i="1" s="1"/>
  <c r="P376" i="1" s="1"/>
  <c r="N360" i="1"/>
  <c r="O360" i="1" s="1"/>
  <c r="P360" i="1" s="1"/>
  <c r="Q342" i="1"/>
  <c r="Q347" i="1"/>
  <c r="Q320" i="1"/>
  <c r="N320" i="1"/>
  <c r="O320" i="1" s="1"/>
  <c r="P320" i="1" s="1"/>
  <c r="N292" i="1"/>
  <c r="O292" i="1" s="1"/>
  <c r="P292" i="1" s="1"/>
  <c r="Q292" i="1"/>
  <c r="Q284" i="1"/>
  <c r="M283" i="1"/>
  <c r="R283" i="1"/>
  <c r="Q260" i="1"/>
  <c r="N344" i="1"/>
  <c r="O344" i="1" s="1"/>
  <c r="P344" i="1" s="1"/>
  <c r="N246" i="1"/>
  <c r="O246" i="1" s="1"/>
  <c r="P246" i="1" s="1"/>
  <c r="Q246" i="1"/>
  <c r="Q234" i="1"/>
  <c r="Q309" i="1"/>
  <c r="N309" i="1"/>
  <c r="O309" i="1" s="1"/>
  <c r="P309" i="1" s="1"/>
  <c r="Q297" i="1"/>
  <c r="N297" i="1"/>
  <c r="O297" i="1" s="1"/>
  <c r="P297" i="1" s="1"/>
  <c r="N275" i="1"/>
  <c r="O275" i="1" s="1"/>
  <c r="P275" i="1" s="1"/>
  <c r="Q275" i="1"/>
  <c r="N258" i="1"/>
  <c r="O258" i="1" s="1"/>
  <c r="P258" i="1" s="1"/>
  <c r="Q249" i="1"/>
  <c r="N249" i="1"/>
  <c r="O249" i="1" s="1"/>
  <c r="P249" i="1" s="1"/>
  <c r="N243" i="1"/>
  <c r="O243" i="1" s="1"/>
  <c r="P243" i="1" s="1"/>
  <c r="Q243" i="1"/>
  <c r="Q203" i="1"/>
  <c r="N203" i="1"/>
  <c r="O203" i="1" s="1"/>
  <c r="P203" i="1" s="1"/>
  <c r="N135" i="1"/>
  <c r="O135" i="1" s="1"/>
  <c r="P135" i="1" s="1"/>
  <c r="Q135" i="1"/>
  <c r="M311" i="1"/>
  <c r="R311" i="1"/>
  <c r="Q301" i="1"/>
  <c r="N301" i="1"/>
  <c r="O301" i="1" s="1"/>
  <c r="P301" i="1" s="1"/>
  <c r="Q285" i="1"/>
  <c r="M271" i="1"/>
  <c r="R271" i="1"/>
  <c r="Q261" i="1"/>
  <c r="N261" i="1"/>
  <c r="O261" i="1" s="1"/>
  <c r="P261" i="1" s="1"/>
  <c r="N255" i="1"/>
  <c r="O255" i="1" s="1"/>
  <c r="P255" i="1" s="1"/>
  <c r="M319" i="1"/>
  <c r="M299" i="1"/>
  <c r="R299" i="1"/>
  <c r="N281" i="1"/>
  <c r="O281" i="1" s="1"/>
  <c r="P281" i="1" s="1"/>
  <c r="N267" i="1"/>
  <c r="O267" i="1" s="1"/>
  <c r="P267" i="1" s="1"/>
  <c r="N250" i="1"/>
  <c r="O250" i="1" s="1"/>
  <c r="P250" i="1" s="1"/>
  <c r="Q250" i="1"/>
  <c r="Q244" i="1"/>
  <c r="Q204" i="1"/>
  <c r="N204" i="1"/>
  <c r="O204" i="1" s="1"/>
  <c r="P204" i="1" s="1"/>
  <c r="Q277" i="1"/>
  <c r="N277" i="1"/>
  <c r="O277" i="1" s="1"/>
  <c r="P277" i="1" s="1"/>
  <c r="N262" i="1"/>
  <c r="O262" i="1" s="1"/>
  <c r="P262" i="1" s="1"/>
  <c r="Q256" i="1"/>
  <c r="N225" i="1"/>
  <c r="O225" i="1" s="1"/>
  <c r="P225" i="1" s="1"/>
  <c r="Q225" i="1"/>
  <c r="N158" i="1"/>
  <c r="O158" i="1" s="1"/>
  <c r="P158" i="1" s="1"/>
  <c r="Q265" i="1"/>
  <c r="N265" i="1"/>
  <c r="O265" i="1" s="1"/>
  <c r="P265" i="1" s="1"/>
  <c r="Q259" i="1"/>
  <c r="N242" i="1"/>
  <c r="O242" i="1" s="1"/>
  <c r="P242" i="1" s="1"/>
  <c r="Q242" i="1"/>
  <c r="N216" i="1"/>
  <c r="O216" i="1" s="1"/>
  <c r="P216" i="1" s="1"/>
  <c r="M209" i="1"/>
  <c r="R209" i="1"/>
  <c r="N200" i="1"/>
  <c r="O200" i="1" s="1"/>
  <c r="P200" i="1" s="1"/>
  <c r="N123" i="1"/>
  <c r="O123" i="1" s="1"/>
  <c r="P123" i="1" s="1"/>
  <c r="Q123" i="1"/>
  <c r="Q215" i="1"/>
  <c r="N215" i="1"/>
  <c r="O215" i="1" s="1"/>
  <c r="P215" i="1" s="1"/>
  <c r="Q195" i="1"/>
  <c r="N163" i="1"/>
  <c r="O163" i="1" s="1"/>
  <c r="P163" i="1" s="1"/>
  <c r="Q163" i="1"/>
  <c r="N221" i="1"/>
  <c r="O221" i="1" s="1"/>
  <c r="P221" i="1" s="1"/>
  <c r="Q221" i="1"/>
  <c r="N205" i="1"/>
  <c r="O205" i="1" s="1"/>
  <c r="P205" i="1" s="1"/>
  <c r="N196" i="1"/>
  <c r="O196" i="1" s="1"/>
  <c r="P196" i="1" s="1"/>
  <c r="Q196" i="1"/>
  <c r="N192" i="1"/>
  <c r="O192" i="1" s="1"/>
  <c r="P192" i="1" s="1"/>
  <c r="Q192" i="1"/>
  <c r="M239" i="1"/>
  <c r="M237" i="1"/>
  <c r="M229" i="1"/>
  <c r="R229" i="1"/>
  <c r="M211" i="1"/>
  <c r="R211" i="1"/>
  <c r="R143" i="1"/>
  <c r="N141" i="1"/>
  <c r="O141" i="1" s="1"/>
  <c r="P141" i="1" s="1"/>
  <c r="Q141" i="1"/>
  <c r="M217" i="1"/>
  <c r="R217" i="1"/>
  <c r="M201" i="1"/>
  <c r="R201" i="1"/>
  <c r="Q186" i="1"/>
  <c r="N186" i="1"/>
  <c r="O186" i="1" s="1"/>
  <c r="P186" i="1" s="1"/>
  <c r="Q182" i="1"/>
  <c r="N182" i="1"/>
  <c r="O182" i="1" s="1"/>
  <c r="P182" i="1" s="1"/>
  <c r="N154" i="1"/>
  <c r="O154" i="1" s="1"/>
  <c r="P154" i="1" s="1"/>
  <c r="N146" i="1"/>
  <c r="O146" i="1" s="1"/>
  <c r="P146" i="1" s="1"/>
  <c r="M231" i="1"/>
  <c r="R231" i="1"/>
  <c r="M223" i="1"/>
  <c r="R223" i="1"/>
  <c r="M207" i="1"/>
  <c r="R207" i="1"/>
  <c r="Q183" i="1"/>
  <c r="Q162" i="1"/>
  <c r="N131" i="1"/>
  <c r="O131" i="1" s="1"/>
  <c r="P131" i="1" s="1"/>
  <c r="Q131" i="1"/>
  <c r="N193" i="1"/>
  <c r="O193" i="1" s="1"/>
  <c r="P193" i="1" s="1"/>
  <c r="Q193" i="1"/>
  <c r="Q190" i="1"/>
  <c r="N190" i="1"/>
  <c r="O190" i="1" s="1"/>
  <c r="P190" i="1" s="1"/>
  <c r="Q178" i="1"/>
  <c r="Q142" i="1"/>
  <c r="N142" i="1"/>
  <c r="O142" i="1" s="1"/>
  <c r="P142" i="1" s="1"/>
  <c r="M176" i="1"/>
  <c r="R174" i="1"/>
  <c r="Q167" i="1"/>
  <c r="M160" i="1"/>
  <c r="R158" i="1"/>
  <c r="Q151" i="1"/>
  <c r="M144" i="1"/>
  <c r="R142" i="1"/>
  <c r="M140" i="1"/>
  <c r="N169" i="1"/>
  <c r="O169" i="1" s="1"/>
  <c r="P169" i="1" s="1"/>
  <c r="N166" i="1"/>
  <c r="O166" i="1" s="1"/>
  <c r="P166" i="1" s="1"/>
  <c r="N153" i="1"/>
  <c r="O153" i="1" s="1"/>
  <c r="P153" i="1" s="1"/>
  <c r="M130" i="1"/>
  <c r="R130" i="1"/>
  <c r="M118" i="1"/>
  <c r="R118" i="1"/>
  <c r="N94" i="1"/>
  <c r="O94" i="1" s="1"/>
  <c r="P94" i="1" s="1"/>
  <c r="N119" i="1"/>
  <c r="O119" i="1" s="1"/>
  <c r="P119" i="1" s="1"/>
  <c r="Q119" i="1"/>
  <c r="N115" i="1"/>
  <c r="O115" i="1" s="1"/>
  <c r="P115" i="1" s="1"/>
  <c r="Q115" i="1"/>
  <c r="N113" i="1"/>
  <c r="O113" i="1" s="1"/>
  <c r="P113" i="1" s="1"/>
  <c r="Q113" i="1"/>
  <c r="Q110" i="1"/>
  <c r="N110" i="1"/>
  <c r="O110" i="1" s="1"/>
  <c r="P110" i="1" s="1"/>
  <c r="Q84" i="1"/>
  <c r="N84" i="1"/>
  <c r="O84" i="1" s="1"/>
  <c r="P84" i="1" s="1"/>
  <c r="M184" i="1"/>
  <c r="Q137" i="1"/>
  <c r="Q124" i="1"/>
  <c r="N124" i="1"/>
  <c r="O124" i="1" s="1"/>
  <c r="P124" i="1" s="1"/>
  <c r="N60" i="1"/>
  <c r="O60" i="1" s="1"/>
  <c r="P60" i="1" s="1"/>
  <c r="R182" i="1"/>
  <c r="M168" i="1"/>
  <c r="R166" i="1"/>
  <c r="M152" i="1"/>
  <c r="R150" i="1"/>
  <c r="M134" i="1"/>
  <c r="R134" i="1"/>
  <c r="Q132" i="1"/>
  <c r="N132" i="1"/>
  <c r="O132" i="1" s="1"/>
  <c r="P132" i="1" s="1"/>
  <c r="M126" i="1"/>
  <c r="R126" i="1"/>
  <c r="N93" i="1"/>
  <c r="O93" i="1" s="1"/>
  <c r="P93" i="1" s="1"/>
  <c r="Q93" i="1"/>
  <c r="Q37" i="1"/>
  <c r="Q107" i="1"/>
  <c r="N91" i="1"/>
  <c r="O91" i="1" s="1"/>
  <c r="P91" i="1" s="1"/>
  <c r="Q91" i="1"/>
  <c r="N77" i="1"/>
  <c r="O77" i="1" s="1"/>
  <c r="P77" i="1" s="1"/>
  <c r="Q77" i="1"/>
  <c r="N116" i="1"/>
  <c r="O116" i="1" s="1"/>
  <c r="P116" i="1" s="1"/>
  <c r="M108" i="1"/>
  <c r="M92" i="1"/>
  <c r="Q67" i="1"/>
  <c r="N67" i="1"/>
  <c r="O67" i="1" s="1"/>
  <c r="P67" i="1" s="1"/>
  <c r="N66" i="1"/>
  <c r="O66" i="1" s="1"/>
  <c r="P66" i="1" s="1"/>
  <c r="Q66" i="1"/>
  <c r="N54" i="1"/>
  <c r="O54" i="1" s="1"/>
  <c r="P54" i="1" s="1"/>
  <c r="Q54" i="1"/>
  <c r="N49" i="1"/>
  <c r="O49" i="1" s="1"/>
  <c r="P49" i="1" s="1"/>
  <c r="Q49" i="1"/>
  <c r="N17" i="1"/>
  <c r="O17" i="1" s="1"/>
  <c r="P17" i="1" s="1"/>
  <c r="Q17" i="1"/>
  <c r="R5" i="1"/>
  <c r="M106" i="1"/>
  <c r="N102" i="1"/>
  <c r="O102" i="1" s="1"/>
  <c r="P102" i="1" s="1"/>
  <c r="Q97" i="1"/>
  <c r="M90" i="1"/>
  <c r="Q71" i="1"/>
  <c r="N71" i="1"/>
  <c r="O71" i="1" s="1"/>
  <c r="P71" i="1" s="1"/>
  <c r="N70" i="1"/>
  <c r="O70" i="1" s="1"/>
  <c r="P70" i="1" s="1"/>
  <c r="Q70" i="1"/>
  <c r="N34" i="1"/>
  <c r="O34" i="1" s="1"/>
  <c r="P34" i="1" s="1"/>
  <c r="Q34" i="1"/>
  <c r="M104" i="1"/>
  <c r="N100" i="1"/>
  <c r="O100" i="1" s="1"/>
  <c r="P100" i="1" s="1"/>
  <c r="M88" i="1"/>
  <c r="M86" i="1"/>
  <c r="Q75" i="1"/>
  <c r="N74" i="1"/>
  <c r="O74" i="1" s="1"/>
  <c r="P74" i="1" s="1"/>
  <c r="Q74" i="1"/>
  <c r="N72" i="1"/>
  <c r="O72" i="1" s="1"/>
  <c r="P72" i="1" s="1"/>
  <c r="N24" i="1"/>
  <c r="O24" i="1" s="1"/>
  <c r="P24" i="1" s="1"/>
  <c r="N79" i="1"/>
  <c r="O79" i="1" s="1"/>
  <c r="P79" i="1" s="1"/>
  <c r="N53" i="1"/>
  <c r="O53" i="1" s="1"/>
  <c r="P53" i="1" s="1"/>
  <c r="Q53" i="1"/>
  <c r="N36" i="1"/>
  <c r="O36" i="1" s="1"/>
  <c r="P36" i="1" s="1"/>
  <c r="N26" i="1"/>
  <c r="O26" i="1" s="1"/>
  <c r="P26" i="1" s="1"/>
  <c r="Q26" i="1"/>
  <c r="N21" i="1"/>
  <c r="O21" i="1" s="1"/>
  <c r="P21" i="1" s="1"/>
  <c r="N4" i="1"/>
  <c r="O4" i="1" s="1"/>
  <c r="P4" i="1" s="1"/>
  <c r="Q83" i="1"/>
  <c r="N83" i="1"/>
  <c r="O83" i="1" s="1"/>
  <c r="P83" i="1" s="1"/>
  <c r="N38" i="1"/>
  <c r="O38" i="1" s="1"/>
  <c r="P38" i="1" s="1"/>
  <c r="Q38" i="1"/>
  <c r="Q33" i="1"/>
  <c r="N6" i="1"/>
  <c r="O6" i="1" s="1"/>
  <c r="P6" i="1" s="1"/>
  <c r="Q6" i="1"/>
  <c r="M114" i="1"/>
  <c r="M98" i="1"/>
  <c r="N50" i="1"/>
  <c r="O50" i="1" s="1"/>
  <c r="P50" i="1" s="1"/>
  <c r="Q50" i="1"/>
  <c r="N45" i="1"/>
  <c r="O45" i="1" s="1"/>
  <c r="P45" i="1" s="1"/>
  <c r="Q45" i="1"/>
  <c r="Q18" i="1"/>
  <c r="N13" i="1"/>
  <c r="O13" i="1" s="1"/>
  <c r="P13" i="1" s="1"/>
  <c r="Q13" i="1"/>
  <c r="M112" i="1"/>
  <c r="M96" i="1"/>
  <c r="N62" i="1"/>
  <c r="O62" i="1" s="1"/>
  <c r="P62" i="1" s="1"/>
  <c r="Q62" i="1"/>
  <c r="N25" i="1"/>
  <c r="O25" i="1" s="1"/>
  <c r="P25" i="1" s="1"/>
  <c r="Q25" i="1"/>
  <c r="R13" i="1"/>
  <c r="N63" i="1"/>
  <c r="O63" i="1" s="1"/>
  <c r="P63" i="1" s="1"/>
  <c r="N59" i="1"/>
  <c r="O59" i="1" s="1"/>
  <c r="P59" i="1" s="1"/>
  <c r="N51" i="1"/>
  <c r="O51" i="1" s="1"/>
  <c r="P51" i="1" s="1"/>
  <c r="N43" i="1"/>
  <c r="O43" i="1" s="1"/>
  <c r="P43" i="1" s="1"/>
  <c r="N39" i="1"/>
  <c r="O39" i="1" s="1"/>
  <c r="P39" i="1" s="1"/>
  <c r="N35" i="1"/>
  <c r="O35" i="1" s="1"/>
  <c r="P35" i="1" s="1"/>
  <c r="N31" i="1"/>
  <c r="O31" i="1" s="1"/>
  <c r="P31" i="1" s="1"/>
  <c r="N23" i="1"/>
  <c r="O23" i="1" s="1"/>
  <c r="P23" i="1" s="1"/>
  <c r="N11" i="1"/>
  <c r="O11" i="1" s="1"/>
  <c r="P11" i="1" s="1"/>
  <c r="N3" i="1"/>
  <c r="O3" i="1" s="1"/>
  <c r="P3" i="1" s="1"/>
  <c r="D3" i="3"/>
  <c r="D4" i="3"/>
  <c r="D5" i="3"/>
  <c r="D6" i="3"/>
  <c r="D7" i="3"/>
  <c r="D8" i="3"/>
  <c r="D9" i="3"/>
  <c r="D10" i="3"/>
  <c r="D11" i="3"/>
  <c r="D12" i="3"/>
  <c r="D13" i="3"/>
  <c r="D14" i="3"/>
  <c r="D2" i="3"/>
  <c r="D15" i="3"/>
  <c r="H2" i="3"/>
  <c r="H3" i="3"/>
  <c r="H4" i="3"/>
  <c r="H5" i="3"/>
  <c r="H6" i="3"/>
  <c r="H7" i="3"/>
  <c r="H8" i="3"/>
  <c r="H9" i="3"/>
  <c r="H10" i="3"/>
  <c r="Q41" i="1" l="1"/>
  <c r="Q175" i="1"/>
  <c r="N282" i="1"/>
  <c r="O282" i="1" s="1"/>
  <c r="P282" i="1" s="1"/>
  <c r="Q387" i="1"/>
  <c r="N373" i="1"/>
  <c r="O373" i="1" s="1"/>
  <c r="P373" i="1" s="1"/>
  <c r="N212" i="1"/>
  <c r="O212" i="1" s="1"/>
  <c r="P212" i="1" s="1"/>
  <c r="Q129" i="1"/>
  <c r="Q247" i="1"/>
  <c r="N325" i="1"/>
  <c r="O325" i="1" s="1"/>
  <c r="P325" i="1" s="1"/>
  <c r="Q324" i="1"/>
  <c r="N19" i="1"/>
  <c r="O19" i="1" s="1"/>
  <c r="P19" i="1" s="1"/>
  <c r="N56" i="1"/>
  <c r="O56" i="1" s="1"/>
  <c r="P56" i="1" s="1"/>
  <c r="N136" i="1"/>
  <c r="O136" i="1" s="1"/>
  <c r="P136" i="1" s="1"/>
  <c r="N332" i="1"/>
  <c r="O332" i="1" s="1"/>
  <c r="P332" i="1" s="1"/>
  <c r="Q388" i="1"/>
  <c r="Q82" i="1"/>
  <c r="N306" i="1"/>
  <c r="O306" i="1" s="1"/>
  <c r="P306" i="1" s="1"/>
  <c r="N317" i="1"/>
  <c r="O317" i="1" s="1"/>
  <c r="P317" i="1" s="1"/>
  <c r="N329" i="1"/>
  <c r="O329" i="1" s="1"/>
  <c r="P329" i="1" s="1"/>
  <c r="N27" i="1"/>
  <c r="O27" i="1" s="1"/>
  <c r="P27" i="1" s="1"/>
  <c r="Q251" i="1"/>
  <c r="N16" i="1"/>
  <c r="O16" i="1" s="1"/>
  <c r="P16" i="1" s="1"/>
  <c r="Q358" i="1"/>
  <c r="Q14" i="1"/>
  <c r="N150" i="1"/>
  <c r="O150" i="1" s="1"/>
  <c r="P150" i="1" s="1"/>
  <c r="Q268" i="1"/>
  <c r="N345" i="1"/>
  <c r="O345" i="1" s="1"/>
  <c r="P345" i="1" s="1"/>
  <c r="N199" i="1"/>
  <c r="O199" i="1" s="1"/>
  <c r="P199" i="1" s="1"/>
  <c r="N334" i="1"/>
  <c r="O334" i="1" s="1"/>
  <c r="P334" i="1" s="1"/>
  <c r="Q313" i="1"/>
  <c r="Q357" i="1"/>
  <c r="Q214" i="1"/>
  <c r="Q61" i="1"/>
  <c r="N359" i="1"/>
  <c r="O359" i="1" s="1"/>
  <c r="P359" i="1" s="1"/>
  <c r="Q248" i="1"/>
  <c r="N127" i="1"/>
  <c r="O127" i="1" s="1"/>
  <c r="P127" i="1" s="1"/>
  <c r="Q266" i="1"/>
  <c r="N233" i="1"/>
  <c r="O233" i="1" s="1"/>
  <c r="P233" i="1" s="1"/>
  <c r="N368" i="1"/>
  <c r="O368" i="1" s="1"/>
  <c r="P368" i="1" s="1"/>
  <c r="Q143" i="1"/>
  <c r="N253" i="1"/>
  <c r="O253" i="1" s="1"/>
  <c r="P253" i="1" s="1"/>
  <c r="N263" i="1"/>
  <c r="O263" i="1" s="1"/>
  <c r="P263" i="1" s="1"/>
  <c r="N380" i="1"/>
  <c r="O380" i="1" s="1"/>
  <c r="P380" i="1" s="1"/>
  <c r="N298" i="1"/>
  <c r="O298" i="1" s="1"/>
  <c r="P298" i="1" s="1"/>
  <c r="N15" i="1"/>
  <c r="O15" i="1" s="1"/>
  <c r="P15" i="1" s="1"/>
  <c r="Q218" i="1"/>
  <c r="N411" i="1"/>
  <c r="O411" i="1" s="1"/>
  <c r="P411" i="1" s="1"/>
  <c r="N206" i="1"/>
  <c r="O206" i="1" s="1"/>
  <c r="P206" i="1" s="1"/>
  <c r="N288" i="1"/>
  <c r="O288" i="1" s="1"/>
  <c r="P288" i="1" s="1"/>
  <c r="Q288" i="1"/>
  <c r="N128" i="1"/>
  <c r="O128" i="1" s="1"/>
  <c r="P128" i="1" s="1"/>
  <c r="Q289" i="1"/>
  <c r="N314" i="1"/>
  <c r="O314" i="1" s="1"/>
  <c r="P314" i="1" s="1"/>
  <c r="N8" i="1"/>
  <c r="O8" i="1" s="1"/>
  <c r="P8" i="1" s="1"/>
  <c r="Q330" i="1"/>
  <c r="N120" i="1"/>
  <c r="O120" i="1" s="1"/>
  <c r="P120" i="1" s="1"/>
  <c r="N78" i="1"/>
  <c r="O78" i="1" s="1"/>
  <c r="P78" i="1" s="1"/>
  <c r="Q46" i="1"/>
  <c r="Q236" i="1"/>
  <c r="Q5" i="1"/>
  <c r="Q443" i="1"/>
  <c r="N443" i="1"/>
  <c r="O443" i="1" s="1"/>
  <c r="P443" i="1" s="1"/>
  <c r="N278" i="1"/>
  <c r="O278" i="1" s="1"/>
  <c r="P278" i="1" s="1"/>
  <c r="N240" i="1"/>
  <c r="O240" i="1" s="1"/>
  <c r="P240" i="1" s="1"/>
  <c r="N47" i="1"/>
  <c r="O47" i="1" s="1"/>
  <c r="P47" i="1" s="1"/>
  <c r="Q42" i="1"/>
  <c r="N273" i="1"/>
  <c r="O273" i="1" s="1"/>
  <c r="P273" i="1" s="1"/>
  <c r="N254" i="1"/>
  <c r="O254" i="1" s="1"/>
  <c r="P254" i="1" s="1"/>
  <c r="N371" i="1"/>
  <c r="O371" i="1" s="1"/>
  <c r="P371" i="1" s="1"/>
  <c r="N364" i="1"/>
  <c r="O364" i="1" s="1"/>
  <c r="P364" i="1" s="1"/>
  <c r="Q629" i="1"/>
  <c r="Q105" i="1"/>
  <c r="N627" i="1"/>
  <c r="O627" i="1" s="1"/>
  <c r="P627" i="1" s="1"/>
  <c r="N30" i="1"/>
  <c r="O30" i="1" s="1"/>
  <c r="P30" i="1" s="1"/>
  <c r="Q197" i="1"/>
  <c r="N336" i="1"/>
  <c r="O336" i="1" s="1"/>
  <c r="P336" i="1" s="1"/>
  <c r="N339" i="1"/>
  <c r="O339" i="1" s="1"/>
  <c r="P339" i="1" s="1"/>
  <c r="N294" i="1"/>
  <c r="O294" i="1" s="1"/>
  <c r="P294" i="1" s="1"/>
  <c r="N393" i="1"/>
  <c r="O393" i="1" s="1"/>
  <c r="P393" i="1" s="1"/>
  <c r="Q517" i="1"/>
  <c r="Q612" i="1"/>
  <c r="N612" i="1"/>
  <c r="O612" i="1" s="1"/>
  <c r="P612" i="1" s="1"/>
  <c r="Q594" i="1"/>
  <c r="N594" i="1"/>
  <c r="O594" i="1" s="1"/>
  <c r="P594" i="1" s="1"/>
  <c r="Q29" i="1"/>
  <c r="N55" i="1"/>
  <c r="O55" i="1" s="1"/>
  <c r="P55" i="1" s="1"/>
  <c r="Q58" i="1"/>
  <c r="Q99" i="1"/>
  <c r="Q159" i="1"/>
  <c r="Q272" i="1"/>
  <c r="Q382" i="1"/>
  <c r="Q338" i="1"/>
  <c r="N352" i="1"/>
  <c r="O352" i="1" s="1"/>
  <c r="P352" i="1" s="1"/>
  <c r="N300" i="1"/>
  <c r="O300" i="1" s="1"/>
  <c r="P300" i="1" s="1"/>
  <c r="Q366" i="1"/>
  <c r="Q427" i="1"/>
  <c r="N427" i="1"/>
  <c r="O427" i="1" s="1"/>
  <c r="P427" i="1" s="1"/>
  <c r="N502" i="1"/>
  <c r="O502" i="1" s="1"/>
  <c r="P502" i="1" s="1"/>
  <c r="Q502" i="1"/>
  <c r="Q213" i="1"/>
  <c r="N348" i="1"/>
  <c r="O348" i="1" s="1"/>
  <c r="P348" i="1" s="1"/>
  <c r="Q335" i="1"/>
  <c r="Q563" i="1"/>
  <c r="N563" i="1"/>
  <c r="O563" i="1" s="1"/>
  <c r="P563" i="1" s="1"/>
  <c r="Q147" i="1"/>
  <c r="N220" i="1"/>
  <c r="O220" i="1" s="1"/>
  <c r="P220" i="1" s="1"/>
  <c r="Q521" i="1"/>
  <c r="N630" i="1"/>
  <c r="O630" i="1" s="1"/>
  <c r="P630" i="1" s="1"/>
  <c r="N318" i="1"/>
  <c r="O318" i="1" s="1"/>
  <c r="P318" i="1" s="1"/>
  <c r="Q145" i="1"/>
  <c r="N28" i="1"/>
  <c r="O28" i="1" s="1"/>
  <c r="P28" i="1" s="1"/>
  <c r="Q279" i="1"/>
  <c r="N327" i="1"/>
  <c r="O327" i="1" s="1"/>
  <c r="P327" i="1" s="1"/>
  <c r="Q291" i="1"/>
  <c r="Q508" i="1"/>
  <c r="N57" i="1"/>
  <c r="O57" i="1" s="1"/>
  <c r="P57" i="1" s="1"/>
  <c r="N22" i="1"/>
  <c r="O22" i="1" s="1"/>
  <c r="P22" i="1" s="1"/>
  <c r="Q172" i="1"/>
  <c r="Q10" i="1"/>
  <c r="N241" i="1"/>
  <c r="O241" i="1" s="1"/>
  <c r="P241" i="1" s="1"/>
  <c r="Q269" i="1"/>
  <c r="Q370" i="1"/>
  <c r="Q390" i="1"/>
  <c r="N302" i="1"/>
  <c r="O302" i="1" s="1"/>
  <c r="P302" i="1" s="1"/>
  <c r="N48" i="1"/>
  <c r="O48" i="1" s="1"/>
  <c r="P48" i="1" s="1"/>
  <c r="Q125" i="1"/>
  <c r="N232" i="1"/>
  <c r="O232" i="1" s="1"/>
  <c r="P232" i="1" s="1"/>
  <c r="Q232" i="1"/>
  <c r="Q64" i="1"/>
  <c r="N64" i="1"/>
  <c r="O64" i="1" s="1"/>
  <c r="P64" i="1" s="1"/>
  <c r="Q9" i="1"/>
  <c r="N44" i="1"/>
  <c r="O44" i="1" s="1"/>
  <c r="P44" i="1" s="1"/>
  <c r="Q109" i="1"/>
  <c r="Q139" i="1"/>
  <c r="N138" i="1"/>
  <c r="O138" i="1" s="1"/>
  <c r="P138" i="1" s="1"/>
  <c r="N171" i="1"/>
  <c r="O171" i="1" s="1"/>
  <c r="P171" i="1" s="1"/>
  <c r="Q375" i="1"/>
  <c r="Q412" i="1"/>
  <c r="Q414" i="1"/>
  <c r="N304" i="1"/>
  <c r="O304" i="1" s="1"/>
  <c r="P304" i="1" s="1"/>
  <c r="Q304" i="1"/>
  <c r="N7" i="1"/>
  <c r="O7" i="1" s="1"/>
  <c r="P7" i="1" s="1"/>
  <c r="Q188" i="1"/>
  <c r="N174" i="1"/>
  <c r="O174" i="1" s="1"/>
  <c r="P174" i="1" s="1"/>
  <c r="Q378" i="1"/>
  <c r="N164" i="1"/>
  <c r="O164" i="1" s="1"/>
  <c r="P164" i="1" s="1"/>
  <c r="Q164" i="1"/>
  <c r="Q65" i="1"/>
  <c r="N227" i="1"/>
  <c r="O227" i="1" s="1"/>
  <c r="P227" i="1" s="1"/>
  <c r="Q386" i="1"/>
  <c r="Q228" i="1"/>
  <c r="Q101" i="1"/>
  <c r="N87" i="1"/>
  <c r="O87" i="1" s="1"/>
  <c r="P87" i="1" s="1"/>
  <c r="Q198" i="1"/>
  <c r="N198" i="1"/>
  <c r="O198" i="1" s="1"/>
  <c r="P198" i="1" s="1"/>
  <c r="N76" i="1"/>
  <c r="O76" i="1" s="1"/>
  <c r="P76" i="1" s="1"/>
  <c r="N12" i="1"/>
  <c r="O12" i="1" s="1"/>
  <c r="P12" i="1" s="1"/>
  <c r="N340" i="1"/>
  <c r="O340" i="1" s="1"/>
  <c r="P340" i="1" s="1"/>
  <c r="Q322" i="1"/>
  <c r="Q80" i="1"/>
  <c r="N80" i="1"/>
  <c r="O80" i="1" s="1"/>
  <c r="P80" i="1" s="1"/>
  <c r="Q155" i="1"/>
  <c r="N155" i="1"/>
  <c r="O155" i="1" s="1"/>
  <c r="P155" i="1" s="1"/>
  <c r="N276" i="1"/>
  <c r="O276" i="1" s="1"/>
  <c r="P276" i="1" s="1"/>
  <c r="Q276" i="1"/>
  <c r="Q303" i="1"/>
  <c r="N303" i="1"/>
  <c r="O303" i="1" s="1"/>
  <c r="P303" i="1" s="1"/>
  <c r="Q40" i="1"/>
  <c r="N40" i="1"/>
  <c r="O40" i="1" s="1"/>
  <c r="P40" i="1" s="1"/>
  <c r="Q111" i="1"/>
  <c r="N111" i="1"/>
  <c r="O111" i="1" s="1"/>
  <c r="P111" i="1" s="1"/>
  <c r="N350" i="1"/>
  <c r="O350" i="1" s="1"/>
  <c r="P350" i="1" s="1"/>
  <c r="Q350" i="1"/>
  <c r="Q377" i="1"/>
  <c r="N377" i="1"/>
  <c r="O377" i="1" s="1"/>
  <c r="P377" i="1" s="1"/>
  <c r="Q369" i="1"/>
  <c r="N369" i="1"/>
  <c r="O369" i="1" s="1"/>
  <c r="P369" i="1" s="1"/>
  <c r="Q20" i="1"/>
  <c r="N20" i="1"/>
  <c r="O20" i="1" s="1"/>
  <c r="P20" i="1" s="1"/>
  <c r="Q315" i="1"/>
  <c r="N315" i="1"/>
  <c r="O315" i="1" s="1"/>
  <c r="P315" i="1" s="1"/>
  <c r="N81" i="1"/>
  <c r="O81" i="1" s="1"/>
  <c r="P81" i="1" s="1"/>
  <c r="Q81" i="1"/>
  <c r="N148" i="1"/>
  <c r="O148" i="1" s="1"/>
  <c r="P148" i="1" s="1"/>
  <c r="Q148" i="1"/>
  <c r="Q391" i="1"/>
  <c r="N391" i="1"/>
  <c r="O391" i="1" s="1"/>
  <c r="P391" i="1" s="1"/>
  <c r="Q296" i="1"/>
  <c r="N296" i="1"/>
  <c r="O296" i="1" s="1"/>
  <c r="P296" i="1" s="1"/>
  <c r="Q280" i="1"/>
  <c r="N280" i="1"/>
  <c r="O280" i="1" s="1"/>
  <c r="P280" i="1" s="1"/>
  <c r="Q156" i="1"/>
  <c r="N235" i="1"/>
  <c r="O235" i="1" s="1"/>
  <c r="P235" i="1" s="1"/>
  <c r="N257" i="1"/>
  <c r="O257" i="1" s="1"/>
  <c r="P257" i="1" s="1"/>
  <c r="N293" i="1"/>
  <c r="O293" i="1" s="1"/>
  <c r="P293" i="1" s="1"/>
  <c r="Q32" i="1"/>
  <c r="N32" i="1"/>
  <c r="O32" i="1" s="1"/>
  <c r="P32" i="1" s="1"/>
  <c r="N85" i="1"/>
  <c r="O85" i="1" s="1"/>
  <c r="P85" i="1" s="1"/>
  <c r="Q85" i="1"/>
  <c r="N295" i="1"/>
  <c r="O295" i="1" s="1"/>
  <c r="P295" i="1" s="1"/>
  <c r="Q295" i="1"/>
  <c r="N187" i="1"/>
  <c r="O187" i="1" s="1"/>
  <c r="P187" i="1" s="1"/>
  <c r="Q187" i="1"/>
  <c r="N398" i="1"/>
  <c r="O398" i="1" s="1"/>
  <c r="P398" i="1" s="1"/>
  <c r="Q398" i="1"/>
  <c r="N202" i="1"/>
  <c r="O202" i="1" s="1"/>
  <c r="P202" i="1" s="1"/>
  <c r="Q202" i="1"/>
  <c r="Q191" i="1"/>
  <c r="N191" i="1"/>
  <c r="O191" i="1" s="1"/>
  <c r="P191" i="1" s="1"/>
  <c r="N122" i="1"/>
  <c r="O122" i="1" s="1"/>
  <c r="P122" i="1" s="1"/>
  <c r="N252" i="1"/>
  <c r="O252" i="1" s="1"/>
  <c r="P252" i="1" s="1"/>
  <c r="Q252" i="1"/>
  <c r="Q385" i="1"/>
  <c r="N385" i="1"/>
  <c r="O385" i="1" s="1"/>
  <c r="P385" i="1" s="1"/>
  <c r="N68" i="1"/>
  <c r="O68" i="1" s="1"/>
  <c r="P68" i="1" s="1"/>
  <c r="N374" i="1"/>
  <c r="O374" i="1" s="1"/>
  <c r="P374" i="1" s="1"/>
  <c r="Q374" i="1"/>
  <c r="N160" i="1"/>
  <c r="O160" i="1" s="1"/>
  <c r="P160" i="1" s="1"/>
  <c r="Q160" i="1"/>
  <c r="Q405" i="1"/>
  <c r="N405" i="1"/>
  <c r="O405" i="1" s="1"/>
  <c r="P405" i="1" s="1"/>
  <c r="Q397" i="1"/>
  <c r="N397" i="1"/>
  <c r="O397" i="1" s="1"/>
  <c r="P397" i="1" s="1"/>
  <c r="Q88" i="1"/>
  <c r="N88" i="1"/>
  <c r="O88" i="1" s="1"/>
  <c r="P88" i="1" s="1"/>
  <c r="Q90" i="1"/>
  <c r="N90" i="1"/>
  <c r="O90" i="1" s="1"/>
  <c r="P90" i="1" s="1"/>
  <c r="N152" i="1"/>
  <c r="O152" i="1" s="1"/>
  <c r="P152" i="1" s="1"/>
  <c r="Q152" i="1"/>
  <c r="Q207" i="1"/>
  <c r="N207" i="1"/>
  <c r="O207" i="1" s="1"/>
  <c r="P207" i="1" s="1"/>
  <c r="Q239" i="1"/>
  <c r="N239" i="1"/>
  <c r="O239" i="1" s="1"/>
  <c r="P239" i="1" s="1"/>
  <c r="N271" i="1"/>
  <c r="O271" i="1" s="1"/>
  <c r="P271" i="1" s="1"/>
  <c r="Q271" i="1"/>
  <c r="N565" i="1"/>
  <c r="O565" i="1" s="1"/>
  <c r="P565" i="1" s="1"/>
  <c r="Q565" i="1"/>
  <c r="N545" i="1"/>
  <c r="O545" i="1" s="1"/>
  <c r="P545" i="1" s="1"/>
  <c r="Q545" i="1"/>
  <c r="N577" i="1"/>
  <c r="O577" i="1" s="1"/>
  <c r="P577" i="1" s="1"/>
  <c r="Q577" i="1"/>
  <c r="N619" i="1"/>
  <c r="O619" i="1" s="1"/>
  <c r="P619" i="1" s="1"/>
  <c r="Q619" i="1"/>
  <c r="N237" i="1"/>
  <c r="O237" i="1" s="1"/>
  <c r="P237" i="1" s="1"/>
  <c r="Q237" i="1"/>
  <c r="Q184" i="1"/>
  <c r="N184" i="1"/>
  <c r="O184" i="1" s="1"/>
  <c r="P184" i="1" s="1"/>
  <c r="Q140" i="1"/>
  <c r="N140" i="1"/>
  <c r="O140" i="1" s="1"/>
  <c r="P140" i="1" s="1"/>
  <c r="N176" i="1"/>
  <c r="O176" i="1" s="1"/>
  <c r="P176" i="1" s="1"/>
  <c r="Q176" i="1"/>
  <c r="N201" i="1"/>
  <c r="O201" i="1" s="1"/>
  <c r="P201" i="1" s="1"/>
  <c r="Q201" i="1"/>
  <c r="N299" i="1"/>
  <c r="O299" i="1" s="1"/>
  <c r="P299" i="1" s="1"/>
  <c r="Q299" i="1"/>
  <c r="Q311" i="1"/>
  <c r="N311" i="1"/>
  <c r="O311" i="1" s="1"/>
  <c r="P311" i="1" s="1"/>
  <c r="Q413" i="1"/>
  <c r="N413" i="1"/>
  <c r="O413" i="1" s="1"/>
  <c r="P413" i="1" s="1"/>
  <c r="Q421" i="1"/>
  <c r="N421" i="1"/>
  <c r="O421" i="1" s="1"/>
  <c r="P421" i="1" s="1"/>
  <c r="Q599" i="1"/>
  <c r="N599" i="1"/>
  <c r="O599" i="1" s="1"/>
  <c r="P599" i="1" s="1"/>
  <c r="N229" i="1"/>
  <c r="O229" i="1" s="1"/>
  <c r="P229" i="1" s="1"/>
  <c r="Q229" i="1"/>
  <c r="N283" i="1"/>
  <c r="O283" i="1" s="1"/>
  <c r="P283" i="1" s="1"/>
  <c r="Q283" i="1"/>
  <c r="Q631" i="1"/>
  <c r="N631" i="1"/>
  <c r="O631" i="1" s="1"/>
  <c r="P631" i="1" s="1"/>
  <c r="Q623" i="1"/>
  <c r="N623" i="1"/>
  <c r="O623" i="1" s="1"/>
  <c r="P623" i="1" s="1"/>
  <c r="Q96" i="1"/>
  <c r="N96" i="1"/>
  <c r="O96" i="1" s="1"/>
  <c r="P96" i="1" s="1"/>
  <c r="Q104" i="1"/>
  <c r="N104" i="1"/>
  <c r="O104" i="1" s="1"/>
  <c r="P104" i="1" s="1"/>
  <c r="Q126" i="1"/>
  <c r="N126" i="1"/>
  <c r="O126" i="1" s="1"/>
  <c r="P126" i="1" s="1"/>
  <c r="N168" i="1"/>
  <c r="O168" i="1" s="1"/>
  <c r="P168" i="1" s="1"/>
  <c r="Q168" i="1"/>
  <c r="Q223" i="1"/>
  <c r="N223" i="1"/>
  <c r="O223" i="1" s="1"/>
  <c r="P223" i="1" s="1"/>
  <c r="N319" i="1"/>
  <c r="O319" i="1" s="1"/>
  <c r="P319" i="1" s="1"/>
  <c r="Q319" i="1"/>
  <c r="Q403" i="1"/>
  <c r="N403" i="1"/>
  <c r="O403" i="1" s="1"/>
  <c r="P403" i="1" s="1"/>
  <c r="Q567" i="1"/>
  <c r="N567" i="1"/>
  <c r="O567" i="1" s="1"/>
  <c r="P567" i="1" s="1"/>
  <c r="N553" i="1"/>
  <c r="O553" i="1" s="1"/>
  <c r="P553" i="1" s="1"/>
  <c r="Q553" i="1"/>
  <c r="Q579" i="1"/>
  <c r="N579" i="1"/>
  <c r="O579" i="1" s="1"/>
  <c r="P579" i="1" s="1"/>
  <c r="Q583" i="1"/>
  <c r="N583" i="1"/>
  <c r="O583" i="1" s="1"/>
  <c r="P583" i="1" s="1"/>
  <c r="Q435" i="1"/>
  <c r="N435" i="1"/>
  <c r="O435" i="1" s="1"/>
  <c r="P435" i="1" s="1"/>
  <c r="N537" i="1"/>
  <c r="O537" i="1" s="1"/>
  <c r="P537" i="1" s="1"/>
  <c r="Q537" i="1"/>
  <c r="N573" i="1"/>
  <c r="O573" i="1" s="1"/>
  <c r="P573" i="1" s="1"/>
  <c r="Q573" i="1"/>
  <c r="Q130" i="1"/>
  <c r="N130" i="1"/>
  <c r="O130" i="1" s="1"/>
  <c r="P130" i="1" s="1"/>
  <c r="Q555" i="1"/>
  <c r="N555" i="1"/>
  <c r="O555" i="1" s="1"/>
  <c r="P555" i="1" s="1"/>
  <c r="Q112" i="1"/>
  <c r="N112" i="1"/>
  <c r="O112" i="1" s="1"/>
  <c r="P112" i="1" s="1"/>
  <c r="Q106" i="1"/>
  <c r="N106" i="1"/>
  <c r="O106" i="1" s="1"/>
  <c r="P106" i="1" s="1"/>
  <c r="Q92" i="1"/>
  <c r="N92" i="1"/>
  <c r="O92" i="1" s="1"/>
  <c r="P92" i="1" s="1"/>
  <c r="N144" i="1"/>
  <c r="O144" i="1" s="1"/>
  <c r="P144" i="1" s="1"/>
  <c r="Q144" i="1"/>
  <c r="N217" i="1"/>
  <c r="O217" i="1" s="1"/>
  <c r="P217" i="1" s="1"/>
  <c r="Q217" i="1"/>
  <c r="Q429" i="1"/>
  <c r="N429" i="1"/>
  <c r="O429" i="1" s="1"/>
  <c r="P429" i="1" s="1"/>
  <c r="Q539" i="1"/>
  <c r="N539" i="1"/>
  <c r="O539" i="1" s="1"/>
  <c r="P539" i="1" s="1"/>
  <c r="Q587" i="1"/>
  <c r="N587" i="1"/>
  <c r="O587" i="1" s="1"/>
  <c r="P587" i="1" s="1"/>
  <c r="Q531" i="1"/>
  <c r="N531" i="1"/>
  <c r="O531" i="1" s="1"/>
  <c r="P531" i="1" s="1"/>
  <c r="Q581" i="1"/>
  <c r="N581" i="1"/>
  <c r="O581" i="1" s="1"/>
  <c r="P581" i="1" s="1"/>
  <c r="Q134" i="1"/>
  <c r="N134" i="1"/>
  <c r="O134" i="1" s="1"/>
  <c r="P134" i="1" s="1"/>
  <c r="Q607" i="1"/>
  <c r="N607" i="1"/>
  <c r="O607" i="1" s="1"/>
  <c r="P607" i="1" s="1"/>
  <c r="Q98" i="1"/>
  <c r="N98" i="1"/>
  <c r="O98" i="1" s="1"/>
  <c r="P98" i="1" s="1"/>
  <c r="Q108" i="1"/>
  <c r="N108" i="1"/>
  <c r="O108" i="1" s="1"/>
  <c r="P108" i="1" s="1"/>
  <c r="Q231" i="1"/>
  <c r="N231" i="1"/>
  <c r="O231" i="1" s="1"/>
  <c r="P231" i="1" s="1"/>
  <c r="Q211" i="1"/>
  <c r="N211" i="1"/>
  <c r="O211" i="1" s="1"/>
  <c r="P211" i="1" s="1"/>
  <c r="N209" i="1"/>
  <c r="O209" i="1" s="1"/>
  <c r="P209" i="1" s="1"/>
  <c r="Q209" i="1"/>
  <c r="Q419" i="1"/>
  <c r="N419" i="1"/>
  <c r="O419" i="1" s="1"/>
  <c r="P419" i="1" s="1"/>
  <c r="Q437" i="1"/>
  <c r="N437" i="1"/>
  <c r="O437" i="1" s="1"/>
  <c r="P437" i="1" s="1"/>
  <c r="Q603" i="1"/>
  <c r="N603" i="1"/>
  <c r="O603" i="1" s="1"/>
  <c r="P603" i="1" s="1"/>
  <c r="N561" i="1"/>
  <c r="O561" i="1" s="1"/>
  <c r="P561" i="1" s="1"/>
  <c r="Q561" i="1"/>
  <c r="Q597" i="1"/>
  <c r="N597" i="1"/>
  <c r="O597" i="1" s="1"/>
  <c r="P597" i="1" s="1"/>
  <c r="Q593" i="1"/>
  <c r="N593" i="1"/>
  <c r="O593" i="1" s="1"/>
  <c r="P593" i="1" s="1"/>
  <c r="Q395" i="1"/>
  <c r="N395" i="1"/>
  <c r="O395" i="1" s="1"/>
  <c r="P395" i="1" s="1"/>
  <c r="Q86" i="1"/>
  <c r="N86" i="1"/>
  <c r="O86" i="1" s="1"/>
  <c r="P86" i="1" s="1"/>
  <c r="Q114" i="1"/>
  <c r="N114" i="1"/>
  <c r="O114" i="1" s="1"/>
  <c r="P114" i="1" s="1"/>
  <c r="N118" i="1"/>
  <c r="O118" i="1" s="1"/>
  <c r="P118" i="1" s="1"/>
  <c r="Q118" i="1"/>
  <c r="Q445" i="1"/>
  <c r="N445" i="1"/>
  <c r="O445" i="1" s="1"/>
  <c r="P445" i="1" s="1"/>
  <c r="Q547" i="1"/>
  <c r="N547" i="1"/>
  <c r="O547" i="1" s="1"/>
  <c r="P547" i="1" s="1"/>
  <c r="Q591" i="1"/>
  <c r="N591" i="1"/>
  <c r="O591" i="1" s="1"/>
  <c r="P591" i="1" s="1"/>
  <c r="A2" i="1"/>
  <c r="B2" i="1"/>
  <c r="C2" i="1"/>
  <c r="D2" i="1"/>
  <c r="E2" i="1"/>
  <c r="F2" i="1"/>
  <c r="G2" i="1"/>
  <c r="H2" i="1"/>
  <c r="I2" i="1"/>
  <c r="J2" i="1"/>
  <c r="K2" i="1"/>
  <c r="L2" i="1"/>
  <c r="R2" i="1" l="1"/>
  <c r="E4" i="3"/>
  <c r="M2" i="1"/>
  <c r="N2" i="1" s="1"/>
  <c r="O2" i="1" s="1"/>
  <c r="P2" i="1" s="1"/>
  <c r="E11" i="3"/>
  <c r="I7" i="3" s="1"/>
  <c r="E10" i="3"/>
  <c r="I6" i="3" s="1"/>
  <c r="E12" i="3"/>
  <c r="I8" i="3" s="1"/>
  <c r="E13" i="3"/>
  <c r="I9" i="3" s="1"/>
  <c r="E14" i="3"/>
  <c r="I10" i="3" s="1"/>
  <c r="E2" i="3"/>
  <c r="I2" i="3" s="1"/>
  <c r="E3" i="3"/>
  <c r="I3" i="3" s="1"/>
  <c r="E5" i="3"/>
  <c r="E6" i="3"/>
  <c r="E7" i="3"/>
  <c r="E8" i="3"/>
  <c r="E9" i="3"/>
  <c r="I5" i="3" s="1"/>
  <c r="EK354" i="3"/>
  <c r="EK355" i="3"/>
  <c r="EK356" i="3"/>
  <c r="EK357" i="3"/>
  <c r="EK358" i="3"/>
  <c r="EK359" i="3"/>
  <c r="EK360" i="3"/>
  <c r="EK361" i="3"/>
  <c r="EK362" i="3"/>
  <c r="EK363" i="3"/>
  <c r="EK364" i="3"/>
  <c r="EK365" i="3"/>
  <c r="EK366" i="3"/>
  <c r="EK367" i="3"/>
  <c r="EK368" i="3"/>
  <c r="EK369" i="3"/>
  <c r="EK370" i="3"/>
  <c r="EK371" i="3"/>
  <c r="EK372" i="3"/>
  <c r="EK373" i="3"/>
  <c r="EK374" i="3"/>
  <c r="EK375" i="3"/>
  <c r="EK376" i="3"/>
  <c r="EK377" i="3"/>
  <c r="EK378" i="3"/>
  <c r="EK379" i="3"/>
  <c r="EK380" i="3"/>
  <c r="EK381" i="3"/>
  <c r="EK382" i="3"/>
  <c r="EK383" i="3"/>
  <c r="EK384" i="3"/>
  <c r="EK385" i="3"/>
  <c r="EK386" i="3"/>
  <c r="EK387" i="3"/>
  <c r="EK388" i="3"/>
  <c r="EK389" i="3"/>
  <c r="EK390" i="3"/>
  <c r="EK391" i="3"/>
  <c r="EK392" i="3"/>
  <c r="EK393" i="3"/>
  <c r="EK394" i="3"/>
  <c r="EK395" i="3"/>
  <c r="EK396" i="3"/>
  <c r="EK397" i="3"/>
  <c r="EK398" i="3"/>
  <c r="EK399" i="3"/>
  <c r="EK400" i="3"/>
  <c r="EK401" i="3"/>
  <c r="EK402" i="3"/>
  <c r="EK403" i="3"/>
  <c r="EK404" i="3"/>
  <c r="EK405" i="3"/>
  <c r="EK406" i="3"/>
  <c r="EK407" i="3"/>
  <c r="EK408" i="3"/>
  <c r="EK409" i="3"/>
  <c r="EK410" i="3"/>
  <c r="EK411" i="3"/>
  <c r="EK412" i="3"/>
  <c r="EK413" i="3"/>
  <c r="EK414" i="3"/>
  <c r="EK415" i="3"/>
  <c r="EK416" i="3"/>
  <c r="EK417" i="3"/>
  <c r="EK418" i="3"/>
  <c r="EK419" i="3"/>
  <c r="EK420" i="3"/>
  <c r="EK421" i="3"/>
  <c r="EK422" i="3"/>
  <c r="EK423" i="3"/>
  <c r="EK424" i="3"/>
  <c r="EK425" i="3"/>
  <c r="EK426" i="3"/>
  <c r="EK427" i="3"/>
  <c r="EK428" i="3"/>
  <c r="EK429" i="3"/>
  <c r="EK430" i="3"/>
  <c r="EK431" i="3"/>
  <c r="EK432" i="3"/>
  <c r="EK433" i="3"/>
  <c r="EK434" i="3"/>
  <c r="EK435" i="3"/>
  <c r="EK436" i="3"/>
  <c r="EK437" i="3"/>
  <c r="EK438" i="3"/>
  <c r="EK439" i="3"/>
  <c r="EK440" i="3"/>
  <c r="EK441" i="3"/>
  <c r="EK442" i="3"/>
  <c r="EK443" i="3"/>
  <c r="EK444" i="3"/>
  <c r="EK445" i="3"/>
  <c r="EK446" i="3"/>
  <c r="EK447" i="3"/>
  <c r="EK448" i="3"/>
  <c r="EK449" i="3"/>
  <c r="EK450" i="3"/>
  <c r="EK451" i="3"/>
  <c r="EK452" i="3"/>
  <c r="EK453" i="3"/>
  <c r="EK454" i="3"/>
  <c r="EK455" i="3"/>
  <c r="EK456" i="3"/>
  <c r="EK457" i="3"/>
  <c r="EK458" i="3"/>
  <c r="EK459" i="3"/>
  <c r="EK460" i="3"/>
  <c r="EK461" i="3"/>
  <c r="EK462" i="3"/>
  <c r="EK463" i="3"/>
  <c r="EK464" i="3"/>
  <c r="EK465" i="3"/>
  <c r="EK466" i="3"/>
  <c r="EK467" i="3"/>
  <c r="EK468" i="3"/>
  <c r="EK469" i="3"/>
  <c r="EK470" i="3"/>
  <c r="EK471" i="3"/>
  <c r="EK472" i="3"/>
  <c r="EK473" i="3"/>
  <c r="EK474" i="3"/>
  <c r="EK475" i="3"/>
  <c r="EK476" i="3"/>
  <c r="EK477" i="3"/>
  <c r="EK478" i="3"/>
  <c r="EK479" i="3"/>
  <c r="EK480" i="3"/>
  <c r="EK481" i="3"/>
  <c r="EK482" i="3"/>
  <c r="EK483" i="3"/>
  <c r="EK484" i="3"/>
  <c r="EK485" i="3"/>
  <c r="EK486" i="3"/>
  <c r="EK487" i="3"/>
  <c r="EK488" i="3"/>
  <c r="EK489" i="3"/>
  <c r="EK490" i="3"/>
  <c r="EK491" i="3"/>
  <c r="EK492" i="3"/>
  <c r="EK493" i="3"/>
  <c r="EK494" i="3"/>
  <c r="EK495" i="3"/>
  <c r="EK496" i="3"/>
  <c r="EK497" i="3"/>
  <c r="EK498" i="3"/>
  <c r="EK499" i="3"/>
  <c r="EK500" i="3"/>
  <c r="EK501" i="3"/>
  <c r="EK502" i="3"/>
  <c r="EK503" i="3"/>
  <c r="EK504" i="3"/>
  <c r="EK505" i="3"/>
  <c r="EK506" i="3"/>
  <c r="EK507" i="3"/>
  <c r="EK508" i="3"/>
  <c r="EK509" i="3"/>
  <c r="EK510" i="3"/>
  <c r="EK511" i="3"/>
  <c r="EK512" i="3"/>
  <c r="EK513" i="3"/>
  <c r="EK514" i="3"/>
  <c r="EK515" i="3"/>
  <c r="EK516" i="3"/>
  <c r="EK517" i="3"/>
  <c r="EK518" i="3"/>
  <c r="EK519" i="3"/>
  <c r="EK520" i="3"/>
  <c r="EK521" i="3"/>
  <c r="EK522" i="3"/>
  <c r="EK523" i="3"/>
  <c r="EK524" i="3"/>
  <c r="EK525" i="3"/>
  <c r="EK526" i="3"/>
  <c r="EK527" i="3"/>
  <c r="EK528" i="3"/>
  <c r="EK529" i="3"/>
  <c r="EK530" i="3"/>
  <c r="EK531" i="3"/>
  <c r="EK532" i="3"/>
  <c r="EK533" i="3"/>
  <c r="EK534" i="3"/>
  <c r="EK535" i="3"/>
  <c r="EK536" i="3"/>
  <c r="EK537" i="3"/>
  <c r="EK538" i="3"/>
  <c r="EK539" i="3"/>
  <c r="EK540" i="3"/>
  <c r="EK541" i="3"/>
  <c r="EK542" i="3"/>
  <c r="EK543" i="3"/>
  <c r="EK544" i="3"/>
  <c r="EK545" i="3"/>
  <c r="EK546" i="3"/>
  <c r="EK547" i="3"/>
  <c r="EK548" i="3"/>
  <c r="EK549" i="3"/>
  <c r="EK550" i="3"/>
  <c r="EK551" i="3"/>
  <c r="EK552" i="3"/>
  <c r="EK553" i="3"/>
  <c r="EK554" i="3"/>
  <c r="EK555" i="3"/>
  <c r="EK556" i="3"/>
  <c r="EK557" i="3"/>
  <c r="EK558" i="3"/>
  <c r="EK559" i="3"/>
  <c r="EK560" i="3"/>
  <c r="EK561" i="3"/>
  <c r="EK562" i="3"/>
  <c r="EK563" i="3"/>
  <c r="EK564" i="3"/>
  <c r="EK565" i="3"/>
  <c r="EK566" i="3"/>
  <c r="EK567" i="3"/>
  <c r="EK568" i="3"/>
  <c r="EK569" i="3"/>
  <c r="EK570" i="3"/>
  <c r="EK571" i="3"/>
  <c r="EK572" i="3"/>
  <c r="EK573" i="3"/>
  <c r="EK574" i="3"/>
  <c r="EK575" i="3"/>
  <c r="EK576" i="3"/>
  <c r="EK577" i="3"/>
  <c r="EK578" i="3"/>
  <c r="EK579" i="3"/>
  <c r="EK580" i="3"/>
  <c r="EK581" i="3"/>
  <c r="EK582" i="3"/>
  <c r="EK583" i="3"/>
  <c r="EK584" i="3"/>
  <c r="EK585" i="3"/>
  <c r="EK586" i="3"/>
  <c r="EK587" i="3"/>
  <c r="EK588" i="3"/>
  <c r="EK589" i="3"/>
  <c r="EK590" i="3"/>
  <c r="EK591" i="3"/>
  <c r="EK592" i="3"/>
  <c r="EK593" i="3"/>
  <c r="EK594" i="3"/>
  <c r="EK595" i="3"/>
  <c r="EK596" i="3"/>
  <c r="EK597" i="3"/>
  <c r="EK598" i="3"/>
  <c r="EK599" i="3"/>
  <c r="EK600" i="3"/>
  <c r="EK601" i="3"/>
  <c r="EK602" i="3"/>
  <c r="EK603" i="3"/>
  <c r="EK604" i="3"/>
  <c r="EK605" i="3"/>
  <c r="EK606" i="3"/>
  <c r="EK607" i="3"/>
  <c r="EK608" i="3"/>
  <c r="EK609" i="3"/>
  <c r="EK610" i="3"/>
  <c r="EK611" i="3"/>
  <c r="EK612" i="3"/>
  <c r="EK613" i="3"/>
  <c r="EK614" i="3"/>
  <c r="EK615" i="3"/>
  <c r="EK616" i="3"/>
  <c r="EK617" i="3"/>
  <c r="EK618" i="3"/>
  <c r="EK619" i="3"/>
  <c r="EK620" i="3"/>
  <c r="EK621" i="3"/>
  <c r="EK622" i="3"/>
  <c r="EK623" i="3"/>
  <c r="EK624" i="3"/>
  <c r="EK625" i="3"/>
  <c r="EK626" i="3"/>
  <c r="EK627" i="3"/>
  <c r="EK628" i="3"/>
  <c r="EK629" i="3"/>
  <c r="EK630" i="3"/>
  <c r="EK631" i="3"/>
  <c r="EK632" i="3"/>
  <c r="EK633" i="3"/>
  <c r="EK634" i="3"/>
  <c r="EK635" i="3"/>
  <c r="EK636" i="3"/>
  <c r="EK637" i="3"/>
  <c r="EK638" i="3"/>
  <c r="EK639" i="3"/>
  <c r="EK640" i="3"/>
  <c r="EK641" i="3"/>
  <c r="EK642" i="3"/>
  <c r="EK643" i="3"/>
  <c r="EK644" i="3"/>
  <c r="EK645" i="3"/>
  <c r="EK646" i="3"/>
  <c r="EK647" i="3"/>
  <c r="EK648" i="3"/>
  <c r="EK649" i="3"/>
  <c r="EK650" i="3"/>
  <c r="EK651" i="3"/>
  <c r="EK652" i="3"/>
  <c r="EK653" i="3"/>
  <c r="EK654" i="3"/>
  <c r="EK655" i="3"/>
  <c r="EK656" i="3"/>
  <c r="EK657" i="3"/>
  <c r="EK658" i="3"/>
  <c r="EK659" i="3"/>
  <c r="EK660" i="3"/>
  <c r="EK661" i="3"/>
  <c r="EK662" i="3"/>
  <c r="EK663" i="3"/>
  <c r="EK664" i="3"/>
  <c r="EK665" i="3"/>
  <c r="EK666" i="3"/>
  <c r="EK667" i="3"/>
  <c r="EK668" i="3"/>
  <c r="EK669" i="3"/>
  <c r="EK670" i="3"/>
  <c r="EK671" i="3"/>
  <c r="EK672" i="3"/>
  <c r="EK673" i="3"/>
  <c r="EK674" i="3"/>
  <c r="EK675" i="3"/>
  <c r="EK676" i="3"/>
  <c r="EK677" i="3"/>
  <c r="EK678" i="3"/>
  <c r="EK679" i="3"/>
  <c r="EK680" i="3"/>
  <c r="EK681" i="3"/>
  <c r="EK682" i="3"/>
  <c r="EK683" i="3"/>
  <c r="EK684" i="3"/>
  <c r="EK685" i="3"/>
  <c r="EK686" i="3"/>
  <c r="EK687" i="3"/>
  <c r="EK688" i="3"/>
  <c r="EK689" i="3"/>
  <c r="EK690" i="3"/>
  <c r="EK691" i="3"/>
  <c r="EK692" i="3"/>
  <c r="EK693" i="3"/>
  <c r="EK694" i="3"/>
  <c r="EK695" i="3"/>
  <c r="EK696" i="3"/>
  <c r="EK697" i="3"/>
  <c r="EK698" i="3"/>
  <c r="EK699" i="3"/>
  <c r="EK700" i="3"/>
  <c r="EK701" i="3"/>
  <c r="EK702" i="3"/>
  <c r="EK703" i="3"/>
  <c r="EK704" i="3"/>
  <c r="EK705" i="3"/>
  <c r="EK706" i="3"/>
  <c r="EK707" i="3"/>
  <c r="EK708" i="3"/>
  <c r="EK709" i="3"/>
  <c r="EK710" i="3"/>
  <c r="EK711" i="3"/>
  <c r="EK712" i="3"/>
  <c r="EK713" i="3"/>
  <c r="EK714" i="3"/>
  <c r="EK715" i="3"/>
  <c r="EK716" i="3"/>
  <c r="EK717" i="3"/>
  <c r="EK718" i="3"/>
  <c r="EK719" i="3"/>
  <c r="EK720" i="3"/>
  <c r="EK721" i="3"/>
  <c r="EK722" i="3"/>
  <c r="EK723" i="3"/>
  <c r="EK724" i="3"/>
  <c r="EK725" i="3"/>
  <c r="EK726" i="3"/>
  <c r="EK727" i="3"/>
  <c r="EK728" i="3"/>
  <c r="EK729" i="3"/>
  <c r="EK730" i="3"/>
  <c r="EK731" i="3"/>
  <c r="EK732" i="3"/>
  <c r="EK733" i="3"/>
  <c r="EK734" i="3"/>
  <c r="EK735" i="3"/>
  <c r="EK736" i="3"/>
  <c r="EK737" i="3"/>
  <c r="EK738" i="3"/>
  <c r="EK739" i="3"/>
  <c r="EK740" i="3"/>
  <c r="EK741" i="3"/>
  <c r="EK742" i="3"/>
  <c r="EK743" i="3"/>
  <c r="EK744" i="3"/>
  <c r="EK745" i="3"/>
  <c r="EK746" i="3"/>
  <c r="EK747" i="3"/>
  <c r="EK748" i="3"/>
  <c r="EK749" i="3"/>
  <c r="EK750" i="3"/>
  <c r="EK751" i="3"/>
  <c r="EK752" i="3"/>
  <c r="EK753" i="3"/>
  <c r="EK754" i="3"/>
  <c r="EK755" i="3"/>
  <c r="EK756" i="3"/>
  <c r="EK757" i="3"/>
  <c r="EK758" i="3"/>
  <c r="EK759" i="3"/>
  <c r="EK760" i="3"/>
  <c r="EK761" i="3"/>
  <c r="EK762" i="3"/>
  <c r="EK763" i="3"/>
  <c r="EK764" i="3"/>
  <c r="EK765" i="3"/>
  <c r="EK766" i="3"/>
  <c r="EK767" i="3"/>
  <c r="EK768" i="3"/>
  <c r="EK769" i="3"/>
  <c r="EK770" i="3"/>
  <c r="EK771" i="3"/>
  <c r="EK772" i="3"/>
  <c r="EK773" i="3"/>
  <c r="EK774" i="3"/>
  <c r="EK775" i="3"/>
  <c r="EK776" i="3"/>
  <c r="EK777" i="3"/>
  <c r="EK778" i="3"/>
  <c r="EK779" i="3"/>
  <c r="EK780" i="3"/>
  <c r="EK781" i="3"/>
  <c r="EK782" i="3"/>
  <c r="EK783" i="3"/>
  <c r="EK784" i="3"/>
  <c r="EK785" i="3"/>
  <c r="EK786" i="3"/>
  <c r="EK787" i="3"/>
  <c r="EK788" i="3"/>
  <c r="EK789" i="3"/>
  <c r="EK790" i="3"/>
  <c r="EK791" i="3"/>
  <c r="EK792" i="3"/>
  <c r="EK793" i="3"/>
  <c r="EK794" i="3"/>
  <c r="EK795" i="3"/>
  <c r="EK796" i="3"/>
  <c r="EK797" i="3"/>
  <c r="EK798" i="3"/>
  <c r="EK799" i="3"/>
  <c r="EK800" i="3"/>
  <c r="EK801" i="3"/>
  <c r="EK802" i="3"/>
  <c r="EK803" i="3"/>
  <c r="EK804" i="3"/>
  <c r="EK805" i="3"/>
  <c r="EK806" i="3"/>
  <c r="EK807" i="3"/>
  <c r="EK808" i="3"/>
  <c r="EK809" i="3"/>
  <c r="EK810" i="3"/>
  <c r="EK811" i="3"/>
  <c r="EK812" i="3"/>
  <c r="EK813" i="3"/>
  <c r="EK814" i="3"/>
  <c r="EK815" i="3"/>
  <c r="EK816" i="3"/>
  <c r="EK817" i="3"/>
  <c r="EK818" i="3"/>
  <c r="EK819" i="3"/>
  <c r="EK820" i="3"/>
  <c r="EK821" i="3"/>
  <c r="EK822" i="3"/>
  <c r="EK823" i="3"/>
  <c r="EK824" i="3"/>
  <c r="EK825" i="3"/>
  <c r="EK826" i="3"/>
  <c r="EK827" i="3"/>
  <c r="EK828" i="3"/>
  <c r="EK829" i="3"/>
  <c r="EK830" i="3"/>
  <c r="EK831" i="3"/>
  <c r="EK832" i="3"/>
  <c r="EK833" i="3"/>
  <c r="EK834" i="3"/>
  <c r="EK835" i="3"/>
  <c r="EK836" i="3"/>
  <c r="EK837" i="3"/>
  <c r="EK838" i="3"/>
  <c r="EK839" i="3"/>
  <c r="EK840" i="3"/>
  <c r="EK841" i="3"/>
  <c r="EK842" i="3"/>
  <c r="EK843" i="3"/>
  <c r="EK844" i="3"/>
  <c r="EK845" i="3"/>
  <c r="EK846" i="3"/>
  <c r="EK847" i="3"/>
  <c r="EK848" i="3"/>
  <c r="EK849" i="3"/>
  <c r="EK850" i="3"/>
  <c r="EK851" i="3"/>
  <c r="EK852" i="3"/>
  <c r="EK853" i="3"/>
  <c r="EK854" i="3"/>
  <c r="EK855" i="3"/>
  <c r="EK856" i="3"/>
  <c r="EK857" i="3"/>
  <c r="EK858" i="3"/>
  <c r="EK859" i="3"/>
  <c r="EK860" i="3"/>
  <c r="EK861" i="3"/>
  <c r="EK862" i="3"/>
  <c r="EK863" i="3"/>
  <c r="EK864" i="3"/>
  <c r="EK865" i="3"/>
  <c r="EK866" i="3"/>
  <c r="EK867" i="3"/>
  <c r="EK868" i="3"/>
  <c r="EK869" i="3"/>
  <c r="EK870" i="3"/>
  <c r="EK871" i="3"/>
  <c r="EK872" i="3"/>
  <c r="EK873" i="3"/>
  <c r="EK874" i="3"/>
  <c r="EK875" i="3"/>
  <c r="EK876" i="3"/>
  <c r="EK877" i="3"/>
  <c r="EK878" i="3"/>
  <c r="EK879" i="3"/>
  <c r="EK880" i="3"/>
  <c r="EK881" i="3"/>
  <c r="EK882" i="3"/>
  <c r="EK883" i="3"/>
  <c r="EK884" i="3"/>
  <c r="EK885" i="3"/>
  <c r="EK886" i="3"/>
  <c r="EK887" i="3"/>
  <c r="EK888" i="3"/>
  <c r="EK889" i="3"/>
  <c r="EK890" i="3"/>
  <c r="EK891" i="3"/>
  <c r="EK892" i="3"/>
  <c r="EK893" i="3"/>
  <c r="EK894" i="3"/>
  <c r="EK895" i="3"/>
  <c r="EK896" i="3"/>
  <c r="EK897" i="3"/>
  <c r="EK898" i="3"/>
  <c r="EK899" i="3"/>
  <c r="EK900" i="3"/>
  <c r="EK901" i="3"/>
  <c r="EK902" i="3"/>
  <c r="EK903" i="3"/>
  <c r="EK904" i="3"/>
  <c r="EK905" i="3"/>
  <c r="EK906" i="3"/>
  <c r="EK907" i="3"/>
  <c r="EK908" i="3"/>
  <c r="EK909" i="3"/>
  <c r="EK910" i="3"/>
  <c r="EK911" i="3"/>
  <c r="EK912" i="3"/>
  <c r="EK913" i="3"/>
  <c r="EK914" i="3"/>
  <c r="EK915" i="3"/>
  <c r="EK916" i="3"/>
  <c r="EK917" i="3"/>
  <c r="EK918" i="3"/>
  <c r="EK919" i="3"/>
  <c r="EK920" i="3"/>
  <c r="EK921" i="3"/>
  <c r="EK922" i="3"/>
  <c r="EK923" i="3"/>
  <c r="EK924" i="3"/>
  <c r="EK925" i="3"/>
  <c r="EK926" i="3"/>
  <c r="EK927" i="3"/>
  <c r="EK928" i="3"/>
  <c r="EK929" i="3"/>
  <c r="EK930" i="3"/>
  <c r="EK931" i="3"/>
  <c r="EK932" i="3"/>
  <c r="EK933" i="3"/>
  <c r="EK934" i="3"/>
  <c r="EK935" i="3"/>
  <c r="EK936" i="3"/>
  <c r="EK937" i="3"/>
  <c r="EK938" i="3"/>
  <c r="EK939" i="3"/>
  <c r="EK940" i="3"/>
  <c r="EK941" i="3"/>
  <c r="EK942" i="3"/>
  <c r="EK943" i="3"/>
  <c r="EK944" i="3"/>
  <c r="EK945" i="3"/>
  <c r="EK946" i="3"/>
  <c r="EK947" i="3"/>
  <c r="EK948" i="3"/>
  <c r="EK949" i="3"/>
  <c r="EK950" i="3"/>
  <c r="EK951" i="3"/>
  <c r="EK952" i="3"/>
  <c r="EK953" i="3"/>
  <c r="EK954" i="3"/>
  <c r="EK955" i="3"/>
  <c r="EK956" i="3"/>
  <c r="EK957" i="3"/>
  <c r="EK958" i="3"/>
  <c r="EK959" i="3"/>
  <c r="EK960" i="3"/>
  <c r="EK961" i="3"/>
  <c r="EK962" i="3"/>
  <c r="EK963" i="3"/>
  <c r="EK964" i="3"/>
  <c r="EK965" i="3"/>
  <c r="EK966" i="3"/>
  <c r="EK967" i="3"/>
  <c r="EK968" i="3"/>
  <c r="EK969" i="3"/>
  <c r="EK970" i="3"/>
  <c r="EK971" i="3"/>
  <c r="EK972" i="3"/>
  <c r="EK973" i="3"/>
  <c r="EK974" i="3"/>
  <c r="EK975" i="3"/>
  <c r="EK976" i="3"/>
  <c r="EK977" i="3"/>
  <c r="EK978" i="3"/>
  <c r="EK979" i="3"/>
  <c r="EK980" i="3"/>
  <c r="EK981" i="3"/>
  <c r="EK982" i="3"/>
  <c r="EK983" i="3"/>
  <c r="EK984" i="3"/>
  <c r="EK985" i="3"/>
  <c r="EK986" i="3"/>
  <c r="EK987" i="3"/>
  <c r="EK988" i="3"/>
  <c r="EK989" i="3"/>
  <c r="EK990" i="3"/>
  <c r="EK991" i="3"/>
  <c r="EK992" i="3"/>
  <c r="EK993" i="3"/>
  <c r="EK994" i="3"/>
  <c r="EK995" i="3"/>
  <c r="EK996" i="3"/>
  <c r="EK997" i="3"/>
  <c r="EK998" i="3"/>
  <c r="EK999" i="3"/>
  <c r="EK1000" i="3"/>
  <c r="EK1001" i="3"/>
  <c r="EK1002" i="3"/>
  <c r="EK1003" i="3"/>
  <c r="EK1004" i="3"/>
  <c r="EK1005" i="3"/>
  <c r="EK1006" i="3"/>
  <c r="EK1007" i="3"/>
  <c r="EK1008" i="3"/>
  <c r="EK1009" i="3"/>
  <c r="EK1010" i="3"/>
  <c r="EK1011" i="3"/>
  <c r="EK1012" i="3"/>
  <c r="EK1013" i="3"/>
  <c r="Q2" i="1" l="1"/>
  <c r="I4" i="3"/>
  <c r="V2" i="3"/>
  <c r="EK24" i="3" s="1"/>
  <c r="F4" i="3" l="1"/>
  <c r="F3" i="3"/>
  <c r="J3" i="3" s="1"/>
  <c r="F5" i="3"/>
  <c r="F6" i="3"/>
  <c r="F7" i="3"/>
  <c r="F8" i="3"/>
  <c r="F9" i="3"/>
  <c r="J5" i="3" s="1"/>
  <c r="F10" i="3"/>
  <c r="J6" i="3" s="1"/>
  <c r="F11" i="3"/>
  <c r="J7" i="3" s="1"/>
  <c r="F12" i="3"/>
  <c r="J8" i="3" s="1"/>
  <c r="F13" i="3"/>
  <c r="J9" i="3" s="1"/>
  <c r="F14" i="3"/>
  <c r="J10" i="3" s="1"/>
  <c r="F2" i="3"/>
  <c r="J2" i="3" s="1"/>
  <c r="AH2" i="3"/>
  <c r="W2" i="3"/>
  <c r="X2" i="3"/>
  <c r="Y2" i="3"/>
  <c r="Z2" i="3"/>
  <c r="AA2" i="3"/>
  <c r="AB2" i="3"/>
  <c r="AC2" i="3"/>
  <c r="V3" i="3"/>
  <c r="EK25" i="3" s="1"/>
  <c r="W3" i="3"/>
  <c r="X3" i="3"/>
  <c r="Y3" i="3"/>
  <c r="Z3" i="3"/>
  <c r="AA3" i="3"/>
  <c r="AB3" i="3"/>
  <c r="AC3" i="3"/>
  <c r="V5" i="3"/>
  <c r="EK26" i="3" s="1"/>
  <c r="W5" i="3"/>
  <c r="X5" i="3"/>
  <c r="EK68" i="3" s="1"/>
  <c r="Y5" i="3"/>
  <c r="Z5" i="3"/>
  <c r="AA5" i="3"/>
  <c r="AB5" i="3"/>
  <c r="AC5" i="3"/>
  <c r="V6" i="3"/>
  <c r="W6" i="3"/>
  <c r="X6" i="3"/>
  <c r="EK69" i="3" s="1"/>
  <c r="Y6" i="3"/>
  <c r="EK90" i="3" s="1"/>
  <c r="Z6" i="3"/>
  <c r="AA6" i="3"/>
  <c r="AB6" i="3"/>
  <c r="AC6" i="3"/>
  <c r="V7" i="3"/>
  <c r="EK28" i="3" s="1"/>
  <c r="W7" i="3"/>
  <c r="X7" i="3"/>
  <c r="EK70" i="3" s="1"/>
  <c r="Y7" i="3"/>
  <c r="EK91" i="3" s="1"/>
  <c r="Z7" i="3"/>
  <c r="EK112" i="3" s="1"/>
  <c r="AA7" i="3"/>
  <c r="AB7" i="3"/>
  <c r="AC7" i="3"/>
  <c r="V8" i="3"/>
  <c r="EK29" i="3" s="1"/>
  <c r="W8" i="3"/>
  <c r="X8" i="3"/>
  <c r="EK71" i="3" s="1"/>
  <c r="Y8" i="3"/>
  <c r="EK92" i="3" s="1"/>
  <c r="Z8" i="3"/>
  <c r="EK113" i="3" s="1"/>
  <c r="AA8" i="3"/>
  <c r="EK134" i="3" s="1"/>
  <c r="AB8" i="3"/>
  <c r="AC8" i="3"/>
  <c r="V9" i="3"/>
  <c r="W9" i="3"/>
  <c r="EK51" i="3" s="1"/>
  <c r="X9" i="3"/>
  <c r="EK72" i="3" s="1"/>
  <c r="Y9" i="3"/>
  <c r="EK93" i="3" s="1"/>
  <c r="Z9" i="3"/>
  <c r="EK114" i="3" s="1"/>
  <c r="AA9" i="3"/>
  <c r="EK135" i="3" s="1"/>
  <c r="AB9" i="3"/>
  <c r="EK156" i="3" s="1"/>
  <c r="AC9" i="3"/>
  <c r="V10" i="3"/>
  <c r="EK31" i="3" s="1"/>
  <c r="W10" i="3"/>
  <c r="X10" i="3"/>
  <c r="EK73" i="3" s="1"/>
  <c r="Y10" i="3"/>
  <c r="Z10" i="3"/>
  <c r="AA10" i="3"/>
  <c r="EK136" i="3" s="1"/>
  <c r="AB10" i="3"/>
  <c r="EK157" i="3" s="1"/>
  <c r="AC10" i="3"/>
  <c r="EK178" i="3" s="1"/>
  <c r="V11" i="3"/>
  <c r="EK32" i="3" s="1"/>
  <c r="W11" i="3"/>
  <c r="EK53" i="3" s="1"/>
  <c r="X11" i="3"/>
  <c r="EK74" i="3" s="1"/>
  <c r="Y11" i="3"/>
  <c r="EK95" i="3" s="1"/>
  <c r="Z11" i="3"/>
  <c r="EK116" i="3" s="1"/>
  <c r="AA11" i="3"/>
  <c r="EK137" i="3" s="1"/>
  <c r="AB11" i="3"/>
  <c r="EK158" i="3" s="1"/>
  <c r="AC11" i="3"/>
  <c r="EK179" i="3" s="1"/>
  <c r="V12" i="3"/>
  <c r="W12" i="3"/>
  <c r="EK54" i="3" s="1"/>
  <c r="X12" i="3"/>
  <c r="EK75" i="3" s="1"/>
  <c r="Y12" i="3"/>
  <c r="EK96" i="3" s="1"/>
  <c r="Z12" i="3"/>
  <c r="EK117" i="3" s="1"/>
  <c r="AA12" i="3"/>
  <c r="EK138" i="3" s="1"/>
  <c r="AB12" i="3"/>
  <c r="AC12" i="3"/>
  <c r="EK180" i="3" s="1"/>
  <c r="V13" i="3"/>
  <c r="EK34" i="3" s="1"/>
  <c r="W13" i="3"/>
  <c r="X13" i="3"/>
  <c r="EK76" i="3" s="1"/>
  <c r="Y13" i="3"/>
  <c r="Z13" i="3"/>
  <c r="AA13" i="3"/>
  <c r="EK139" i="3" s="1"/>
  <c r="AB13" i="3"/>
  <c r="EK160" i="3" s="1"/>
  <c r="AC13" i="3"/>
  <c r="EK181" i="3" s="1"/>
  <c r="V14" i="3"/>
  <c r="EK35" i="3" s="1"/>
  <c r="W14" i="3"/>
  <c r="EK56" i="3" s="1"/>
  <c r="X14" i="3"/>
  <c r="EK77" i="3" s="1"/>
  <c r="Y14" i="3"/>
  <c r="EK98" i="3" s="1"/>
  <c r="Z14" i="3"/>
  <c r="EK119" i="3" s="1"/>
  <c r="AA14" i="3"/>
  <c r="EK140" i="3" s="1"/>
  <c r="AB14" i="3"/>
  <c r="EK161" i="3" s="1"/>
  <c r="AC14" i="3"/>
  <c r="EK182" i="3" s="1"/>
  <c r="V15" i="3"/>
  <c r="W15" i="3"/>
  <c r="EK57" i="3" s="1"/>
  <c r="X15" i="3"/>
  <c r="EK78" i="3" s="1"/>
  <c r="Y15" i="3"/>
  <c r="EK99" i="3" s="1"/>
  <c r="Z15" i="3"/>
  <c r="EK120" i="3" s="1"/>
  <c r="AA15" i="3"/>
  <c r="EK141" i="3" s="1"/>
  <c r="AB15" i="3"/>
  <c r="AC15" i="3"/>
  <c r="V16" i="3"/>
  <c r="EK37" i="3" s="1"/>
  <c r="W16" i="3"/>
  <c r="X16" i="3"/>
  <c r="EK79" i="3" s="1"/>
  <c r="Y16" i="3"/>
  <c r="Z16" i="3"/>
  <c r="AA16" i="3"/>
  <c r="EK142" i="3" s="1"/>
  <c r="AB16" i="3"/>
  <c r="EK163" i="3" s="1"/>
  <c r="AC16" i="3"/>
  <c r="EK184" i="3" s="1"/>
  <c r="V17" i="3"/>
  <c r="EK38" i="3" s="1"/>
  <c r="W17" i="3"/>
  <c r="EK59" i="3" s="1"/>
  <c r="X17" i="3"/>
  <c r="EK80" i="3" s="1"/>
  <c r="Y17" i="3"/>
  <c r="EK101" i="3" s="1"/>
  <c r="Z17" i="3"/>
  <c r="EK122" i="3" s="1"/>
  <c r="AA17" i="3"/>
  <c r="EK143" i="3" s="1"/>
  <c r="AB17" i="3"/>
  <c r="EK164" i="3" s="1"/>
  <c r="AC17" i="3"/>
  <c r="EK185" i="3" s="1"/>
  <c r="V18" i="3"/>
  <c r="W18" i="3"/>
  <c r="EK60" i="3" s="1"/>
  <c r="X18" i="3"/>
  <c r="EK81" i="3" s="1"/>
  <c r="Y18" i="3"/>
  <c r="EK102" i="3" s="1"/>
  <c r="Z18" i="3"/>
  <c r="EK123" i="3" s="1"/>
  <c r="AA18" i="3"/>
  <c r="EK144" i="3" s="1"/>
  <c r="AB18" i="3"/>
  <c r="AC18" i="3"/>
  <c r="V19" i="3"/>
  <c r="W19" i="3"/>
  <c r="X19" i="3"/>
  <c r="EK82" i="3" s="1"/>
  <c r="Y19" i="3"/>
  <c r="Z19" i="3"/>
  <c r="AA19" i="3"/>
  <c r="EK145" i="3" s="1"/>
  <c r="AB19" i="3"/>
  <c r="EK166" i="3" s="1"/>
  <c r="AC19" i="3"/>
  <c r="EK187" i="3" s="1"/>
  <c r="V20" i="3"/>
  <c r="W20" i="3"/>
  <c r="EK62" i="3" s="1"/>
  <c r="X20" i="3"/>
  <c r="EK83" i="3" s="1"/>
  <c r="Y20" i="3"/>
  <c r="EK104" i="3" s="1"/>
  <c r="Z20" i="3"/>
  <c r="EK125" i="3" s="1"/>
  <c r="AA20" i="3"/>
  <c r="EK146" i="3" s="1"/>
  <c r="AB20" i="3"/>
  <c r="EK167" i="3" s="1"/>
  <c r="AC20" i="3"/>
  <c r="EK188" i="3" s="1"/>
  <c r="V21" i="3"/>
  <c r="W21" i="3"/>
  <c r="EK63" i="3" s="1"/>
  <c r="X21" i="3"/>
  <c r="EK84" i="3" s="1"/>
  <c r="Y21" i="3"/>
  <c r="EK105" i="3" s="1"/>
  <c r="Z21" i="3"/>
  <c r="EK126" i="3" s="1"/>
  <c r="AA21" i="3"/>
  <c r="EK147" i="3" s="1"/>
  <c r="AB21" i="3"/>
  <c r="AC21" i="3"/>
  <c r="V22" i="3"/>
  <c r="W22" i="3"/>
  <c r="X22" i="3"/>
  <c r="EK85" i="3" s="1"/>
  <c r="Y22" i="3"/>
  <c r="Z22" i="3"/>
  <c r="AA22" i="3"/>
  <c r="EK148" i="3" s="1"/>
  <c r="AB22" i="3"/>
  <c r="EK169" i="3" s="1"/>
  <c r="AC22" i="3"/>
  <c r="EK190" i="3" s="1"/>
  <c r="V23" i="3"/>
  <c r="W23" i="3"/>
  <c r="EK65" i="3" s="1"/>
  <c r="X23" i="3"/>
  <c r="EK86" i="3" s="1"/>
  <c r="Y23" i="3"/>
  <c r="EK107" i="3" s="1"/>
  <c r="Z23" i="3"/>
  <c r="EK128" i="3" s="1"/>
  <c r="AA23" i="3"/>
  <c r="EK149" i="3" s="1"/>
  <c r="AB23" i="3"/>
  <c r="EK170" i="3" s="1"/>
  <c r="AC23" i="3"/>
  <c r="EK191" i="3" s="1"/>
  <c r="U3" i="3"/>
  <c r="EK3" i="3" s="1"/>
  <c r="U5" i="3"/>
  <c r="EK5" i="3" s="1"/>
  <c r="U6" i="3"/>
  <c r="EK6" i="3" s="1"/>
  <c r="U7" i="3"/>
  <c r="EK7" i="3" s="1"/>
  <c r="U8" i="3"/>
  <c r="EK8" i="3" s="1"/>
  <c r="U9" i="3"/>
  <c r="EK9" i="3" s="1"/>
  <c r="U10" i="3"/>
  <c r="EK10" i="3" s="1"/>
  <c r="U11" i="3"/>
  <c r="EK11" i="3" s="1"/>
  <c r="U12" i="3"/>
  <c r="EK12" i="3" s="1"/>
  <c r="U13" i="3"/>
  <c r="EK13" i="3" s="1"/>
  <c r="U14" i="3"/>
  <c r="EK14" i="3" s="1"/>
  <c r="U15" i="3"/>
  <c r="EK15" i="3" s="1"/>
  <c r="U16" i="3"/>
  <c r="EK16" i="3" s="1"/>
  <c r="U17" i="3"/>
  <c r="EK17" i="3" s="1"/>
  <c r="U18" i="3"/>
  <c r="EK18" i="3" s="1"/>
  <c r="U19" i="3"/>
  <c r="EK19" i="3" s="1"/>
  <c r="U20" i="3"/>
  <c r="EK20" i="3" s="1"/>
  <c r="U21" i="3"/>
  <c r="EK21" i="3" s="1"/>
  <c r="U22" i="3"/>
  <c r="EK22" i="3" s="1"/>
  <c r="U23" i="3"/>
  <c r="EK23" i="3" s="1"/>
  <c r="U2" i="3"/>
  <c r="EK2" i="3" s="1"/>
  <c r="AD2" i="3"/>
  <c r="AE2" i="3"/>
  <c r="EK213" i="3" s="1"/>
  <c r="AD3" i="3"/>
  <c r="EK193" i="3" s="1"/>
  <c r="AE3" i="3"/>
  <c r="AD5" i="3"/>
  <c r="AE5" i="3"/>
  <c r="AD6" i="3"/>
  <c r="EK195" i="3" s="1"/>
  <c r="AE6" i="3"/>
  <c r="AD7" i="3"/>
  <c r="EK196" i="3" s="1"/>
  <c r="AE7" i="3"/>
  <c r="EK217" i="3" s="1"/>
  <c r="AH7" i="3"/>
  <c r="AD8" i="3"/>
  <c r="AE8" i="3"/>
  <c r="AI8" i="3"/>
  <c r="AD9" i="3"/>
  <c r="AE9" i="3"/>
  <c r="AD10" i="3"/>
  <c r="EK199" i="3" s="1"/>
  <c r="AE10" i="3"/>
  <c r="EK220" i="3" s="1"/>
  <c r="AD11" i="3"/>
  <c r="AE11" i="3"/>
  <c r="AD12" i="3"/>
  <c r="AE12" i="3"/>
  <c r="AD13" i="3"/>
  <c r="EK202" i="3" s="1"/>
  <c r="AE13" i="3"/>
  <c r="EK223" i="3" s="1"/>
  <c r="AD14" i="3"/>
  <c r="EK203" i="3" s="1"/>
  <c r="AE14" i="3"/>
  <c r="EK224" i="3" s="1"/>
  <c r="AI14" i="3"/>
  <c r="AD15" i="3"/>
  <c r="AE15" i="3"/>
  <c r="AD16" i="3"/>
  <c r="AE16" i="3"/>
  <c r="AJ16" i="3"/>
  <c r="AD17" i="3"/>
  <c r="EK206" i="3" s="1"/>
  <c r="AE17" i="3"/>
  <c r="EK227" i="3" s="1"/>
  <c r="AD18" i="3"/>
  <c r="EK207" i="3" s="1"/>
  <c r="AE18" i="3"/>
  <c r="AD19" i="3"/>
  <c r="AE19" i="3"/>
  <c r="AD20" i="3"/>
  <c r="AE20" i="3"/>
  <c r="AD21" i="3"/>
  <c r="EK210" i="3" s="1"/>
  <c r="AE21" i="3"/>
  <c r="EK231" i="3" s="1"/>
  <c r="AD22" i="3"/>
  <c r="EK211" i="3" s="1"/>
  <c r="AE22" i="3"/>
  <c r="AD23" i="3"/>
  <c r="AE23" i="3"/>
  <c r="EK229" i="3" l="1"/>
  <c r="EK233" i="3"/>
  <c r="EK225" i="3"/>
  <c r="EK201" i="3"/>
  <c r="EK218" i="3"/>
  <c r="EK194" i="3"/>
  <c r="EK204" i="3"/>
  <c r="EK197" i="3"/>
  <c r="EK205" i="3"/>
  <c r="EK222" i="3"/>
  <c r="EK215" i="3"/>
  <c r="EK212" i="3"/>
  <c r="EK208" i="3"/>
  <c r="EK232" i="3"/>
  <c r="EK228" i="3"/>
  <c r="EK221" i="3"/>
  <c r="EK214" i="3"/>
  <c r="EK200" i="3"/>
  <c r="EK175" i="3"/>
  <c r="EK172" i="3"/>
  <c r="EK155" i="3"/>
  <c r="EK152" i="3"/>
  <c r="EK132" i="3"/>
  <c r="EK129" i="3"/>
  <c r="EK216" i="3"/>
  <c r="EK230" i="3"/>
  <c r="EK219" i="3"/>
  <c r="EK209" i="3"/>
  <c r="EK226" i="3"/>
  <c r="J4" i="3"/>
  <c r="EK198" i="3"/>
  <c r="EK106" i="3"/>
  <c r="EK103" i="3"/>
  <c r="EK100" i="3"/>
  <c r="EK97" i="3"/>
  <c r="EK94" i="3"/>
  <c r="EK176" i="3"/>
  <c r="EK173" i="3"/>
  <c r="EK88" i="3"/>
  <c r="EK67" i="3"/>
  <c r="EK192" i="3"/>
  <c r="EK64" i="3"/>
  <c r="EK61" i="3"/>
  <c r="EK58" i="3"/>
  <c r="EK55" i="3"/>
  <c r="EK52" i="3"/>
  <c r="EK131" i="3"/>
  <c r="EK110" i="3"/>
  <c r="AI23" i="3"/>
  <c r="EK189" i="3"/>
  <c r="EK186" i="3"/>
  <c r="EK183" i="3"/>
  <c r="EK177" i="3"/>
  <c r="EK174" i="3"/>
  <c r="EK89" i="3"/>
  <c r="EK171" i="3"/>
  <c r="EK168" i="3"/>
  <c r="EK165" i="3"/>
  <c r="EK162" i="3"/>
  <c r="EK159" i="3"/>
  <c r="EK153" i="3"/>
  <c r="EK150" i="3"/>
  <c r="EK111" i="3"/>
  <c r="EK108" i="3"/>
  <c r="EK87" i="3"/>
  <c r="EK154" i="3"/>
  <c r="EK151" i="3"/>
  <c r="EK66" i="3"/>
  <c r="EK133" i="3"/>
  <c r="EK130" i="3"/>
  <c r="EK127" i="3"/>
  <c r="EK124" i="3"/>
  <c r="EK39" i="3"/>
  <c r="EK121" i="3"/>
  <c r="EK36" i="3"/>
  <c r="EK118" i="3"/>
  <c r="EK33" i="3"/>
  <c r="EK115" i="3"/>
  <c r="EK30" i="3"/>
  <c r="EK27" i="3"/>
  <c r="EK109" i="3"/>
  <c r="AH10" i="3"/>
  <c r="AH5" i="3"/>
  <c r="AI17" i="3"/>
  <c r="AH8" i="3"/>
  <c r="AH14" i="3"/>
  <c r="AH11" i="3"/>
  <c r="AI18" i="3"/>
  <c r="AH18" i="3"/>
  <c r="AJ20" i="3"/>
  <c r="AI20" i="3"/>
  <c r="AG12" i="3"/>
  <c r="AG19" i="3"/>
  <c r="AG16" i="3"/>
  <c r="AG7" i="3"/>
  <c r="AG11" i="3"/>
  <c r="AG22" i="3"/>
  <c r="AJ23" i="3"/>
  <c r="AJ17" i="3"/>
  <c r="AJ11" i="3"/>
  <c r="AJ5" i="3"/>
  <c r="AG5" i="3"/>
  <c r="AG21" i="3"/>
  <c r="AG9" i="3"/>
  <c r="AI11" i="3"/>
  <c r="AI5" i="3"/>
  <c r="AG8" i="3"/>
  <c r="AI21" i="3"/>
  <c r="AJ18" i="3"/>
  <c r="AI7" i="3"/>
  <c r="AG6" i="3"/>
  <c r="AJ21" i="3"/>
  <c r="AJ15" i="3"/>
  <c r="AJ9" i="3"/>
  <c r="AG17" i="3"/>
  <c r="AI15" i="3"/>
  <c r="AG10" i="3"/>
  <c r="AI6" i="3"/>
  <c r="AH15" i="3"/>
  <c r="AH12" i="3"/>
  <c r="AH9" i="3"/>
  <c r="AI2" i="3"/>
  <c r="AG15" i="3"/>
  <c r="AH20" i="3"/>
  <c r="AJ6" i="3"/>
  <c r="AG14" i="3"/>
  <c r="AJ22" i="3"/>
  <c r="AJ19" i="3"/>
  <c r="AJ13" i="3"/>
  <c r="AJ10" i="3"/>
  <c r="AJ7" i="3"/>
  <c r="EK322" i="3" s="1"/>
  <c r="AJ3" i="3"/>
  <c r="AJ12" i="3"/>
  <c r="EK342" i="3" s="1"/>
  <c r="AG18" i="3"/>
  <c r="AI12" i="3"/>
  <c r="AI9" i="3"/>
  <c r="AJ2" i="3"/>
  <c r="AG3" i="3"/>
  <c r="AH21" i="3"/>
  <c r="AH23" i="3"/>
  <c r="AG20" i="3"/>
  <c r="EK283" i="3" s="1"/>
  <c r="AH6" i="3"/>
  <c r="AG13" i="3"/>
  <c r="AI22" i="3"/>
  <c r="AI19" i="3"/>
  <c r="AI16" i="3"/>
  <c r="AI13" i="3"/>
  <c r="AI10" i="3"/>
  <c r="AI3" i="3"/>
  <c r="AG23" i="3"/>
  <c r="AH17" i="3"/>
  <c r="AJ14" i="3"/>
  <c r="AJ8" i="3"/>
  <c r="AH22" i="3"/>
  <c r="AH19" i="3"/>
  <c r="AH16" i="3"/>
  <c r="EK302" i="3" s="1"/>
  <c r="AH13" i="3"/>
  <c r="AH3" i="3"/>
  <c r="AG2" i="3"/>
  <c r="EK339" i="3" l="1"/>
  <c r="EK294" i="3"/>
  <c r="EK280" i="3"/>
  <c r="EK341" i="3"/>
  <c r="EK331" i="3"/>
  <c r="EK291" i="3"/>
  <c r="EK344" i="3"/>
  <c r="EK317" i="3"/>
  <c r="EK343" i="3"/>
  <c r="EK308" i="3"/>
  <c r="EK349" i="3"/>
  <c r="EK353" i="3"/>
  <c r="EK347" i="3"/>
  <c r="EK351" i="3"/>
  <c r="EK287" i="3"/>
  <c r="EK348" i="3"/>
  <c r="EK352" i="3"/>
  <c r="EK346" i="3"/>
  <c r="EK350" i="3"/>
  <c r="EK340" i="3"/>
  <c r="EK345" i="3"/>
  <c r="EK281" i="3"/>
  <c r="EK284" i="3"/>
  <c r="EK311" i="3"/>
  <c r="EK312" i="3"/>
  <c r="EK278" i="3"/>
  <c r="EK327" i="3"/>
  <c r="EK314" i="3"/>
  <c r="EK335" i="3"/>
  <c r="EK300" i="3"/>
  <c r="EK299" i="3"/>
  <c r="EK301" i="3"/>
  <c r="EK309" i="3"/>
  <c r="EK329" i="3"/>
  <c r="EK286" i="3"/>
  <c r="EK315" i="3"/>
  <c r="EK288" i="3"/>
  <c r="EK297" i="3"/>
  <c r="EK293" i="3"/>
  <c r="EK296" i="3"/>
  <c r="EK303" i="3"/>
  <c r="EK334" i="3"/>
  <c r="EK338" i="3"/>
  <c r="EK285" i="3"/>
  <c r="EK290" i="3"/>
  <c r="EK306" i="3"/>
  <c r="EK289" i="3"/>
  <c r="EK332" i="3"/>
  <c r="EK298" i="3"/>
  <c r="EK337" i="3"/>
  <c r="EK324" i="3"/>
  <c r="EK330" i="3"/>
  <c r="EK326" i="3"/>
  <c r="EK336" i="3"/>
  <c r="EK310" i="3"/>
  <c r="EK328" i="3"/>
  <c r="EK305" i="3"/>
  <c r="EK282" i="3"/>
  <c r="EK267" i="3"/>
  <c r="EK277" i="3"/>
  <c r="EK268" i="3"/>
  <c r="EK279" i="3"/>
  <c r="EK266" i="3"/>
  <c r="EK304" i="3"/>
  <c r="EK318" i="3"/>
  <c r="EK292" i="3"/>
  <c r="EK321" i="3"/>
  <c r="EK269" i="3"/>
  <c r="EK325" i="3"/>
  <c r="EK313" i="3"/>
  <c r="EK276" i="3"/>
  <c r="EK307" i="3"/>
  <c r="EK273" i="3"/>
  <c r="EK316" i="3"/>
  <c r="EK319" i="3"/>
  <c r="EK274" i="3"/>
  <c r="EK333" i="3"/>
  <c r="EK271" i="3"/>
  <c r="EK270" i="3"/>
  <c r="EK320" i="3"/>
  <c r="EK272" i="3"/>
  <c r="EK295" i="3"/>
  <c r="EK323" i="3"/>
  <c r="EK275" i="3"/>
  <c r="T2" i="3" a="1"/>
  <c r="T2" i="3" s="1"/>
  <c r="AF2" i="3" s="1"/>
  <c r="EK234" i="3" s="1"/>
  <c r="T3" i="3" a="1"/>
  <c r="T3" i="3" s="1"/>
  <c r="AF3" i="3" s="1"/>
  <c r="EK235" i="3" s="1"/>
  <c r="T5" i="3" a="1"/>
  <c r="T5" i="3" s="1"/>
  <c r="AF5" i="3" s="1"/>
  <c r="EK236" i="3" s="1"/>
  <c r="T6" i="3" a="1"/>
  <c r="T6" i="3" s="1"/>
  <c r="AF6" i="3" s="1"/>
  <c r="EK237" i="3" s="1"/>
  <c r="T7" i="3" a="1"/>
  <c r="T7" i="3" s="1"/>
  <c r="AF7" i="3" s="1"/>
  <c r="EK238" i="3" s="1"/>
  <c r="T8" i="3" a="1"/>
  <c r="T8" i="3" s="1"/>
  <c r="AF8" i="3" s="1"/>
  <c r="EK239" i="3" s="1"/>
  <c r="T9" i="3" a="1"/>
  <c r="T9" i="3" s="1"/>
  <c r="AF9" i="3" s="1"/>
  <c r="EK240" i="3" s="1"/>
  <c r="T10" i="3" a="1"/>
  <c r="T10" i="3" s="1"/>
  <c r="AF10" i="3" s="1"/>
  <c r="EK241" i="3" s="1"/>
  <c r="T11" i="3" a="1"/>
  <c r="T11" i="3" s="1"/>
  <c r="AF11" i="3" s="1"/>
  <c r="EK242" i="3" s="1"/>
  <c r="T12" i="3" a="1"/>
  <c r="T12" i="3" s="1"/>
  <c r="AF12" i="3" s="1"/>
  <c r="EK243" i="3" s="1"/>
  <c r="T13" i="3" a="1"/>
  <c r="T13" i="3" s="1"/>
  <c r="AF13" i="3" s="1"/>
  <c r="T14" i="3" a="1"/>
  <c r="T14" i="3" s="1"/>
  <c r="AF14" i="3" s="1"/>
  <c r="T15" i="3" a="1"/>
  <c r="T15" i="3" s="1"/>
  <c r="AF15" i="3" s="1"/>
  <c r="EK246" i="3" s="1"/>
  <c r="T16" i="3" a="1"/>
  <c r="T16" i="3" s="1"/>
  <c r="AF16" i="3" s="1"/>
  <c r="T17" i="3" a="1"/>
  <c r="T17" i="3" s="1"/>
  <c r="AF17" i="3" s="1"/>
  <c r="T18" i="3" a="1"/>
  <c r="T18" i="3" s="1"/>
  <c r="AF18" i="3" s="1"/>
  <c r="T19" i="3" a="1"/>
  <c r="T19" i="3" s="1"/>
  <c r="AF19" i="3" s="1"/>
  <c r="T20" i="3" a="1"/>
  <c r="T20" i="3" s="1"/>
  <c r="AF20" i="3" s="1"/>
  <c r="T21" i="3" a="1"/>
  <c r="T21" i="3" s="1"/>
  <c r="AF21" i="3" s="1"/>
  <c r="T22" i="3" a="1"/>
  <c r="T22" i="3" s="1"/>
  <c r="AF22" i="3" s="1"/>
  <c r="T23" i="3" a="1"/>
  <c r="T23" i="3" s="1"/>
  <c r="AF23" i="3" s="1"/>
  <c r="EK265" i="3" s="1"/>
  <c r="EK250" i="3" l="1"/>
  <c r="EK248" i="3"/>
  <c r="EK244" i="3"/>
  <c r="EK245" i="3"/>
  <c r="EK251" i="3"/>
  <c r="EK255" i="3"/>
  <c r="EK247" i="3"/>
  <c r="EK253" i="3"/>
  <c r="EK252" i="3"/>
  <c r="EK259" i="3"/>
  <c r="EK257" i="3"/>
  <c r="EK249" i="3"/>
  <c r="EK260" i="3"/>
  <c r="EK258" i="3"/>
  <c r="EK256" i="3"/>
  <c r="EK263" i="3"/>
  <c r="EK254" i="3"/>
  <c r="EK261" i="3"/>
  <c r="EK262" i="3"/>
  <c r="EK264" i="3"/>
</calcChain>
</file>

<file path=xl/sharedStrings.xml><?xml version="1.0" encoding="utf-8"?>
<sst xmlns="http://schemas.openxmlformats.org/spreadsheetml/2006/main" count="2094" uniqueCount="527">
  <si>
    <t>Closeout Tracking Dashboard</t>
  </si>
  <si>
    <t>Foremost</t>
  </si>
  <si>
    <t/>
  </si>
  <si>
    <t>Refresh the sheet Before Use see below</t>
  </si>
  <si>
    <t>Right click on any of the filter and select Refresh button</t>
  </si>
  <si>
    <t xml:space="preserve">* For more filter please refer the guideline </t>
  </si>
  <si>
    <t>(Click here) (you will see advanced filter from coloumn W to AI)</t>
  </si>
  <si>
    <t>Closeout Matrix</t>
  </si>
  <si>
    <t>Tracking Log</t>
  </si>
  <si>
    <t>S.NO</t>
  </si>
  <si>
    <t>Division</t>
  </si>
  <si>
    <t>Spec Number</t>
  </si>
  <si>
    <t>Spec Name</t>
  </si>
  <si>
    <t>Spec Sub Section</t>
  </si>
  <si>
    <t>Document Type</t>
  </si>
  <si>
    <t>Descriptions</t>
  </si>
  <si>
    <t>Block/Building</t>
  </si>
  <si>
    <t>Trade Partner</t>
  </si>
  <si>
    <t>Comments</t>
  </si>
  <si>
    <t>Submitted To DPR</t>
  </si>
  <si>
    <t>Updated To Box Folder</t>
  </si>
  <si>
    <t>01 - General Requirements</t>
  </si>
  <si>
    <t>01 50 00</t>
  </si>
  <si>
    <t xml:space="preserve">Temporary Facilities And Controls </t>
  </si>
  <si>
    <t>1.3/A/1</t>
  </si>
  <si>
    <t>Test-Reports</t>
  </si>
  <si>
    <t>Temporary Utilities</t>
  </si>
  <si>
    <t>DLR L236</t>
  </si>
  <si>
    <t>01 73 29</t>
  </si>
  <si>
    <t xml:space="preserve">Cutting And Patching </t>
  </si>
  <si>
    <t>1.5/A</t>
  </si>
  <si>
    <t>Warranty - Manufacturer</t>
  </si>
  <si>
    <t xml:space="preserve">Standard Product Warranties </t>
  </si>
  <si>
    <t>01 78 00</t>
  </si>
  <si>
    <t xml:space="preserve">Closeout Submittals </t>
  </si>
  <si>
    <t>1.4/A/2</t>
  </si>
  <si>
    <t>As-Builts</t>
  </si>
  <si>
    <t>1. Project Record Drawings - 2 Sets Of Drawings
2. Blackline Print Drawings - 1 Set</t>
  </si>
  <si>
    <t>1.4/A/4,6</t>
  </si>
  <si>
    <t>O&amp;M Data</t>
  </si>
  <si>
    <t xml:space="preserve">1. Preventive Maintenance Instructions - 3 Bound Copies
2. Maintenance Contracts - 2 Copies  </t>
  </si>
  <si>
    <t>1.4/A/5</t>
  </si>
  <si>
    <t>Product Warranties And Bonds - 2 Copies</t>
  </si>
  <si>
    <t>1.4/A/7</t>
  </si>
  <si>
    <t>Record Of All Test Reports And Inspections - 4 Copies</t>
  </si>
  <si>
    <t>1.7/A</t>
  </si>
  <si>
    <t xml:space="preserve">1. Fire Protection System.  
2. Utilities And Plumbing Systems.  
3. Heating, Ventilation And Air Conditioning System.  
4. Electrical Systems.  </t>
  </si>
  <si>
    <t xml:space="preserve">01 78 36 </t>
  </si>
  <si>
    <t xml:space="preserve">Warranties </t>
  </si>
  <si>
    <t>Warranty - Sample/Special</t>
  </si>
  <si>
    <t xml:space="preserve">Special Warranties </t>
  </si>
  <si>
    <t>01 79 00</t>
  </si>
  <si>
    <t xml:space="preserve">Demonstration And Training </t>
  </si>
  <si>
    <t>Owner Training</t>
  </si>
  <si>
    <t>1. General Overview Of Record Documents - Not Less Than 3 Hours
2. Fire Protection Systems And Equipment: Not Less Than 6 Hours
3. Fire Alarms Systems And Equipment: Not Less Than 8 Hours
4. Hvac Systems And Equipment: Not Less Than 32 Hours
5. Plumbing Systems And Equipment: Not Less Than 6 Hours
6. Electrical Systems And Equipment (Including Emergency Generator): Not Less Than 32  Hours
7. Audio-Visual Systems, Sound Systems And Similar Equipment: Not Less Than 4 Hours
8. Other Utility Connected Systems, Control Systems, Security Systems, And Similar  Equipment: Not Less Than 8 Hours</t>
  </si>
  <si>
    <t>03 - Concrete</t>
  </si>
  <si>
    <t>03 01 36</t>
  </si>
  <si>
    <t>Resurfacing And Patching Of Concrete Slabs</t>
  </si>
  <si>
    <t>Preliminary Design Mix Reports</t>
  </si>
  <si>
    <t>K&amp;A Contracting</t>
  </si>
  <si>
    <t>03 30 00</t>
  </si>
  <si>
    <t xml:space="preserve">Cast-In-Place Concrete </t>
  </si>
  <si>
    <t>1.5</t>
  </si>
  <si>
    <t>1. Aggregates
2. Field Quality-Control Reports</t>
  </si>
  <si>
    <t>04 - Masonary</t>
  </si>
  <si>
    <t>04 20 00</t>
  </si>
  <si>
    <t>Unit Masonary</t>
  </si>
  <si>
    <t>1.4/A/3</t>
  </si>
  <si>
    <t>1. Mortar
2. Grout Mixes
3. Masonary Units</t>
  </si>
  <si>
    <t>TBD</t>
  </si>
  <si>
    <t>05 - Metals</t>
  </si>
  <si>
    <t>05 12 00</t>
  </si>
  <si>
    <t>Structural Steel Framing</t>
  </si>
  <si>
    <t>1.6</t>
  </si>
  <si>
    <t>1. Mill Test Reports For Structural Steel
2. Bolts, Nuts, And Washers
3. Direct-Tension Indicators
4. Tension-Control, High-Strength Bolt-Nut-Washer Assemblies</t>
  </si>
  <si>
    <t>Hallmark</t>
  </si>
  <si>
    <t xml:space="preserve">05 50 00 </t>
  </si>
  <si>
    <t>Metal Fabrications</t>
  </si>
  <si>
    <t>1.5/B/1</t>
  </si>
  <si>
    <t>Other</t>
  </si>
  <si>
    <t>Special Inspections</t>
  </si>
  <si>
    <t>07 - Thermal And Moisture Protections</t>
  </si>
  <si>
    <t xml:space="preserve">07 59 00 </t>
  </si>
  <si>
    <t xml:space="preserve">Cutting And Patching Membrane Roofing </t>
  </si>
  <si>
    <t>1.4/B/1</t>
  </si>
  <si>
    <t>Manufacturer’S Field Quality Control Reports Of Field Inspections</t>
  </si>
  <si>
    <t>American Automatic FP</t>
  </si>
  <si>
    <t>1.4/B/2</t>
  </si>
  <si>
    <t>Manufacturer’S Warranties</t>
  </si>
  <si>
    <t>1.9/A</t>
  </si>
  <si>
    <t>For Membrane Roofing -  20 Years</t>
  </si>
  <si>
    <t>07 - Thermal And Moisture Protection</t>
  </si>
  <si>
    <t>07 6200</t>
  </si>
  <si>
    <t>Sheet Metal Flashing And Trim</t>
  </si>
  <si>
    <t>1.7/A/1</t>
  </si>
  <si>
    <t>Exposed Panel Finish - 20 Years</t>
  </si>
  <si>
    <t>07 72 00</t>
  </si>
  <si>
    <t>Roof Accessories</t>
  </si>
  <si>
    <t>1.8/A</t>
  </si>
  <si>
    <t>Roof Accessories - 5 Years</t>
  </si>
  <si>
    <t>07 84 00</t>
  </si>
  <si>
    <t>Firestopping</t>
  </si>
  <si>
    <t>1.5/A/4</t>
  </si>
  <si>
    <t>Fire Stop Material</t>
  </si>
  <si>
    <t>07 92 00</t>
  </si>
  <si>
    <t>Joint Sealents</t>
  </si>
  <si>
    <t>Installed Sealent And Accessories - 5 Years</t>
  </si>
  <si>
    <t>08 - Openings</t>
  </si>
  <si>
    <t>08 11 13</t>
  </si>
  <si>
    <t>Hollow Metal Doors And Frames</t>
  </si>
  <si>
    <t>Hollow Metal And Door Frames</t>
  </si>
  <si>
    <t>Precision</t>
  </si>
  <si>
    <t>08 70 00</t>
  </si>
  <si>
    <t>Hardware</t>
  </si>
  <si>
    <t>1.3/H</t>
  </si>
  <si>
    <t>Keys</t>
  </si>
  <si>
    <t>Submit 6 Copies Of Keying Schedule Indicating Door Numbers In Numerical Sequence, And Its Particular Keying</t>
  </si>
  <si>
    <t>1.3/I/2</t>
  </si>
  <si>
    <t>2 Maintenance Manuals At Accaptance Of Work</t>
  </si>
  <si>
    <t>1.3/I/2/e</t>
  </si>
  <si>
    <t>Manufacturer’S Maintenance Instruction And Maintenance Schedule</t>
  </si>
  <si>
    <t>1.3/I/2/g</t>
  </si>
  <si>
    <t>Manufacturer Bitting List</t>
  </si>
  <si>
    <t>1.Hinges - (Life Of Building)
2.Continuous Hinges - 10 Years
3.Door Closers - 10 Years
4.Door Closers With Electric Or Pneumatic Components - 2 Years
5.Exit Devices - 3 Years
6.Remainder Of Hardware - 1 Year</t>
  </si>
  <si>
    <t>1.8/A/1</t>
  </si>
  <si>
    <t>Training For Proper Use, Servicing, Adjustment And Maintenance Of Door Hardware</t>
  </si>
  <si>
    <t>1.8/B/1</t>
  </si>
  <si>
    <t>Approximately 6 Months After Acceptance Of Work, Arrange To Have Installer Of Hardware In 
Company With Representatives Of Lock, Exit Device And Closer Manufacturers Contact Owner 
And Make Arrangements For An Inspection Of Hardware.</t>
  </si>
  <si>
    <t>08 80 00</t>
  </si>
  <si>
    <t>Glazing</t>
  </si>
  <si>
    <t>1.9/B/1</t>
  </si>
  <si>
    <t>Laminated Glass - 4 Years</t>
  </si>
  <si>
    <t>08 91 00</t>
  </si>
  <si>
    <t>Louvers</t>
  </si>
  <si>
    <t>1.4/E</t>
  </si>
  <si>
    <t>Louvers Performance Criteria</t>
  </si>
  <si>
    <t>1.6/B</t>
  </si>
  <si>
    <t>Finish - 20 Years</t>
  </si>
  <si>
    <t>09 - Finishes</t>
  </si>
  <si>
    <t>09 51 00</t>
  </si>
  <si>
    <t>Acoustical Ceilings</t>
  </si>
  <si>
    <t>1.10/A</t>
  </si>
  <si>
    <t>All Furnished Materials</t>
  </si>
  <si>
    <t>Capital City Flooring</t>
  </si>
  <si>
    <t>1.11/A</t>
  </si>
  <si>
    <t>Attic Stock</t>
  </si>
  <si>
    <t>Extra Ceiling Panel And Suspension Components - 3 % Of Each Type Installed</t>
  </si>
  <si>
    <t>09 65 13</t>
  </si>
  <si>
    <t>Resilient Base And Accessories</t>
  </si>
  <si>
    <t>Resilient Base - 24 Linear Feet</t>
  </si>
  <si>
    <t>1.9/B</t>
  </si>
  <si>
    <t>1. Resilient Base - 1 Year
2. Adhesives - 1 Year</t>
  </si>
  <si>
    <t>09 69 00</t>
  </si>
  <si>
    <t>Access Flooring</t>
  </si>
  <si>
    <t>Data Including Recommended Cleaning Methods, Cleaning Materials Stain Removal Methods</t>
  </si>
  <si>
    <t>1.12/A</t>
  </si>
  <si>
    <t>Access Flooring - 5 Years</t>
  </si>
  <si>
    <t>1.13/A</t>
  </si>
  <si>
    <t>1. Floor Panel (Floor Tile)
2. Perforated Floor Panels (General Stock) - One Perforated Tile Per Every 4 Kw Of Ups Power Plus An Additional 5 Percent Stock
3. System “Af-1” Floor Panels - Sufficient Stock To Back Fill 75 Percent Of Perforated Tiles For Initial Build Out Of First Pod
4. System “Af-5” Floor Panels - 10 Floor Panels Per Computer Room
5. System “Af-6” Floor Panels - 10 Floor Panels Per Computer And Idf Room
6. Stringers - 25 Spare Stringers For Each System Type
7. Pedestals - 25 Spare Pedestals For Each System Type
8. Panel Lifting Devices - One Panel Lifting Device Per Door And An Additional Quantity Of One Per Every 1,500 Square Feet Of Access Flooring</t>
  </si>
  <si>
    <t>Capitol Coatings</t>
  </si>
  <si>
    <t>09 91 00</t>
  </si>
  <si>
    <t>Painting</t>
  </si>
  <si>
    <t>Mockups</t>
  </si>
  <si>
    <t>Color Chips</t>
  </si>
  <si>
    <t>09 97 26</t>
  </si>
  <si>
    <t>Exterior Textured Coatings</t>
  </si>
  <si>
    <t>Compatibility And Adhesion Test Reports</t>
  </si>
  <si>
    <t>Exterior Textured Coating</t>
  </si>
  <si>
    <t>21 - Fire Suppression</t>
  </si>
  <si>
    <t>21 00 10</t>
  </si>
  <si>
    <t>Basic Fire Protection Requirements</t>
  </si>
  <si>
    <t>Provide Extra Material Under Each Specification Mentioned Under Fire Protection</t>
  </si>
  <si>
    <t>Provide Operating Instruction And Maintainence Data For Each Specification Mentioned Under Fire Protection</t>
  </si>
  <si>
    <t>Provide Warranty For Each Specification Mentioned Under Fire Protection</t>
  </si>
  <si>
    <t>3.3/C</t>
  </si>
  <si>
    <t>Provide Owner Training For Each Specification Mentioned Under Fire Protection</t>
  </si>
  <si>
    <t>21 01 00</t>
  </si>
  <si>
    <t>Sprinkler Systems</t>
  </si>
  <si>
    <t>1.7/E</t>
  </si>
  <si>
    <t>Submit Maintenance Instructions: Include Installation Instructions, Spare Parts Lists, Procedures, And Treatment Programs</t>
  </si>
  <si>
    <t>1.12/B/1</t>
  </si>
  <si>
    <t>Sprinkler Cabinets - Minimum Of Six Spare Sprinklers Plus Sprinkler Wrench</t>
  </si>
  <si>
    <t>For Sprinkler Systems</t>
  </si>
  <si>
    <t>3.15/A</t>
  </si>
  <si>
    <t>Train Owner’S Maintenance Personnel To Adjust, Operate, And Maintain Specialty Valves</t>
  </si>
  <si>
    <t>22 - Plumbing</t>
  </si>
  <si>
    <t>22 00 10</t>
  </si>
  <si>
    <t>Basic Plumbing Requirement</t>
  </si>
  <si>
    <t>Provide Extra Material Under Each Specification Mentioned Under Plumbing</t>
  </si>
  <si>
    <t>Pro Air</t>
  </si>
  <si>
    <t>Provide Operating Instruction And Maintainence Data For Each Specification Mentioned Under Plumbing</t>
  </si>
  <si>
    <t>Provide Warranty For Each Specification Mentioned Under Plumbing</t>
  </si>
  <si>
    <t>Provide Owner Training For Each Specification Mentioned Under Plumbing</t>
  </si>
  <si>
    <t>22 01 00</t>
  </si>
  <si>
    <t>Plumbing Systems</t>
  </si>
  <si>
    <t>1.5/C</t>
  </si>
  <si>
    <t>Field Quality-Control Inspection And Test Reports</t>
  </si>
  <si>
    <t>1.5/D</t>
  </si>
  <si>
    <t>Record Drawings And Final Certification</t>
  </si>
  <si>
    <t xml:space="preserve">Standard Product </t>
  </si>
  <si>
    <t>1.8/B</t>
  </si>
  <si>
    <t>Warranty - Installer</t>
  </si>
  <si>
    <t>For Plumbing Systems - 1 Year</t>
  </si>
  <si>
    <t>Project Record Drawings</t>
  </si>
  <si>
    <t>23 - Heating, Ventilating, And Air Conditioning (HVAC)</t>
  </si>
  <si>
    <t>23 00 10</t>
  </si>
  <si>
    <t>General Mechanical Requirements</t>
  </si>
  <si>
    <t>Extra Materials</t>
  </si>
  <si>
    <t>1.10/D</t>
  </si>
  <si>
    <t>Guarantee Against All Defects In Materials And Workmanship For 1 Year</t>
  </si>
  <si>
    <t>3.4/C</t>
  </si>
  <si>
    <t>1. Submit All Test Reports
2. Submit Local Authority Final Sign Off Inspection Reports</t>
  </si>
  <si>
    <t>23 05 13</t>
  </si>
  <si>
    <t xml:space="preserve">Common Motor Requirements For HVAC Equipment </t>
  </si>
  <si>
    <t xml:space="preserve">For Motor Requirements For Hvac Equipment </t>
  </si>
  <si>
    <t>23 08 13</t>
  </si>
  <si>
    <t>Testing, Adjusting, And Balancing</t>
  </si>
  <si>
    <t>For Air Systems</t>
  </si>
  <si>
    <t>23 09 00</t>
  </si>
  <si>
    <t>Building Management System</t>
  </si>
  <si>
    <t>Warranty - Contractor</t>
  </si>
  <si>
    <t>Entire Control System - 1 Year</t>
  </si>
  <si>
    <t>Testing And Commissioning Reports For Calibration Of Sensors, Loop Tuning Parameters, And Start Up Of The System</t>
  </si>
  <si>
    <t>Submit Manufacturer'S Agreement To Provide Necessary Programmed Maintenance And To Maintain Systems For One Year From Date Of Final Acceptance, Within Contract Sum</t>
  </si>
  <si>
    <t>23 23 00</t>
  </si>
  <si>
    <t>Refrigerant Piping</t>
  </si>
  <si>
    <t>For Refrigerant Piping</t>
  </si>
  <si>
    <t>23 36 00</t>
  </si>
  <si>
    <t>Air Terminal Units</t>
  </si>
  <si>
    <t>1.7/B</t>
  </si>
  <si>
    <t>Fan-Powered-Unit Filters - One Spare Filter For Each Filter</t>
  </si>
  <si>
    <t>For Air Terminal Units</t>
  </si>
  <si>
    <t>Train Owner'S Maintenance Personnel To Adjust, Operate, And Maintain Air Terminal Units</t>
  </si>
  <si>
    <t>23 - Heating, Ventilation, And Air Conditioning (HVAC)</t>
  </si>
  <si>
    <t>23 74 13</t>
  </si>
  <si>
    <t>Packaged Rooftop Ventilation Unit</t>
  </si>
  <si>
    <t>Operation, And Maintenance Manuals</t>
  </si>
  <si>
    <t>1. Full Parts And Labor Warranty - Atleast 1 Year
2. Compressors - 5 Years</t>
  </si>
  <si>
    <t>23 81 25</t>
  </si>
  <si>
    <t>Refrigerant Based Precision Cooling System</t>
  </si>
  <si>
    <t>Filters - One Set(S) Of Filters For Each Indoor Cooling Unit</t>
  </si>
  <si>
    <t>For Refrigerant Based Precision Cooling System</t>
  </si>
  <si>
    <t>Of Refrigerant Based Precision Cooling System</t>
  </si>
  <si>
    <t>23 84 13</t>
  </si>
  <si>
    <t>Humidifiers</t>
  </si>
  <si>
    <t>Of Humidifiers</t>
  </si>
  <si>
    <t>Train Owner'S Maintenance Personnel To Adjust, Operate, And Maintain Humidifiers.</t>
  </si>
  <si>
    <t>26 - Electrical</t>
  </si>
  <si>
    <t>26 00 10</t>
  </si>
  <si>
    <t>Basic Electrical Requirements</t>
  </si>
  <si>
    <t>Extra Materials For Products Mentioned</t>
  </si>
  <si>
    <t>Power Solutions</t>
  </si>
  <si>
    <t>Provide Operating Instructions And Maintenance Data</t>
  </si>
  <si>
    <t>Manufacturers Shall Provide Their Standard Warranties For Material And Equipment Furnished</t>
  </si>
  <si>
    <t>26 05 00</t>
  </si>
  <si>
    <t>Common Work Results For Electrical</t>
  </si>
  <si>
    <t>Provide All The Required Operation And Maintenance Data</t>
  </si>
  <si>
    <t>Warranty Must Be Provided For All The Common Work Results For Electrical</t>
  </si>
  <si>
    <t>26 05 19</t>
  </si>
  <si>
    <t>Electrical Power Conductors And Cables (600 Volts Or Less)</t>
  </si>
  <si>
    <t>Of Electrical Power Conductors And Cables</t>
  </si>
  <si>
    <t>For Electrical Power Conductors And Cables</t>
  </si>
  <si>
    <t>26 05 26</t>
  </si>
  <si>
    <t>Grounding</t>
  </si>
  <si>
    <t>Provide Extra Materials For Grounding</t>
  </si>
  <si>
    <t>Reports Of Service Ground Resistance And Resistance Readings From Ground Bar To Ground Bar And From Srg To Raised Floor</t>
  </si>
  <si>
    <t>Of Grounding</t>
  </si>
  <si>
    <t>For Grounding</t>
  </si>
  <si>
    <t>26 05 29</t>
  </si>
  <si>
    <t>Hangers And Supports For Electrical Systems</t>
  </si>
  <si>
    <t>Of Hangers And Supports For Electrcial Systems</t>
  </si>
  <si>
    <t>For Hangers And Supports For Electrcial Systems</t>
  </si>
  <si>
    <t>26 05 33</t>
  </si>
  <si>
    <t xml:space="preserve">Raceway And Boxes For Electrical Systems </t>
  </si>
  <si>
    <t>Raceway And Boxes Extra Material For Electrcial Systems</t>
  </si>
  <si>
    <t>Accurately Record With Dimensions On As-Built Drawings The Locations Of All Concealed Raceways</t>
  </si>
  <si>
    <t>Of Raceway And Boxes For Electrcial Systems</t>
  </si>
  <si>
    <t>Warranty Of Raceway And Boxes For Electrcial Systems</t>
  </si>
  <si>
    <t>26 05 36</t>
  </si>
  <si>
    <t>Cable Trays For Electrical Systems</t>
  </si>
  <si>
    <t>Of Cable Trays</t>
  </si>
  <si>
    <t>3.5/B</t>
  </si>
  <si>
    <t>Report Field Quality Control Results In Writing After Installation</t>
  </si>
  <si>
    <t>26 05 37</t>
  </si>
  <si>
    <t>Cable Trough For Electrical Systems</t>
  </si>
  <si>
    <t>Of Cable Trough</t>
  </si>
  <si>
    <t>26 05 38</t>
  </si>
  <si>
    <t>Cable Bus For Electrical Systems</t>
  </si>
  <si>
    <t>Of Cable Bus</t>
  </si>
  <si>
    <t>Operation And Maintenance Data For Cable Bus</t>
  </si>
  <si>
    <t>26 05 43</t>
  </si>
  <si>
    <t xml:space="preserve">Underground Ducts And Raceways For Electrical Systems </t>
  </si>
  <si>
    <t>1.6/M</t>
  </si>
  <si>
    <t>Source Quality-Control Test Reports</t>
  </si>
  <si>
    <t>As-Built Drawings</t>
  </si>
  <si>
    <t>1.10</t>
  </si>
  <si>
    <t>26 05 48</t>
  </si>
  <si>
    <t>Vibration And Seismic Controls For Electrical Systems</t>
  </si>
  <si>
    <t>1.6/I</t>
  </si>
  <si>
    <t>Field Quality-Control Test Reports</t>
  </si>
  <si>
    <t>1.7</t>
  </si>
  <si>
    <t>1.9</t>
  </si>
  <si>
    <t>26 05 53</t>
  </si>
  <si>
    <t xml:space="preserve">Identification For Electrical Systems </t>
  </si>
  <si>
    <t>26 08 13</t>
  </si>
  <si>
    <t xml:space="preserve">Testing Of Electrical Systems </t>
  </si>
  <si>
    <t>3.13</t>
  </si>
  <si>
    <t xml:space="preserve">Electrical Systems </t>
  </si>
  <si>
    <t>26 09 23</t>
  </si>
  <si>
    <t>Lighting Control Devices</t>
  </si>
  <si>
    <t>3.7/B</t>
  </si>
  <si>
    <t>Train Owner'S Maintenance Personnel</t>
  </si>
  <si>
    <t>26 22 00</t>
  </si>
  <si>
    <t>Low-Voltage Transformers</t>
  </si>
  <si>
    <t>1.6/D</t>
  </si>
  <si>
    <t xml:space="preserve">26 24 13i </t>
  </si>
  <si>
    <t xml:space="preserve">Switchboards - Install </t>
  </si>
  <si>
    <t>3.5</t>
  </si>
  <si>
    <t xml:space="preserve">Field Quality Control </t>
  </si>
  <si>
    <t>3.8/A</t>
  </si>
  <si>
    <t>26 24 16</t>
  </si>
  <si>
    <t>Panelboards</t>
  </si>
  <si>
    <t>1. 6 Of Each Panelboard Key
2. 2 Spare Circuit Breaker Lock-On Devices For Each Panelboard
3. Three Spare Circuit Breakers For Each Size And Type</t>
  </si>
  <si>
    <t>Maintenance Data</t>
  </si>
  <si>
    <t>3.4</t>
  </si>
  <si>
    <t>26 26 00i</t>
  </si>
  <si>
    <t>Power Distribution Units - Install</t>
  </si>
  <si>
    <t>Of Power Distribution Units</t>
  </si>
  <si>
    <t>3.5/C</t>
  </si>
  <si>
    <t>Submit Documentation Of Tests And Inspections, Along With Manufacturers' Written Instructions And Other Test And Inspection Criteria</t>
  </si>
  <si>
    <t>Assist Factory-Authorized Service Representative To Train Owner'S Maintenance Personnel To Adjust, Operate, And Maintain Power Distribution Units</t>
  </si>
  <si>
    <t>26 27 26</t>
  </si>
  <si>
    <t>Wiring Devices</t>
  </si>
  <si>
    <t>Of Wiring Devices</t>
  </si>
  <si>
    <t>Field Quality Control Tests And Inspection Reports</t>
  </si>
  <si>
    <t>26 28 13</t>
  </si>
  <si>
    <t>Fuses</t>
  </si>
  <si>
    <t>1. 600 Ampere And Smaller:  10 Percent Of Each Rating (Minimum Of 3 Per Rating)
2. 601 Ampere And Larger:  3 Of Each Rating
3. Fuse Pullers:  Provide 2 Of Each Type Required
4. Spare Fuse Cabinets</t>
  </si>
  <si>
    <t>Record On Final Drawings Actual Fuse Sizes And Types Installed, Adjacent To Each Device</t>
  </si>
  <si>
    <t>Of Fuses</t>
  </si>
  <si>
    <t>26 28 16</t>
  </si>
  <si>
    <t>Enclosed Switches And Circuit Breakers</t>
  </si>
  <si>
    <t>A. Spares: 10% Of Installed With A Minimum Of 3 Per Size, For The Following: 
 1) Control-Power Fuses 
 2) Fuses For Fused Switches 
 3) Fuses For Fused Power-Circuit Devices 
B. Spare Indicating Lights:  Six Of Each Type Installed</t>
  </si>
  <si>
    <t>Of Enclosed Switches And Circuit Breakers</t>
  </si>
  <si>
    <t>3.5/G</t>
  </si>
  <si>
    <t>Field Quality Control Tests And Inspection Reports Including A Certified Report That Identifies Enclosed Switches And Circuit Breakers</t>
  </si>
  <si>
    <t>26 32 13i</t>
  </si>
  <si>
    <t>Engine Generators - Install</t>
  </si>
  <si>
    <t>Written Test Results</t>
  </si>
  <si>
    <t>1. One Spare Set Of Consumables Such As Fuses, Filters, Etc. 
2. One Spare Set Of Air, Fuel And Oil Filters In Addition To Those To Be Installed After Acceptance And Integrated Systems Testing</t>
  </si>
  <si>
    <t>Of Engine Generators</t>
  </si>
  <si>
    <t>3.5/A</t>
  </si>
  <si>
    <t>3.6/A</t>
  </si>
  <si>
    <t>Assist Factory-Authorized Service Representative To Train Owner'S Maintenance Personnel To Adjust, Operate, And Maintain Packaged Engine Generators</t>
  </si>
  <si>
    <t>26 32 15</t>
  </si>
  <si>
    <t>Engine Generator Field Startup Requirements</t>
  </si>
  <si>
    <t>3.4/A</t>
  </si>
  <si>
    <t>Oil Analysis Written Report</t>
  </si>
  <si>
    <t>26 33 53i</t>
  </si>
  <si>
    <t xml:space="preserve">Static Uninterruptible Power Supply - Install </t>
  </si>
  <si>
    <t xml:space="preserve">Warranty </t>
  </si>
  <si>
    <t>3.9/A</t>
  </si>
  <si>
    <t xml:space="preserve">Train Owner'S Maintenance Personnel </t>
  </si>
  <si>
    <t>26 41 13</t>
  </si>
  <si>
    <t xml:space="preserve">Lightning Protection For Structures </t>
  </si>
  <si>
    <t>1.6/E</t>
  </si>
  <si>
    <t>Field Quality-Control Reports</t>
  </si>
  <si>
    <t>26 43 13</t>
  </si>
  <si>
    <t>Surge Protective Devices</t>
  </si>
  <si>
    <t>One Set Of Spare Fuses Of Each Type Used</t>
  </si>
  <si>
    <t>Train Owner'S Maintenance Personnel To Maintain Spd Devices</t>
  </si>
  <si>
    <t>26 51 00</t>
  </si>
  <si>
    <t>Lighting</t>
  </si>
  <si>
    <t>1. Provide Two Of Each Plastic Lens
2. Provide One Case (Minimum Of 12) Replacement Lamps For Each Type Of Lamp And Wattage Installed.  Provide Five Cases (60 Lamps) Of Four-Foot Fluorescent Lamps
3. Provide Two Of Each Ballast Type And Rating
4. Provide Spare Fuses For Fused Fixtures Equal To 10% Of Total Installed Of Each Type</t>
  </si>
  <si>
    <t>Demonstration Of Luminaire Operation - 2 Hours</t>
  </si>
  <si>
    <t>27 - Communications</t>
  </si>
  <si>
    <t>27 05 26</t>
  </si>
  <si>
    <t>Grounding And Bonding For Communications Systems</t>
  </si>
  <si>
    <t>27 05 28</t>
  </si>
  <si>
    <t>Low Voltage Raceway Systems</t>
  </si>
  <si>
    <t>28 - Electronic Safety And Security</t>
  </si>
  <si>
    <t>28 08 00</t>
  </si>
  <si>
    <t xml:space="preserve">Security Systems Commissioning </t>
  </si>
  <si>
    <t>1.04/2</t>
  </si>
  <si>
    <t>AVS Technology</t>
  </si>
  <si>
    <t>3.04/A</t>
  </si>
  <si>
    <t xml:space="preserve">Detailed Wiring Diagram </t>
  </si>
  <si>
    <t>3.05/A</t>
  </si>
  <si>
    <t>Owner Instruction In The Operation And  Testing Of The System</t>
  </si>
  <si>
    <t>28 31 12</t>
  </si>
  <si>
    <t>Digital, Addressable Fire-Alarm System - TKD</t>
  </si>
  <si>
    <t>Satisfactory Completion Of Required Tests And Inspections</t>
  </si>
  <si>
    <t>1. Ten Manual Station Break-Glass Rods
2. Six Keys Of Each Type
3. Three Of Each Type Of Automatic Smoke Detector</t>
  </si>
  <si>
    <t>Digital, Addressable Fire-Alarm System - Tkd</t>
  </si>
  <si>
    <t>3.7/A</t>
  </si>
  <si>
    <t>Rain Owner'S Maintenance Personnel To Adjust, Operate, And Maintain Fire-Alarm System</t>
  </si>
  <si>
    <t>Guideline for more filter</t>
  </si>
  <si>
    <t>For More filter :-</t>
  </si>
  <si>
    <t>1)</t>
  </si>
  <si>
    <t xml:space="preserve">Click on any slicer </t>
  </si>
  <si>
    <t>2)</t>
  </si>
  <si>
    <t>Go to slicer tool option on Ribbon (Snapshot 2) &gt; Selection Pan &gt; click on the filter with "-" sign (Snapshot 3)</t>
  </si>
  <si>
    <t>3)</t>
  </si>
  <si>
    <t>Snap2</t>
  </si>
  <si>
    <t>Snapshot 2</t>
  </si>
  <si>
    <t>4)</t>
  </si>
  <si>
    <t>Snapshot 3</t>
  </si>
  <si>
    <t>Trade Partener</t>
  </si>
  <si>
    <t>Reveived Documents</t>
  </si>
  <si>
    <t>Pending Documents</t>
  </si>
  <si>
    <t>Voided Documents</t>
  </si>
  <si>
    <t>Spec Name &amp; Number</t>
  </si>
  <si>
    <t>0_0</t>
  </si>
  <si>
    <t xml:space="preserve"> Total</t>
  </si>
  <si>
    <t>0 Total</t>
  </si>
  <si>
    <t xml:space="preserve">01 78 36 _Warranties </t>
  </si>
  <si>
    <t>Warranty - Sample/Special Total</t>
  </si>
  <si>
    <t xml:space="preserve">01 73 29_Cutting And Patching </t>
  </si>
  <si>
    <t xml:space="preserve">01 78 00_Closeout Submittals </t>
  </si>
  <si>
    <t>Warranty - Manufacturer Total</t>
  </si>
  <si>
    <t xml:space="preserve">01 50 00_Temporary Facilities And Controls </t>
  </si>
  <si>
    <t>Test-Reports Total</t>
  </si>
  <si>
    <t>O&amp;M Data Total</t>
  </si>
  <si>
    <t xml:space="preserve">01 79 00_Demonstration And Training </t>
  </si>
  <si>
    <t>Owner Training Total</t>
  </si>
  <si>
    <t>As-Builts Total</t>
  </si>
  <si>
    <t>03 01 36_Resurfacing And Patching Of Concrete Slabs</t>
  </si>
  <si>
    <t xml:space="preserve">03 30 00_Cast-In-Place Concrete </t>
  </si>
  <si>
    <t>K&amp;A Contracting Total</t>
  </si>
  <si>
    <t>05 12 00_Structural Steel Framing</t>
  </si>
  <si>
    <t>05 50 00 _Metal Fabrications</t>
  </si>
  <si>
    <t>Other Total</t>
  </si>
  <si>
    <t>Hallmark Total</t>
  </si>
  <si>
    <t>07 6200_Sheet Metal Flashing And Trim</t>
  </si>
  <si>
    <t xml:space="preserve">07 59 00 _Cutting And Patching Membrane Roofing </t>
  </si>
  <si>
    <t>07 72 00_Roof Accessories</t>
  </si>
  <si>
    <t>07 92 00_Joint Sealents</t>
  </si>
  <si>
    <t>21 00 10_Basic Fire Protection Requirements</t>
  </si>
  <si>
    <t>21 01 00_Sprinkler Systems</t>
  </si>
  <si>
    <t>07 84 00_Firestopping</t>
  </si>
  <si>
    <t>Attic Stock Total</t>
  </si>
  <si>
    <t>American Automatic FP Total</t>
  </si>
  <si>
    <t>08 70 00_Hardware</t>
  </si>
  <si>
    <t>08 11 13_Hollow Metal Doors And Frames</t>
  </si>
  <si>
    <t>08 80 00_Glazing</t>
  </si>
  <si>
    <t>08 91 00_Louvers</t>
  </si>
  <si>
    <t>Keys Total</t>
  </si>
  <si>
    <t>Precision Total</t>
  </si>
  <si>
    <t>09 51 00_Acoustical Ceilings</t>
  </si>
  <si>
    <t>09 65 13_Resilient Base And Accessories</t>
  </si>
  <si>
    <t>09 69 00_Access Flooring</t>
  </si>
  <si>
    <t>Capital City Flooring Total</t>
  </si>
  <si>
    <t>09 97 26_Exterior Textured Coatings</t>
  </si>
  <si>
    <t>09 91 00_Painting</t>
  </si>
  <si>
    <t>Mockups Total</t>
  </si>
  <si>
    <t>Capitol Coatings Total</t>
  </si>
  <si>
    <t>23 74 13_Packaged Rooftop Ventilation Unit</t>
  </si>
  <si>
    <t>22 00 10_Basic Plumbing Requirement</t>
  </si>
  <si>
    <t>22 01 00_Plumbing Systems</t>
  </si>
  <si>
    <t>23 00 10_General Mechanical Requirements</t>
  </si>
  <si>
    <t xml:space="preserve">23 05 13_Common Motor Requirements For HVAC Equipment </t>
  </si>
  <si>
    <t>23 08 13_Testing, Adjusting, And Balancing</t>
  </si>
  <si>
    <t>23 23 00_Refrigerant Piping</t>
  </si>
  <si>
    <t>23 36 00_Air Terminal Units</t>
  </si>
  <si>
    <t>23 09 00_Building Management System</t>
  </si>
  <si>
    <t>23 81 25_Refrigerant Based Precision Cooling System</t>
  </si>
  <si>
    <t>23 84 13_Humidifiers</t>
  </si>
  <si>
    <t>Warranty - Installer Total</t>
  </si>
  <si>
    <t>Warranty - Contractor Total</t>
  </si>
  <si>
    <t>Pro Air Total</t>
  </si>
  <si>
    <t xml:space="preserve">26 05 43_Underground Ducts And Raceways For Electrical Systems </t>
  </si>
  <si>
    <t>26 05 48_Vibration And Seismic Controls For Electrical Systems</t>
  </si>
  <si>
    <t xml:space="preserve">26 05 53_Identification For Electrical Systems </t>
  </si>
  <si>
    <t xml:space="preserve">26 08 13_Testing Of Electrical Systems </t>
  </si>
  <si>
    <t>26 09 23_Lighting Control Devices</t>
  </si>
  <si>
    <t>26 22 00_Low-Voltage Transformers</t>
  </si>
  <si>
    <t xml:space="preserve">26 24 13i _Switchboards - Install </t>
  </si>
  <si>
    <t>26 00 10_Basic Electrical Requirements</t>
  </si>
  <si>
    <t>26 05 00_Common Work Results For Electrical</t>
  </si>
  <si>
    <t>26 05 19_Electrical Power Conductors And Cables (600 Volts Or Less)</t>
  </si>
  <si>
    <t>26 05 26_Grounding</t>
  </si>
  <si>
    <t>26 05 29_Hangers And Supports For Electrical Systems</t>
  </si>
  <si>
    <t xml:space="preserve">26 05 33_Raceway And Boxes For Electrical Systems </t>
  </si>
  <si>
    <t>26 05 36_Cable Trays For Electrical Systems</t>
  </si>
  <si>
    <t>26 05 37_Cable Trough For Electrical Systems</t>
  </si>
  <si>
    <t>26 05 38_Cable Bus For Electrical Systems</t>
  </si>
  <si>
    <t>26 24 16_Panelboards</t>
  </si>
  <si>
    <t>26 26 00i_Power Distribution Units - Install</t>
  </si>
  <si>
    <t>26 27 26_Wiring Devices</t>
  </si>
  <si>
    <t>26 28 13_Fuses</t>
  </si>
  <si>
    <t>26 28 16_Enclosed Switches And Circuit Breakers</t>
  </si>
  <si>
    <t>26 32 13i_Engine Generators - Install</t>
  </si>
  <si>
    <t xml:space="preserve">26 33 53i_Static Uninterruptible Power Supply - Install </t>
  </si>
  <si>
    <t xml:space="preserve">26 41 13_Lightning Protection For Structures </t>
  </si>
  <si>
    <t>26 43 13_Surge Protective Devices</t>
  </si>
  <si>
    <t>26 51 00_Lighting</t>
  </si>
  <si>
    <t>26 32 15_Engine Generator Field Startup Requirements</t>
  </si>
  <si>
    <t>Power Solutions Total</t>
  </si>
  <si>
    <t>28 31 12_Digital, Addressable Fire-Alarm System - TKD</t>
  </si>
  <si>
    <t xml:space="preserve">28 08 00_Security Systems Commissioning </t>
  </si>
  <si>
    <t>AVS Technology Total</t>
  </si>
  <si>
    <t>27 05 26_Grounding And Bonding For Communications Systems</t>
  </si>
  <si>
    <t>04 20 00_Unit Masonary</t>
  </si>
  <si>
    <t>27 05 28_Low Voltage Raceway Systems</t>
  </si>
  <si>
    <t>TBD Total</t>
  </si>
  <si>
    <t>Grand Total</t>
  </si>
  <si>
    <t>Block/Building if any</t>
  </si>
  <si>
    <t>Updated To EQX Box Folder</t>
  </si>
  <si>
    <t>Helper 1</t>
  </si>
  <si>
    <t>Helper</t>
  </si>
  <si>
    <t>text</t>
  </si>
  <si>
    <t>Sr. No</t>
  </si>
  <si>
    <t>Subcontractor</t>
  </si>
  <si>
    <t>Closeout Document</t>
  </si>
  <si>
    <t>Total# to be received</t>
  </si>
  <si>
    <t>Received#</t>
  </si>
  <si>
    <t>Blocks/Buildings</t>
  </si>
  <si>
    <t>Yes</t>
  </si>
  <si>
    <t>DLR L242</t>
  </si>
  <si>
    <t>No</t>
  </si>
  <si>
    <t>Warranty</t>
  </si>
  <si>
    <t>Common</t>
  </si>
  <si>
    <t>DH F</t>
  </si>
  <si>
    <t>Name 5</t>
  </si>
  <si>
    <t>YES</t>
  </si>
  <si>
    <t>NO</t>
  </si>
  <si>
    <t>VOID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</si>
</sst>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3">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8"/>
      <name val="Calibri"/>
      <family val="2"/>
      <scheme val="minor"/>
    </font>
    <font>
      <sz val="10"/>
      <color rgb="FF0A0101"/>
      <name val="Arial"/>
      <family val="2"/>
    </font>
    <font>
      <b/>
      <sz val="14"/>
      <color theme="1"/>
      <name val="Calibri"/>
      <family val="2"/>
      <scheme val="minor"/>
    </font>
    <font>
      <sz val="24"/>
      <color theme="1"/>
      <name val="Calibri"/>
      <family val="2"/>
      <scheme val="minor"/>
    </font>
    <font>
      <sz val="14"/>
      <color theme="1"/>
      <name val="Calibri"/>
      <family val="2"/>
      <scheme val="minor"/>
    </font>
    <font>
      <sz val="12"/>
      <color theme="1"/>
      <name val="Calibri"/>
      <family val="2"/>
      <scheme val="minor"/>
    </font>
    <font>
      <b/>
      <sz val="16"/>
      <color theme="1"/>
      <name val="Calibri"/>
      <family val="2"/>
      <scheme val="minor"/>
    </font>
    <font>
      <u/>
      <sz val="11"/>
      <color theme="10"/>
      <name val="Calibri"/>
      <family val="2"/>
      <scheme val="minor"/>
    </font>
    <font>
      <b/>
      <sz val="18"/>
      <color theme="1"/>
      <name val="Calibri"/>
      <family val="2"/>
      <scheme val="minor"/>
    </font>
  </fonts>
  <fills count="10">
    <fill>
      <patternFill patternType="none"/>
    </fill>
    <fill>
      <patternFill patternType="gray125"/>
    </fill>
    <fill>
      <patternFill patternType="solid">
        <fgColor theme="4" tint="0.59999389629810485"/>
        <bgColor indexed="65"/>
      </patternFill>
    </fill>
    <fill>
      <patternFill patternType="solid">
        <fgColor theme="6" tint="0.39997558519241921"/>
        <bgColor indexed="65"/>
      </patternFill>
    </fill>
    <fill>
      <patternFill patternType="solid">
        <fgColor theme="8" tint="0.79998168889431442"/>
        <bgColor indexed="65"/>
      </patternFill>
    </fill>
    <fill>
      <patternFill patternType="solid">
        <fgColor theme="0"/>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rgb="FFFFC0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1" fillId="0" borderId="0" applyNumberFormat="0" applyFill="0" applyBorder="0" applyAlignment="0" applyProtection="0"/>
  </cellStyleXfs>
  <cellXfs count="77">
    <xf numFmtId="0" fontId="0" fillId="0" borderId="0" xfId="0"/>
    <xf numFmtId="0" fontId="0" fillId="0" borderId="0" xfId="0" applyAlignment="1">
      <alignment horizontal="center"/>
    </xf>
    <xf numFmtId="0" fontId="5" fillId="0" borderId="0" xfId="0" applyFont="1"/>
    <xf numFmtId="0" fontId="3" fillId="2" borderId="1" xfId="1" applyFont="1"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5" borderId="0" xfId="0" applyFill="1" applyBorder="1"/>
    <xf numFmtId="0" fontId="0" fillId="0" borderId="1" xfId="0" applyBorder="1"/>
    <xf numFmtId="0" fontId="0" fillId="0" borderId="1" xfId="0" applyBorder="1" applyAlignment="1">
      <alignment horizontal="center"/>
    </xf>
    <xf numFmtId="0" fontId="2" fillId="4" borderId="1" xfId="3" applyFont="1" applyBorder="1" applyAlignment="1">
      <alignment horizontal="center"/>
    </xf>
    <xf numFmtId="0" fontId="0" fillId="5" borderId="0" xfId="0" applyFill="1"/>
    <xf numFmtId="0" fontId="3" fillId="2" borderId="1" xfId="1" applyFont="1" applyBorder="1" applyAlignment="1">
      <alignment horizontal="center" vertical="center"/>
    </xf>
    <xf numFmtId="0" fontId="6" fillId="3" borderId="1" xfId="2" applyFont="1" applyBorder="1" applyAlignment="1">
      <alignment horizontal="center"/>
    </xf>
    <xf numFmtId="0" fontId="0" fillId="5" borderId="2" xfId="0" applyFill="1" applyBorder="1"/>
    <xf numFmtId="0" fontId="0" fillId="5" borderId="3" xfId="0" applyFill="1" applyBorder="1"/>
    <xf numFmtId="0" fontId="0" fillId="5" borderId="5" xfId="0" applyFill="1" applyBorder="1"/>
    <xf numFmtId="0" fontId="0" fillId="5" borderId="6" xfId="0" applyFill="1" applyBorder="1"/>
    <xf numFmtId="0" fontId="0" fillId="5" borderId="7" xfId="0" applyFill="1" applyBorder="1"/>
    <xf numFmtId="0" fontId="0" fillId="0" borderId="0" xfId="0" applyAlignment="1">
      <alignment horizontal="center" vertical="center"/>
    </xf>
    <xf numFmtId="0" fontId="0" fillId="0" borderId="1" xfId="0" applyBorder="1" applyAlignment="1">
      <alignment horizontal="center" vertical="center"/>
    </xf>
    <xf numFmtId="0" fontId="6" fillId="7" borderId="1" xfId="1" applyFont="1" applyFill="1" applyBorder="1" applyAlignment="1">
      <alignment horizontal="center" vertical="center" wrapText="1"/>
    </xf>
    <xf numFmtId="0" fontId="6" fillId="8" borderId="1" xfId="1" applyFont="1" applyFill="1" applyBorder="1" applyAlignment="1">
      <alignment horizontal="center" vertical="center" wrapText="1"/>
    </xf>
    <xf numFmtId="0" fontId="8" fillId="0" borderId="0" xfId="0" applyFont="1" applyAlignment="1">
      <alignment horizontal="center" vertical="center" wrapText="1"/>
    </xf>
    <xf numFmtId="0" fontId="0" fillId="5" borderId="9" xfId="0" applyFill="1" applyBorder="1"/>
    <xf numFmtId="0" fontId="0" fillId="5" borderId="10" xfId="0" applyFill="1" applyBorder="1"/>
    <xf numFmtId="0" fontId="0" fillId="5" borderId="10" xfId="0" applyFill="1" applyBorder="1" applyAlignment="1">
      <alignment vertical="center" wrapText="1"/>
    </xf>
    <xf numFmtId="0" fontId="0" fillId="5" borderId="0" xfId="0" applyFill="1" applyAlignment="1">
      <alignment horizontal="center"/>
    </xf>
    <xf numFmtId="0" fontId="9" fillId="5" borderId="0" xfId="0" applyFont="1" applyFill="1" applyBorder="1"/>
    <xf numFmtId="0" fontId="0" fillId="5" borderId="0" xfId="0" applyFill="1" applyBorder="1" applyAlignment="1"/>
    <xf numFmtId="0" fontId="6" fillId="5" borderId="0" xfId="0" applyFont="1" applyFill="1" applyAlignment="1">
      <alignment horizontal="center"/>
    </xf>
    <xf numFmtId="0" fontId="6" fillId="5" borderId="0" xfId="0" applyFont="1" applyFill="1"/>
    <xf numFmtId="0" fontId="0" fillId="5" borderId="0" xfId="0" applyFill="1" applyBorder="1" applyAlignment="1">
      <alignment horizontal="center" vertical="center"/>
    </xf>
    <xf numFmtId="0" fontId="10" fillId="9" borderId="12" xfId="0" applyFont="1" applyFill="1" applyBorder="1"/>
    <xf numFmtId="0" fontId="3" fillId="5" borderId="0" xfId="0" applyFont="1" applyFill="1" applyBorder="1" applyAlignment="1">
      <alignment horizontal="center" vertical="center"/>
    </xf>
    <xf numFmtId="0" fontId="0" fillId="5" borderId="4" xfId="0" applyFill="1" applyBorder="1"/>
    <xf numFmtId="0" fontId="0" fillId="5" borderId="13" xfId="0" applyFill="1" applyBorder="1"/>
    <xf numFmtId="0" fontId="0" fillId="5" borderId="8" xfId="0" applyFill="1" applyBorder="1"/>
    <xf numFmtId="0" fontId="6" fillId="5" borderId="9" xfId="0" applyFont="1" applyFill="1" applyBorder="1" applyAlignment="1">
      <alignment horizontal="center" vertical="center"/>
    </xf>
    <xf numFmtId="0" fontId="2" fillId="9" borderId="10" xfId="0" applyFont="1" applyFill="1" applyBorder="1"/>
    <xf numFmtId="0" fontId="11" fillId="9" borderId="11" xfId="4" applyFill="1" applyBorder="1" applyAlignment="1">
      <alignment wrapText="1"/>
    </xf>
    <xf numFmtId="49" fontId="0" fillId="0" borderId="1" xfId="0" applyNumberFormat="1" applyBorder="1" applyAlignment="1">
      <alignment horizontal="left" vertical="center"/>
    </xf>
    <xf numFmtId="0" fontId="0" fillId="0" borderId="1" xfId="0" applyBorder="1" applyAlignment="1">
      <alignment horizontal="left"/>
    </xf>
    <xf numFmtId="2" fontId="0" fillId="0" borderId="1" xfId="0" applyNumberFormat="1" applyBorder="1" applyAlignment="1">
      <alignment horizontal="left"/>
    </xf>
    <xf numFmtId="49" fontId="0" fillId="0" borderId="1" xfId="0" applyNumberFormat="1" applyBorder="1" applyAlignment="1">
      <alignment horizontal="left"/>
    </xf>
    <xf numFmtId="164" fontId="0" fillId="0" borderId="1" xfId="0" applyNumberFormat="1" applyBorder="1" applyAlignment="1">
      <alignment horizontal="center" vertical="center"/>
    </xf>
    <xf numFmtId="0" fontId="0" fillId="0" borderId="16" xfId="0" applyBorder="1" applyAlignment="1">
      <alignment horizontal="left" vertical="center"/>
    </xf>
    <xf numFmtId="49" fontId="0" fillId="0" borderId="1" xfId="0" applyNumberFormat="1" applyBorder="1" applyAlignment="1">
      <alignment horizontal="center" vertical="center"/>
    </xf>
    <xf numFmtId="49" fontId="0" fillId="0" borderId="1" xfId="0" applyNumberFormat="1" applyBorder="1" applyAlignment="1">
      <alignment horizontal="left" vertical="top"/>
    </xf>
    <xf numFmtId="0" fontId="0" fillId="0" borderId="1" xfId="0" applyBorder="1" applyAlignment="1">
      <alignment horizontal="left" wrapText="1"/>
    </xf>
    <xf numFmtId="0" fontId="0" fillId="0" borderId="17" xfId="0" applyBorder="1" applyAlignment="1">
      <alignment horizontal="left"/>
    </xf>
    <xf numFmtId="2" fontId="0" fillId="0" borderId="1" xfId="0" applyNumberFormat="1" applyBorder="1" applyAlignment="1">
      <alignment horizontal="left" vertical="center"/>
    </xf>
    <xf numFmtId="49" fontId="0" fillId="0" borderId="14" xfId="0" applyNumberFormat="1" applyBorder="1" applyAlignment="1">
      <alignment horizontal="left" vertical="center"/>
    </xf>
    <xf numFmtId="49" fontId="0" fillId="0" borderId="14" xfId="0" applyNumberFormat="1" applyBorder="1" applyAlignment="1">
      <alignment horizontal="left"/>
    </xf>
    <xf numFmtId="49" fontId="0" fillId="0" borderId="0" xfId="0" applyNumberFormat="1" applyAlignment="1">
      <alignment horizontal="left"/>
    </xf>
    <xf numFmtId="0" fontId="0" fillId="0" borderId="16" xfId="0" applyBorder="1" applyAlignment="1">
      <alignment horizontal="left"/>
    </xf>
    <xf numFmtId="0" fontId="0" fillId="0" borderId="14" xfId="0" applyBorder="1" applyAlignment="1">
      <alignment horizontal="left" vertical="center"/>
    </xf>
    <xf numFmtId="0" fontId="0" fillId="0" borderId="0" xfId="0" applyAlignment="1">
      <alignment horizontal="left"/>
    </xf>
    <xf numFmtId="0" fontId="0" fillId="5" borderId="0" xfId="0" applyFill="1" applyBorder="1" applyAlignment="1">
      <alignment horizontal="center"/>
    </xf>
    <xf numFmtId="0" fontId="0" fillId="5" borderId="0" xfId="0" applyFill="1" applyAlignment="1">
      <alignment horizontal="center" vertical="center" wrapText="1"/>
    </xf>
    <xf numFmtId="0" fontId="0" fillId="5" borderId="0" xfId="0" applyFill="1" applyAlignment="1">
      <alignment horizontal="center"/>
    </xf>
    <xf numFmtId="0" fontId="0" fillId="5" borderId="0" xfId="0" applyFill="1" applyBorder="1" applyAlignment="1">
      <alignment horizontal="center"/>
    </xf>
    <xf numFmtId="0" fontId="7" fillId="6" borderId="2" xfId="0" applyFont="1" applyFill="1" applyBorder="1" applyAlignment="1">
      <alignment horizontal="center"/>
    </xf>
    <xf numFmtId="0" fontId="7" fillId="6" borderId="3" xfId="0" applyFont="1" applyFill="1" applyBorder="1" applyAlignment="1">
      <alignment horizontal="center"/>
    </xf>
    <xf numFmtId="0" fontId="7" fillId="6" borderId="4" xfId="0" applyFont="1" applyFill="1" applyBorder="1" applyAlignment="1">
      <alignment horizontal="center"/>
    </xf>
    <xf numFmtId="0" fontId="7" fillId="6" borderId="6" xfId="0" applyFont="1" applyFill="1" applyBorder="1" applyAlignment="1">
      <alignment horizontal="center"/>
    </xf>
    <xf numFmtId="0" fontId="7" fillId="6" borderId="7" xfId="0" applyFont="1" applyFill="1" applyBorder="1" applyAlignment="1">
      <alignment horizontal="center"/>
    </xf>
    <xf numFmtId="0" fontId="7" fillId="6" borderId="8" xfId="0" applyFont="1" applyFill="1" applyBorder="1" applyAlignment="1">
      <alignment horizontal="center"/>
    </xf>
    <xf numFmtId="0" fontId="3" fillId="5" borderId="0" xfId="0" applyFont="1" applyFill="1" applyBorder="1" applyAlignment="1">
      <alignment horizontal="center" vertical="center" wrapText="1"/>
    </xf>
    <xf numFmtId="0" fontId="12" fillId="7" borderId="14" xfId="1" applyFont="1" applyFill="1" applyBorder="1" applyAlignment="1">
      <alignment horizontal="center" vertical="center" wrapText="1"/>
    </xf>
    <xf numFmtId="0" fontId="12" fillId="7" borderId="15" xfId="1" applyFont="1" applyFill="1" applyBorder="1" applyAlignment="1">
      <alignment horizontal="center" vertical="center" wrapText="1"/>
    </xf>
    <xf numFmtId="0" fontId="12" fillId="7" borderId="16" xfId="1" applyFont="1" applyFill="1" applyBorder="1" applyAlignment="1">
      <alignment horizontal="center" vertical="center" wrapText="1"/>
    </xf>
    <xf numFmtId="0" fontId="6" fillId="8" borderId="14" xfId="1" applyFont="1" applyFill="1" applyBorder="1" applyAlignment="1">
      <alignment horizontal="center" vertical="center" wrapText="1"/>
    </xf>
    <xf numFmtId="0" fontId="6" fillId="8" borderId="15" xfId="1" applyFont="1" applyFill="1" applyBorder="1" applyAlignment="1">
      <alignment horizontal="center" vertical="center" wrapText="1"/>
    </xf>
    <xf numFmtId="0" fontId="6" fillId="8" borderId="16" xfId="1" applyFont="1" applyFill="1" applyBorder="1"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horizontal="center"/>
    </xf>
  </cellXfs>
  <cellStyles count="5">
    <cellStyle name="20% - Accent5" xfId="3" builtinId="46"/>
    <cellStyle name="40% - Accent1" xfId="1" builtinId="31"/>
    <cellStyle name="60% - Accent3" xfId="2" builtinId="40"/>
    <cellStyle name="Hyperlink" xfId="4" builtinId="8"/>
    <cellStyle name="Normal" xfId="0" builtinId="0"/>
  </cellStyles>
  <dxfs count="369">
    <dxf>
      <fill>
        <patternFill>
          <bgColor theme="5" tint="0.39994506668294322"/>
        </patternFill>
      </fill>
    </dxf>
    <dxf>
      <fill>
        <patternFill>
          <bgColor theme="9"/>
        </patternFill>
      </fill>
    </dxf>
    <dxf>
      <fill>
        <patternFill>
          <bgColor theme="9"/>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9"/>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9"/>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9"/>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9"/>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9"/>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9"/>
        </patternFill>
      </fill>
    </dxf>
    <dxf>
      <fill>
        <patternFill>
          <bgColor theme="8" tint="0.39994506668294322"/>
        </patternFill>
      </fill>
    </dxf>
    <dxf>
      <fill>
        <patternFill>
          <bgColor theme="9"/>
        </patternFill>
      </fill>
    </dxf>
    <dxf>
      <fill>
        <patternFill>
          <bgColor theme="5" tint="0.39994506668294322"/>
        </patternFill>
      </fill>
    </dxf>
    <dxf>
      <fill>
        <patternFill>
          <bgColor theme="9"/>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9"/>
        </patternFill>
      </fill>
    </dxf>
    <dxf>
      <fill>
        <patternFill>
          <bgColor theme="8" tint="0.39994506668294322"/>
        </patternFill>
      </fill>
    </dxf>
    <dxf>
      <fill>
        <patternFill>
          <bgColor theme="9"/>
        </patternFill>
      </fill>
    </dxf>
    <dxf>
      <fill>
        <patternFill>
          <bgColor theme="5" tint="0.39994506668294322"/>
        </patternFill>
      </fill>
    </dxf>
    <dxf>
      <fill>
        <patternFill>
          <bgColor theme="9"/>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9"/>
        </patternFill>
      </fill>
    </dxf>
    <dxf>
      <fill>
        <patternFill>
          <bgColor theme="9"/>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9"/>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9"/>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9"/>
        </patternFill>
      </fill>
    </dxf>
    <dxf>
      <fill>
        <patternFill>
          <bgColor theme="9"/>
        </patternFill>
      </fill>
    </dxf>
    <dxf>
      <fill>
        <patternFill>
          <bgColor theme="8" tint="0.39994506668294322"/>
        </patternFill>
      </fill>
    </dxf>
    <dxf>
      <fill>
        <patternFill>
          <bgColor theme="9"/>
        </patternFill>
      </fill>
    </dxf>
    <dxf>
      <fill>
        <patternFill>
          <bgColor theme="5" tint="0.39994506668294322"/>
        </patternFill>
      </fill>
    </dxf>
    <dxf>
      <fill>
        <patternFill>
          <bgColor theme="9"/>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9"/>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9"/>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9"/>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9"/>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9"/>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9"/>
        </patternFill>
      </fill>
    </dxf>
    <dxf>
      <fill>
        <patternFill>
          <bgColor theme="8" tint="0.39994506668294322"/>
        </patternFill>
      </fill>
    </dxf>
    <dxf>
      <fill>
        <patternFill>
          <bgColor theme="9"/>
        </patternFill>
      </fill>
    </dxf>
    <dxf>
      <fill>
        <patternFill>
          <bgColor theme="5" tint="0.39994506668294322"/>
        </patternFill>
      </fill>
    </dxf>
    <dxf>
      <fill>
        <patternFill>
          <bgColor theme="9"/>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9"/>
        </patternFill>
      </fill>
    </dxf>
    <dxf>
      <fill>
        <patternFill>
          <bgColor theme="8" tint="0.39994506668294322"/>
        </patternFill>
      </fill>
    </dxf>
    <dxf>
      <fill>
        <patternFill>
          <bgColor theme="9"/>
        </patternFill>
      </fill>
    </dxf>
    <dxf>
      <fill>
        <patternFill>
          <bgColor theme="5" tint="0.39994506668294322"/>
        </patternFill>
      </fill>
    </dxf>
    <dxf>
      <fill>
        <patternFill>
          <bgColor theme="9"/>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9"/>
        </patternFill>
      </fill>
    </dxf>
    <dxf>
      <fill>
        <patternFill>
          <bgColor theme="9"/>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9"/>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9"/>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8" tint="0.39994506668294322"/>
        </patternFill>
      </fill>
    </dxf>
    <dxf>
      <fill>
        <patternFill>
          <bgColor theme="9"/>
        </patternFill>
      </fill>
    </dxf>
    <dxf>
      <fill>
        <patternFill>
          <bgColor theme="5" tint="0.39994506668294322"/>
        </patternFill>
      </fill>
    </dxf>
    <dxf>
      <fill>
        <patternFill>
          <bgColor theme="9"/>
        </patternFill>
      </fill>
    </dxf>
    <dxf>
      <fill>
        <patternFill>
          <bgColor theme="9"/>
        </patternFill>
      </fill>
    </dxf>
    <dxf>
      <fill>
        <patternFill>
          <bgColor theme="9"/>
        </patternFill>
      </fill>
    </dxf>
    <dxf>
      <fill>
        <patternFill>
          <bgColor theme="5" tint="0.39994506668294322"/>
        </patternFill>
      </fill>
    </dxf>
    <dxf>
      <fill>
        <patternFill>
          <bgColor theme="9"/>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s>
  <tableStyles count="0" defaultTableStyle="TableStyleMedium2" defaultPivotStyle="PivotStyleLight16"/>
  <colors>
    <mruColors>
      <color rgb="FF3A3A3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microsoft.com/office/2007/relationships/slicerCache" Target="slicerCaches/slicerCache4.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7.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microsoft.com/office/2007/relationships/slicerCache" Target="slicerCaches/slicerCache3.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24" Type="http://schemas.openxmlformats.org/officeDocument/2006/relationships/styles" Target="styles.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externalLink" Target="externalLinks/externalLink3.xml"/><Relationship Id="rId19" Type="http://schemas.microsoft.com/office/2007/relationships/slicerCache" Target="slicerCaches/slicerCache5.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pivotCacheDefinition" Target="pivotCache/pivotCacheDefinition1.xml"/><Relationship Id="rId22" Type="http://schemas.microsoft.com/office/2007/relationships/slicerCache" Target="slicerCaches/slicerCache8.xml"/><Relationship Id="rId27" Type="http://schemas.openxmlformats.org/officeDocument/2006/relationships/customXml" Target="../customXml/item1.xml"/><Relationship Id="rId30"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nos. VS Received Nos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3.6632901543360928E-2"/>
          <c:y val="9.8085305399020259E-2"/>
          <c:w val="0.95811324192927727"/>
          <c:h val="0.79142928289978942"/>
        </c:manualLayout>
      </c:layout>
      <c:barChart>
        <c:barDir val="col"/>
        <c:grouping val="clustered"/>
        <c:varyColors val="0"/>
        <c:ser>
          <c:idx val="1"/>
          <c:order val="1"/>
          <c:tx>
            <c:strRef>
              <c:f>'Review sheet'!$J$1</c:f>
              <c:strCache>
                <c:ptCount val="1"/>
                <c:pt idx="0">
                  <c:v>Received#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'Review sheet'!$H$2:$H$10</c:f>
              <c:strCache>
                <c:ptCount val="9"/>
                <c:pt idx="0">
                  <c:v>Mockups</c:v>
                </c:pt>
                <c:pt idx="1">
                  <c:v>O&amp;M Data</c:v>
                </c:pt>
                <c:pt idx="2">
                  <c:v>Warranty</c:v>
                </c:pt>
                <c:pt idx="3">
                  <c:v>Test-Reports</c:v>
                </c:pt>
                <c:pt idx="4">
                  <c:v>Owner Training</c:v>
                </c:pt>
                <c:pt idx="5">
                  <c:v>Attic Stock</c:v>
                </c:pt>
                <c:pt idx="6">
                  <c:v>Keys</c:v>
                </c:pt>
                <c:pt idx="7">
                  <c:v>As-Builts</c:v>
                </c:pt>
                <c:pt idx="8">
                  <c:v>Other</c:v>
                </c:pt>
              </c:strCache>
            </c:strRef>
          </c:cat>
          <c:val>
            <c:numRef>
              <c:f>'Review sheet'!$J$2:$J$10</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1-EBC1-4432-8C19-B13A0BDD99A0}"/>
            </c:ext>
          </c:extLst>
        </c:ser>
        <c:dLbls>
          <c:showLegendKey val="0"/>
          <c:showVal val="1"/>
          <c:showCatName val="0"/>
          <c:showSerName val="0"/>
          <c:showPercent val="0"/>
          <c:showBubbleSize val="0"/>
        </c:dLbls>
        <c:gapWidth val="269"/>
        <c:overlap val="-27"/>
        <c:axId val="2037116399"/>
        <c:axId val="2038152447"/>
      </c:barChart>
      <c:lineChart>
        <c:grouping val="standard"/>
        <c:varyColors val="0"/>
        <c:ser>
          <c:idx val="0"/>
          <c:order val="0"/>
          <c:tx>
            <c:strRef>
              <c:f>'Review sheet'!$I$1</c:f>
              <c:strCache>
                <c:ptCount val="1"/>
                <c:pt idx="0">
                  <c:v>Total# to be received</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'Review sheet'!$H$2:$H$10</c:f>
              <c:strCache>
                <c:ptCount val="9"/>
                <c:pt idx="0">
                  <c:v>Mockups</c:v>
                </c:pt>
                <c:pt idx="1">
                  <c:v>O&amp;M Data</c:v>
                </c:pt>
                <c:pt idx="2">
                  <c:v>Warranty</c:v>
                </c:pt>
                <c:pt idx="3">
                  <c:v>Test-Reports</c:v>
                </c:pt>
                <c:pt idx="4">
                  <c:v>Owner Training</c:v>
                </c:pt>
                <c:pt idx="5">
                  <c:v>Attic Stock</c:v>
                </c:pt>
                <c:pt idx="6">
                  <c:v>Keys</c:v>
                </c:pt>
                <c:pt idx="7">
                  <c:v>As-Builts</c:v>
                </c:pt>
                <c:pt idx="8">
                  <c:v>Other</c:v>
                </c:pt>
              </c:strCache>
            </c:strRef>
          </c:cat>
          <c:val>
            <c:numRef>
              <c:f>'Review sheet'!$I$2:$I$10</c:f>
              <c:numCache>
                <c:formatCode>General</c:formatCode>
                <c:ptCount val="9"/>
                <c:pt idx="0">
                  <c:v>1</c:v>
                </c:pt>
                <c:pt idx="1">
                  <c:v>47</c:v>
                </c:pt>
                <c:pt idx="2">
                  <c:v>59</c:v>
                </c:pt>
                <c:pt idx="3">
                  <c:v>29</c:v>
                </c:pt>
                <c:pt idx="4">
                  <c:v>16</c:v>
                </c:pt>
                <c:pt idx="5">
                  <c:v>43</c:v>
                </c:pt>
                <c:pt idx="6">
                  <c:v>1</c:v>
                </c:pt>
                <c:pt idx="7">
                  <c:v>7</c:v>
                </c:pt>
                <c:pt idx="8">
                  <c:v>4</c:v>
                </c:pt>
              </c:numCache>
            </c:numRef>
          </c:val>
          <c:smooth val="0"/>
          <c:extLst>
            <c:ext xmlns:c16="http://schemas.microsoft.com/office/drawing/2014/chart" uri="{C3380CC4-5D6E-409C-BE32-E72D297353CC}">
              <c16:uniqueId val="{00000000-EBC1-4432-8C19-B13A0BDD99A0}"/>
            </c:ext>
          </c:extLst>
        </c:ser>
        <c:dLbls>
          <c:showLegendKey val="0"/>
          <c:showVal val="1"/>
          <c:showCatName val="0"/>
          <c:showSerName val="0"/>
          <c:showPercent val="0"/>
          <c:showBubbleSize val="0"/>
        </c:dLbls>
        <c:marker val="1"/>
        <c:smooth val="0"/>
        <c:axId val="2037116399"/>
        <c:axId val="2038152447"/>
      </c:lineChart>
      <c:catAx>
        <c:axId val="203711639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38152447"/>
        <c:crosses val="autoZero"/>
        <c:auto val="1"/>
        <c:lblAlgn val="ctr"/>
        <c:lblOffset val="100"/>
        <c:noMultiLvlLbl val="0"/>
      </c:catAx>
      <c:valAx>
        <c:axId val="20381524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37116399"/>
        <c:crosses val="autoZero"/>
        <c:crossBetween val="between"/>
      </c:valAx>
      <c:spPr>
        <a:noFill/>
        <a:ln>
          <a:noFill/>
        </a:ln>
        <a:effectLst/>
      </c:spPr>
    </c:plotArea>
    <c:legend>
      <c:legendPos val="b"/>
      <c:layout>
        <c:manualLayout>
          <c:xMode val="edge"/>
          <c:yMode val="edge"/>
          <c:x val="0.66131657271678035"/>
          <c:y val="4.3612348629266981E-2"/>
          <c:w val="0.21701432261385545"/>
          <c:h val="0.222902677015085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31</xdr:col>
      <xdr:colOff>283611</xdr:colOff>
      <xdr:row>4</xdr:row>
      <xdr:rowOff>186417</xdr:rowOff>
    </xdr:from>
    <xdr:to>
      <xdr:col>34</xdr:col>
      <xdr:colOff>534216</xdr:colOff>
      <xdr:row>28</xdr:row>
      <xdr:rowOff>206828</xdr:rowOff>
    </xdr:to>
    <mc:AlternateContent xmlns:mc="http://schemas.openxmlformats.org/markup-compatibility/2006" xmlns:a14="http://schemas.microsoft.com/office/drawing/2010/main">
      <mc:Choice Requires="a14">
        <xdr:graphicFrame macro="">
          <xdr:nvGraphicFramePr>
            <xdr:cNvPr id="10" name="Voided Documents" hidden="1">
              <a:extLst>
                <a:ext uri="{FF2B5EF4-FFF2-40B4-BE49-F238E27FC236}">
                  <a16:creationId xmlns:a16="http://schemas.microsoft.com/office/drawing/2014/main" id="{CB7C5815-78E1-4625-A983-7B785C27A807}"/>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Voided Documents"/>
            </a:graphicData>
          </a:graphic>
        </xdr:graphicFrame>
      </mc:Choice>
      <mc:Fallback xmlns="">
        <xdr:sp macro="" textlink="">
          <xdr:nvSpPr>
            <xdr:cNvPr id="0" name=""/>
            <xdr:cNvSpPr>
              <a:spLocks noTextEdit="1"/>
            </xdr:cNvSpPr>
          </xdr:nvSpPr>
          <xdr:spPr>
            <a:xfrm>
              <a:off x="21880868" y="1059179"/>
              <a:ext cx="2079405" cy="46993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28</xdr:col>
      <xdr:colOff>217714</xdr:colOff>
      <xdr:row>5</xdr:row>
      <xdr:rowOff>6299</xdr:rowOff>
    </xdr:from>
    <xdr:to>
      <xdr:col>31</xdr:col>
      <xdr:colOff>163286</xdr:colOff>
      <xdr:row>28</xdr:row>
      <xdr:rowOff>206829</xdr:rowOff>
    </xdr:to>
    <mc:AlternateContent xmlns:mc="http://schemas.openxmlformats.org/markup-compatibility/2006" xmlns:a14="http://schemas.microsoft.com/office/drawing/2010/main">
      <mc:Choice Requires="a14">
        <xdr:graphicFrame macro="">
          <xdr:nvGraphicFramePr>
            <xdr:cNvPr id="14" name="Updated To EQX Box Folder" hidden="1">
              <a:extLst>
                <a:ext uri="{FF2B5EF4-FFF2-40B4-BE49-F238E27FC236}">
                  <a16:creationId xmlns:a16="http://schemas.microsoft.com/office/drawing/2014/main" id="{98DA69EC-3599-42DA-A10C-3B0825E60998}"/>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Updated To EQX Box Folder"/>
            </a:graphicData>
          </a:graphic>
        </xdr:graphicFrame>
      </mc:Choice>
      <mc:Fallback xmlns="">
        <xdr:sp macro="" textlink="">
          <xdr:nvSpPr>
            <xdr:cNvPr id="0" name=""/>
            <xdr:cNvSpPr>
              <a:spLocks noTextEdit="1"/>
            </xdr:cNvSpPr>
          </xdr:nvSpPr>
          <xdr:spPr>
            <a:xfrm>
              <a:off x="19986171" y="1073099"/>
              <a:ext cx="1774372" cy="46854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24</xdr:col>
      <xdr:colOff>228600</xdr:colOff>
      <xdr:row>5</xdr:row>
      <xdr:rowOff>17379</xdr:rowOff>
    </xdr:from>
    <xdr:to>
      <xdr:col>28</xdr:col>
      <xdr:colOff>152400</xdr:colOff>
      <xdr:row>28</xdr:row>
      <xdr:rowOff>206829</xdr:rowOff>
    </xdr:to>
    <mc:AlternateContent xmlns:mc="http://schemas.openxmlformats.org/markup-compatibility/2006" xmlns:a14="http://schemas.microsoft.com/office/drawing/2010/main">
      <mc:Choice Requires="a14">
        <xdr:graphicFrame macro="">
          <xdr:nvGraphicFramePr>
            <xdr:cNvPr id="13" name="Division" hidden="1">
              <a:extLst>
                <a:ext uri="{FF2B5EF4-FFF2-40B4-BE49-F238E27FC236}">
                  <a16:creationId xmlns:a16="http://schemas.microsoft.com/office/drawing/2014/main" id="{DB6C0258-C8D8-4141-97D5-C17769C544CB}"/>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mlns="">
        <xdr:sp macro="" textlink="">
          <xdr:nvSpPr>
            <xdr:cNvPr id="0" name=""/>
            <xdr:cNvSpPr>
              <a:spLocks noTextEdit="1"/>
            </xdr:cNvSpPr>
          </xdr:nvSpPr>
          <xdr:spPr>
            <a:xfrm>
              <a:off x="17656629" y="1084179"/>
              <a:ext cx="2264228" cy="46743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9</xdr:col>
      <xdr:colOff>404612</xdr:colOff>
      <xdr:row>21</xdr:row>
      <xdr:rowOff>93344</xdr:rowOff>
    </xdr:from>
    <xdr:to>
      <xdr:col>14</xdr:col>
      <xdr:colOff>21772</xdr:colOff>
      <xdr:row>28</xdr:row>
      <xdr:rowOff>381000</xdr:rowOff>
    </xdr:to>
    <mc:AlternateContent xmlns:mc="http://schemas.openxmlformats.org/markup-compatibility/2006" xmlns:a14="http://schemas.microsoft.com/office/drawing/2010/main">
      <mc:Choice Requires="a14">
        <xdr:graphicFrame macro="">
          <xdr:nvGraphicFramePr>
            <xdr:cNvPr id="6" name="Block/Building if any">
              <a:extLst>
                <a:ext uri="{FF2B5EF4-FFF2-40B4-BE49-F238E27FC236}">
                  <a16:creationId xmlns:a16="http://schemas.microsoft.com/office/drawing/2014/main" id="{C51F5745-41D0-4263-9646-E309769BF6D4}"/>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Block/Building if any"/>
            </a:graphicData>
          </a:graphic>
        </xdr:graphicFrame>
      </mc:Choice>
      <mc:Fallback xmlns="">
        <xdr:sp macro="" textlink="">
          <xdr:nvSpPr>
            <xdr:cNvPr id="0" name=""/>
            <xdr:cNvSpPr>
              <a:spLocks noTextEdit="1"/>
            </xdr:cNvSpPr>
          </xdr:nvSpPr>
          <xdr:spPr>
            <a:xfrm>
              <a:off x="6794526" y="4338773"/>
              <a:ext cx="2556303" cy="15939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14</xdr:col>
      <xdr:colOff>96339</xdr:colOff>
      <xdr:row>5</xdr:row>
      <xdr:rowOff>173356</xdr:rowOff>
    </xdr:from>
    <xdr:to>
      <xdr:col>18</xdr:col>
      <xdr:colOff>500743</xdr:colOff>
      <xdr:row>28</xdr:row>
      <xdr:rowOff>424543</xdr:rowOff>
    </xdr:to>
    <mc:AlternateContent xmlns:mc="http://schemas.openxmlformats.org/markup-compatibility/2006" xmlns:a14="http://schemas.microsoft.com/office/drawing/2010/main">
      <mc:Choice Requires="a14">
        <xdr:graphicFrame macro="">
          <xdr:nvGraphicFramePr>
            <xdr:cNvPr id="8" name="Pending Documents">
              <a:extLst>
                <a:ext uri="{FF2B5EF4-FFF2-40B4-BE49-F238E27FC236}">
                  <a16:creationId xmlns:a16="http://schemas.microsoft.com/office/drawing/2014/main" id="{2D7D901B-CFFF-47D4-9094-24F0197A64C7}"/>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Pending Documents"/>
            </a:graphicData>
          </a:graphic>
        </xdr:graphicFrame>
      </mc:Choice>
      <mc:Fallback xmlns="">
        <xdr:sp macro="" textlink="">
          <xdr:nvSpPr>
            <xdr:cNvPr id="0" name=""/>
            <xdr:cNvSpPr>
              <a:spLocks noTextEdit="1"/>
            </xdr:cNvSpPr>
          </xdr:nvSpPr>
          <xdr:spPr>
            <a:xfrm>
              <a:off x="9425396" y="1240156"/>
              <a:ext cx="2777490" cy="47361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491229</xdr:colOff>
      <xdr:row>11</xdr:row>
      <xdr:rowOff>27951</xdr:rowOff>
    </xdr:from>
    <xdr:to>
      <xdr:col>20</xdr:col>
      <xdr:colOff>2394857</xdr:colOff>
      <xdr:row>26</xdr:row>
      <xdr:rowOff>18709</xdr:rowOff>
    </xdr:to>
    <xdr:pic>
      <xdr:nvPicPr>
        <xdr:cNvPr id="2" name="Picture 1">
          <a:extLst>
            <a:ext uri="{FF2B5EF4-FFF2-40B4-BE49-F238E27FC236}">
              <a16:creationId xmlns:a16="http://schemas.microsoft.com/office/drawing/2014/main" id="{C981B3A7-9F8E-4F14-B13D-E6C05BECF032}"/>
            </a:ext>
          </a:extLst>
        </xdr:cNvPr>
        <xdr:cNvPicPr>
          <a:picLocks noChangeAspect="1"/>
        </xdr:cNvPicPr>
      </xdr:nvPicPr>
      <xdr:blipFill>
        <a:blip xmlns:r="http://schemas.openxmlformats.org/officeDocument/2006/relationships" r:embed="rId1"/>
        <a:stretch>
          <a:fillRect/>
        </a:stretch>
      </xdr:blipFill>
      <xdr:spPr>
        <a:xfrm>
          <a:off x="12977143" y="2422808"/>
          <a:ext cx="1903628" cy="2777501"/>
        </a:xfrm>
        <a:prstGeom prst="rect">
          <a:avLst/>
        </a:prstGeom>
      </xdr:spPr>
    </xdr:pic>
    <xdr:clientData/>
  </xdr:twoCellAnchor>
  <xdr:twoCellAnchor editAs="absolute">
    <xdr:from>
      <xdr:col>1</xdr:col>
      <xdr:colOff>91442</xdr:colOff>
      <xdr:row>5</xdr:row>
      <xdr:rowOff>163285</xdr:rowOff>
    </xdr:from>
    <xdr:to>
      <xdr:col>5</xdr:col>
      <xdr:colOff>315687</xdr:colOff>
      <xdr:row>28</xdr:row>
      <xdr:rowOff>417987</xdr:rowOff>
    </xdr:to>
    <mc:AlternateContent xmlns:mc="http://schemas.openxmlformats.org/markup-compatibility/2006" xmlns:a14="http://schemas.microsoft.com/office/drawing/2010/main">
      <mc:Choice Requires="a14">
        <xdr:graphicFrame macro="">
          <xdr:nvGraphicFramePr>
            <xdr:cNvPr id="18" name="Trade Partner 1">
              <a:extLst>
                <a:ext uri="{FF2B5EF4-FFF2-40B4-BE49-F238E27FC236}">
                  <a16:creationId xmlns:a16="http://schemas.microsoft.com/office/drawing/2014/main" id="{FD86F1CB-AEA1-4789-9CF1-0D359E4BDC29}"/>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Trade Partner 1"/>
            </a:graphicData>
          </a:graphic>
        </xdr:graphicFrame>
      </mc:Choice>
      <mc:Fallback xmlns="">
        <xdr:sp macro="" textlink="">
          <xdr:nvSpPr>
            <xdr:cNvPr id="0" name=""/>
            <xdr:cNvSpPr>
              <a:spLocks noTextEdit="1"/>
            </xdr:cNvSpPr>
          </xdr:nvSpPr>
          <xdr:spPr>
            <a:xfrm>
              <a:off x="418013" y="1230085"/>
              <a:ext cx="3108960" cy="47396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9</xdr:col>
      <xdr:colOff>401218</xdr:colOff>
      <xdr:row>5</xdr:row>
      <xdr:rowOff>167094</xdr:rowOff>
    </xdr:from>
    <xdr:to>
      <xdr:col>14</xdr:col>
      <xdr:colOff>10887</xdr:colOff>
      <xdr:row>21</xdr:row>
      <xdr:rowOff>43542</xdr:rowOff>
    </xdr:to>
    <mc:AlternateContent xmlns:mc="http://schemas.openxmlformats.org/markup-compatibility/2006" xmlns:a14="http://schemas.microsoft.com/office/drawing/2010/main">
      <mc:Choice Requires="a14">
        <xdr:graphicFrame macro="">
          <xdr:nvGraphicFramePr>
            <xdr:cNvPr id="20" name="Reveived Documents 1">
              <a:extLst>
                <a:ext uri="{FF2B5EF4-FFF2-40B4-BE49-F238E27FC236}">
                  <a16:creationId xmlns:a16="http://schemas.microsoft.com/office/drawing/2014/main" id="{C0FD71BB-5F66-4C8F-A8E1-2A0A00B1C38C}"/>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Reveived Documents 1"/>
            </a:graphicData>
          </a:graphic>
        </xdr:graphicFrame>
      </mc:Choice>
      <mc:Fallback xmlns="">
        <xdr:sp macro="" textlink="">
          <xdr:nvSpPr>
            <xdr:cNvPr id="0" name=""/>
            <xdr:cNvSpPr>
              <a:spLocks noTextEdit="1"/>
            </xdr:cNvSpPr>
          </xdr:nvSpPr>
          <xdr:spPr>
            <a:xfrm>
              <a:off x="6791132" y="1233894"/>
              <a:ext cx="2548812" cy="30550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206828</xdr:colOff>
      <xdr:row>30</xdr:row>
      <xdr:rowOff>97969</xdr:rowOff>
    </xdr:from>
    <xdr:to>
      <xdr:col>20</xdr:col>
      <xdr:colOff>2547258</xdr:colOff>
      <xdr:row>54</xdr:row>
      <xdr:rowOff>163284</xdr:rowOff>
    </xdr:to>
    <xdr:graphicFrame macro="">
      <xdr:nvGraphicFramePr>
        <xdr:cNvPr id="23" name="Chart 22">
          <a:extLst>
            <a:ext uri="{FF2B5EF4-FFF2-40B4-BE49-F238E27FC236}">
              <a16:creationId xmlns:a16="http://schemas.microsoft.com/office/drawing/2014/main" id="{880E49C5-F96A-49B9-BC0C-6502EEA871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391884</xdr:colOff>
      <xdr:row>5</xdr:row>
      <xdr:rowOff>163286</xdr:rowOff>
    </xdr:from>
    <xdr:to>
      <xdr:col>9</xdr:col>
      <xdr:colOff>326571</xdr:colOff>
      <xdr:row>28</xdr:row>
      <xdr:rowOff>413657</xdr:rowOff>
    </xdr:to>
    <mc:AlternateContent xmlns:mc="http://schemas.openxmlformats.org/markup-compatibility/2006" xmlns:a14="http://schemas.microsoft.com/office/drawing/2010/main">
      <mc:Choice Requires="a14">
        <xdr:graphicFrame macro="">
          <xdr:nvGraphicFramePr>
            <xdr:cNvPr id="15" name="Spec Name &amp; Number">
              <a:extLst>
                <a:ext uri="{FF2B5EF4-FFF2-40B4-BE49-F238E27FC236}">
                  <a16:creationId xmlns:a16="http://schemas.microsoft.com/office/drawing/2014/main" id="{5BB424DD-AA4C-4877-A4CA-D751485D8220}"/>
                </a:ext>
              </a:extLst>
            </xdr:cNvPr>
            <xdr:cNvGraphicFramePr/>
          </xdr:nvGraphicFramePr>
          <xdr:xfrm>
            <a:off x="0" y="0"/>
            <a:ext cx="0" cy="0"/>
          </xdr:xfrm>
          <a:graphic>
            <a:graphicData uri="http://schemas.microsoft.com/office/drawing/2010/slicer">
              <sle:slicer xmlns:sle="http://schemas.microsoft.com/office/drawing/2010/slicer" name="Spec Name &amp; Number"/>
            </a:graphicData>
          </a:graphic>
        </xdr:graphicFrame>
      </mc:Choice>
      <mc:Fallback xmlns="">
        <xdr:sp macro="" textlink="">
          <xdr:nvSpPr>
            <xdr:cNvPr id="0" name=""/>
            <xdr:cNvSpPr>
              <a:spLocks noTextEdit="1"/>
            </xdr:cNvSpPr>
          </xdr:nvSpPr>
          <xdr:spPr>
            <a:xfrm>
              <a:off x="3603170" y="1230086"/>
              <a:ext cx="3113315" cy="47352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113595</xdr:colOff>
      <xdr:row>7</xdr:row>
      <xdr:rowOff>22859</xdr:rowOff>
    </xdr:from>
    <xdr:to>
      <xdr:col>9</xdr:col>
      <xdr:colOff>144780</xdr:colOff>
      <xdr:row>24</xdr:row>
      <xdr:rowOff>199674</xdr:rowOff>
    </xdr:to>
    <xdr:pic>
      <xdr:nvPicPr>
        <xdr:cNvPr id="2" name="Picture 1">
          <a:extLst>
            <a:ext uri="{FF2B5EF4-FFF2-40B4-BE49-F238E27FC236}">
              <a16:creationId xmlns:a16="http://schemas.microsoft.com/office/drawing/2014/main" id="{848C9755-FF29-4BE4-8F82-66DC9A02445D}"/>
            </a:ext>
          </a:extLst>
        </xdr:cNvPr>
        <xdr:cNvPicPr>
          <a:picLocks noChangeAspect="1"/>
        </xdr:cNvPicPr>
      </xdr:nvPicPr>
      <xdr:blipFill>
        <a:blip xmlns:r="http://schemas.openxmlformats.org/officeDocument/2006/relationships" r:embed="rId1"/>
        <a:stretch>
          <a:fillRect/>
        </a:stretch>
      </xdr:blipFill>
      <xdr:spPr>
        <a:xfrm>
          <a:off x="403155" y="1386839"/>
          <a:ext cx="6531045" cy="4063015"/>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1</xdr:col>
      <xdr:colOff>144779</xdr:colOff>
      <xdr:row>26</xdr:row>
      <xdr:rowOff>131834</xdr:rowOff>
    </xdr:from>
    <xdr:to>
      <xdr:col>9</xdr:col>
      <xdr:colOff>210566</xdr:colOff>
      <xdr:row>42</xdr:row>
      <xdr:rowOff>129540</xdr:rowOff>
    </xdr:to>
    <xdr:pic>
      <xdr:nvPicPr>
        <xdr:cNvPr id="3" name="Picture 2">
          <a:extLst>
            <a:ext uri="{FF2B5EF4-FFF2-40B4-BE49-F238E27FC236}">
              <a16:creationId xmlns:a16="http://schemas.microsoft.com/office/drawing/2014/main" id="{949F65BC-AD80-4B38-A858-19C655F95213}"/>
            </a:ext>
          </a:extLst>
        </xdr:cNvPr>
        <xdr:cNvPicPr>
          <a:picLocks noChangeAspect="1"/>
        </xdr:cNvPicPr>
      </xdr:nvPicPr>
      <xdr:blipFill>
        <a:blip xmlns:r="http://schemas.openxmlformats.org/officeDocument/2006/relationships" r:embed="rId2"/>
        <a:stretch>
          <a:fillRect/>
        </a:stretch>
      </xdr:blipFill>
      <xdr:spPr>
        <a:xfrm>
          <a:off x="434339" y="6128774"/>
          <a:ext cx="6565647" cy="365530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pranavm\Desktop\Projects\Work%20From%20Home\DLR\Closeout%20Matrix%20(L%20Suites)\QC\Pranjali\DLR%20-%20Closeout%20Matrix_Pranjali.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pranavm\Desktop\Projects\Work%20From%20Home\DLR\Closeout%20Matrix%20(L%20Suites)\QC\atul\DLR%20-%20Closeout%20Matrix_Atu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pranavm\Desktop\Projects\Work%20From%20Home\DLR\Closeout%20Matrix%20(L%20Suites)\QC\Shreya\DLR%20-%20Closeout%20Matrix_Shreya.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pranavm\Desktop\Projects\Work%20From%20Home\DLR\Closeout%20Matrix%20(L%20Suites)\QC\NaveenS\DLR%20-%20Closeout%20Matrix_Naveen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pranavm\Desktop\Projects\Work%20From%20Home\DLR\Closeout%20Matrix%20(L%20Suites)\QC\Devyani\050820\DLR%20-%20Closeout%20Matrix.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pranavm\Desktop\Projects\Work%20From%20Home\DLR\Closeout%20Matrix%20(L%20Suites)\QC\Devyani\051220\DLR%20-%20Closeout%20Matrix_S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nav Mane" refreshedDate="43966.768467013891" createdVersion="6" refreshedVersion="6" minRefreshableVersion="3" recordCount="699" xr:uid="{CF260B2B-E201-4C8F-B532-56C537CE714A}">
  <cacheSource type="worksheet">
    <worksheetSource ref="A1:R700" sheet="To be Hide"/>
  </cacheSource>
  <cacheFields count="18">
    <cacheField name="S.NO" numFmtId="0">
      <sharedItems containsSemiMixedTypes="0" containsString="0" containsNumber="1" containsInteger="1" minValue="0" maxValue="414"/>
    </cacheField>
    <cacheField name="Division" numFmtId="0">
      <sharedItems containsMixedTypes="1" containsNumber="1" containsInteger="1" minValue="0" maxValue="28" count="19">
        <s v="01 - General Requirements"/>
        <s v="03 - Concrete"/>
        <s v="04 - Masonary"/>
        <s v="05 - Metals"/>
        <s v="07 - Thermal And Moisture Protections"/>
        <s v="07 - Thermal And Moisture Protection"/>
        <s v="08 - Openings"/>
        <s v="09 - Finishes"/>
        <s v="21 - Fire Suppression"/>
        <s v="22 - Plumbing"/>
        <s v="23 - Heating, Ventilating, And Air Conditioning (HVAC)"/>
        <s v="23 - Heating, Ventilation, And Air Conditioning (HVAC)"/>
        <s v="26 - Electrical"/>
        <s v="27 - Communications"/>
        <s v="28 - Electronic Safety And Security"/>
        <n v="0"/>
        <n v="26" u="1"/>
        <n v="27" u="1"/>
        <n v="28" u="1"/>
      </sharedItems>
    </cacheField>
    <cacheField name="Spec Number" numFmtId="0">
      <sharedItems containsMixedTypes="1" containsNumber="1" containsInteger="1" minValue="0" maxValue="283112" count="115">
        <s v="01 50 00"/>
        <s v="01 73 29"/>
        <s v="01 78 00"/>
        <s v="01 78 36 "/>
        <s v="01 79 00"/>
        <s v="03 01 36"/>
        <s v="03 30 00"/>
        <s v="04 20 00"/>
        <s v="05 12 00"/>
        <s v="05 50 00 "/>
        <s v="07 59 00 "/>
        <s v="07 6200"/>
        <s v="07 72 00"/>
        <s v="07 84 00"/>
        <s v="07 92 00"/>
        <s v="08 11 13"/>
        <s v="08 70 00"/>
        <s v="08 80 00"/>
        <s v="08 91 00"/>
        <s v="09 51 00"/>
        <s v="09 65 13"/>
        <s v="09 69 00"/>
        <s v="09 91 00"/>
        <s v="09 97 26"/>
        <s v="21 00 10"/>
        <s v="21 01 00"/>
        <s v="22 00 10"/>
        <s v="22 01 00"/>
        <s v="23 00 10"/>
        <s v="23 05 13"/>
        <s v="23 08 13"/>
        <s v="23 09 00"/>
        <s v="23 23 00"/>
        <s v="23 36 00"/>
        <s v="23 74 13"/>
        <s v="23 81 25"/>
        <s v="23 84 13"/>
        <s v="26 00 10"/>
        <s v="26 05 00"/>
        <s v="26 05 19"/>
        <s v="26 05 26"/>
        <s v="26 05 29"/>
        <s v="26 05 33"/>
        <s v="26 05 36"/>
        <s v="26 05 37"/>
        <s v="26 05 38"/>
        <s v="26 05 43"/>
        <s v="26 05 48"/>
        <s v="26 05 53"/>
        <s v="26 08 13"/>
        <s v="26 09 23"/>
        <s v="26 22 00"/>
        <s v="26 24 13i "/>
        <s v="26 24 16"/>
        <s v="26 26 00i"/>
        <s v="26 27 26"/>
        <s v="26 28 13"/>
        <s v="26 28 16"/>
        <s v="26 32 13i"/>
        <s v="26 32 15"/>
        <s v="26 33 53i"/>
        <s v="26 41 13"/>
        <s v="26 43 13"/>
        <s v="26 51 00"/>
        <s v="27 05 26"/>
        <s v="27 05 28"/>
        <s v="28 08 00"/>
        <s v="28 31 12"/>
        <n v="0"/>
        <n v="270526" u="1"/>
        <n v="230010" u="1"/>
        <n v="232300" u="1"/>
        <n v="283112" u="1"/>
        <n v="263215" u="1"/>
        <n v="270528" u="1"/>
        <n v="99100" u="1"/>
        <n v="96513" u="1"/>
        <n v="237413" u="1"/>
        <n v="99726" u="1"/>
        <n v="260533" u="1"/>
        <n v="220010" u="1"/>
        <n v="265100" u="1"/>
        <n v="230900" u="1"/>
        <n v="260010" u="1"/>
        <n v="78400" u="1"/>
        <n v="96900" u="1"/>
        <n v="87000" u="1"/>
        <n v="238125" u="1"/>
        <n v="220100" u="1"/>
        <n v="260526" u="1"/>
        <n v="262813" u="1"/>
        <n v="210010" u="1"/>
        <n v="230813" u="1"/>
        <n v="260500" u="1"/>
        <n v="233600" u="1"/>
        <n v="262726" u="1"/>
        <n v="76200" u="1"/>
        <n v="260536" u="1"/>
        <n v="89100" u="1"/>
        <n v="79200" u="1"/>
        <n v="262816" u="1"/>
        <n v="210100" u="1"/>
        <n v="260519" u="1"/>
        <n v="260537" u="1"/>
        <n v="264113" u="1"/>
        <n v="230513" u="1"/>
        <n v="81113" u="1"/>
        <n v="88000" u="1"/>
        <n v="95100" u="1"/>
        <n v="260529" u="1"/>
        <n v="260538" u="1"/>
        <n v="280800" u="1"/>
        <n v="238413" u="1"/>
        <n v="77200" u="1"/>
        <n v="264313" u="1"/>
      </sharedItems>
    </cacheField>
    <cacheField name="Spec Name" numFmtId="0">
      <sharedItems containsMixedTypes="1" containsNumber="1" containsInteger="1" minValue="0" maxValue="0" count="69">
        <s v="Temporary Facilities And Controls "/>
        <s v="Cutting And Patching "/>
        <s v="Closeout Submittals "/>
        <s v="Warranties "/>
        <s v="Demonstration And Training "/>
        <s v="Resurfacing And Patching Of Concrete Slabs"/>
        <s v="Cast-In-Place Concrete "/>
        <s v="Unit Masonary"/>
        <s v="Structural Steel Framing"/>
        <s v="Metal Fabrications"/>
        <s v="Cutting And Patching Membrane Roofing "/>
        <s v="Sheet Metal Flashing And Trim"/>
        <s v="Roof Accessories"/>
        <s v="Firestopping"/>
        <s v="Joint Sealents"/>
        <s v="Hollow Metal Doors And Frames"/>
        <s v="Hardware"/>
        <s v="Glazing"/>
        <s v="Louvers"/>
        <s v="Acoustical Ceilings"/>
        <s v="Resilient Base And Accessories"/>
        <s v="Access Flooring"/>
        <s v="Painting"/>
        <s v="Exterior Textured Coatings"/>
        <s v="Basic Fire Protection Requirements"/>
        <s v="Sprinkler Systems"/>
        <s v="Basic Plumbing Requirement"/>
        <s v="Plumbing Systems"/>
        <s v="General Mechanical Requirements"/>
        <s v="Common Motor Requirements For HVAC Equipment "/>
        <s v="Testing, Adjusting, And Balancing"/>
        <s v="Building Management System"/>
        <s v="Refrigerant Piping"/>
        <s v="Air Terminal Units"/>
        <s v="Packaged Rooftop Ventilation Unit"/>
        <s v="Refrigerant Based Precision Cooling System"/>
        <s v="Humidifiers"/>
        <s v="Basic Electrical Requirements"/>
        <s v="Common Work Results For Electrical"/>
        <s v="Electrical Power Conductors And Cables (600 Volts Or Less)"/>
        <s v="Grounding"/>
        <s v="Hangers And Supports For Electrical Systems"/>
        <s v="Raceway And Boxes For Electrical Systems "/>
        <s v="Cable Trays For Electrical Systems"/>
        <s v="Cable Trough For Electrical Systems"/>
        <s v="Cable Bus For Electrical Systems"/>
        <s v="Underground Ducts And Raceways For Electrical Systems "/>
        <s v="Vibration And Seismic Controls For Electrical Systems"/>
        <s v="Identification For Electrical Systems "/>
        <s v="Testing Of Electrical Systems "/>
        <s v="Lighting Control Devices"/>
        <s v="Low-Voltage Transformers"/>
        <s v="Switchboards - Install "/>
        <s v="Panelboards"/>
        <s v="Power Distribution Units - Install"/>
        <s v="Wiring Devices"/>
        <s v="Fuses"/>
        <s v="Enclosed Switches And Circuit Breakers"/>
        <s v="Engine Generators - Install"/>
        <s v="Engine Generator Field Startup Requirements"/>
        <s v="Static Uninterruptible Power Supply - Install "/>
        <s v="Lightning Protection For Structures "/>
        <s v="Surge Protective Devices"/>
        <s v="Lighting"/>
        <s v="Grounding And Bonding For Communications Systems"/>
        <s v="Low Voltage Raceway Systems"/>
        <s v="Security Systems Commissioning "/>
        <s v="Digital, Addressable Fire-Alarm System - TKD"/>
        <n v="0"/>
      </sharedItems>
    </cacheField>
    <cacheField name="Spec Sub Section" numFmtId="0">
      <sharedItems containsMixedTypes="1" containsNumber="1" minValue="0" maxValue="3.9"/>
    </cacheField>
    <cacheField name="Document Type" numFmtId="0">
      <sharedItems containsMixedTypes="1" containsNumber="1" containsInteger="1" minValue="0" maxValue="0"/>
    </cacheField>
    <cacheField name="Descriptions" numFmtId="0">
      <sharedItems containsMixedTypes="1" containsNumber="1" containsInteger="1" minValue="0" maxValue="0" longText="1"/>
    </cacheField>
    <cacheField name="Block/Building if any" numFmtId="0">
      <sharedItems containsMixedTypes="1" containsNumber="1" containsInteger="1" minValue="0" maxValue="0" count="3">
        <s v="DLR L236"/>
        <s v="DLR L242"/>
        <n v="0"/>
      </sharedItems>
    </cacheField>
    <cacheField name="Trade Partener" numFmtId="0">
      <sharedItems containsMixedTypes="1" containsNumber="1" containsInteger="1" minValue="0" maxValue="0" count="11">
        <n v="0"/>
        <s v="K&amp;A Contracting"/>
        <s v="TBD"/>
        <s v="Hallmark"/>
        <s v="American Automatic FP"/>
        <s v="Precision"/>
        <s v="Capital City Flooring"/>
        <s v="Capitol Coatings"/>
        <s v="Pro Air"/>
        <s v="Power Solutions"/>
        <s v="AVS Technology"/>
      </sharedItems>
    </cacheField>
    <cacheField name="Comments" numFmtId="0">
      <sharedItems containsSemiMixedTypes="0" containsString="0" containsNumber="1" containsInteger="1" minValue="0" maxValue="0"/>
    </cacheField>
    <cacheField name="Submitted To DPR" numFmtId="0">
      <sharedItems containsSemiMixedTypes="0" containsString="0" containsNumber="1" containsInteger="1" minValue="0" maxValue="0"/>
    </cacheField>
    <cacheField name="Updated To EQX Box Folder" numFmtId="0">
      <sharedItems containsSemiMixedTypes="0" containsString="0" containsNumber="1" containsInteger="1" minValue="0" maxValue="0" count="1">
        <n v="0"/>
      </sharedItems>
    </cacheField>
    <cacheField name="Helper 1" numFmtId="0">
      <sharedItems/>
    </cacheField>
    <cacheField name="Reveived Documents" numFmtId="0">
      <sharedItems count="11">
        <s v=""/>
        <s v="Keys" u="1"/>
        <s v="Mockups" u="1"/>
        <s v="Attic Stock" u="1"/>
        <e v="#REF!" u="1"/>
        <s v="Warranty" u="1"/>
        <s v="O&amp;M" u="1"/>
        <s v="O&amp;M Data" u="1"/>
        <s v="Test-Reports" u="1"/>
        <s v="As-Builts" u="1"/>
        <s v="Warranty - Manufacturer" u="1"/>
      </sharedItems>
    </cacheField>
    <cacheField name="Helper" numFmtId="0">
      <sharedItems/>
    </cacheField>
    <cacheField name="Pending Documents" numFmtId="0">
      <sharedItems containsMixedTypes="1" containsNumber="1" containsInteger="1" minValue="0" maxValue="0" count="13">
        <s v="Test-Reports"/>
        <s v="Warranty - Manufacturer"/>
        <s v="As-Builts"/>
        <s v="O&amp;M Data"/>
        <s v="Warranty - Sample/Special"/>
        <s v="Owner Training"/>
        <s v="Other"/>
        <s v="Keys"/>
        <s v="Attic Stock"/>
        <s v="Mockups"/>
        <s v="Warranty - Installer"/>
        <s v="Warranty - Contractor"/>
        <n v="0"/>
      </sharedItems>
    </cacheField>
    <cacheField name="Voided Documents" numFmtId="0">
      <sharedItems count="9">
        <s v=""/>
        <s v="Keys" u="1"/>
        <s v="Mockups" u="1"/>
        <s v="Owner Training" u="1"/>
        <s v="Attic Stock" u="1"/>
        <e v="#REF!" u="1"/>
        <s v="Warranty" u="1"/>
        <s v="O&amp;M" u="1"/>
        <s v="Test-Reports" u="1"/>
      </sharedItems>
    </cacheField>
    <cacheField name="Spec Name &amp; Number" numFmtId="0">
      <sharedItems count="230">
        <s v="01 50 00_Temporary Facilities And Controls "/>
        <s v="01 73 29_Cutting And Patching "/>
        <s v="01 78 00_Closeout Submittals "/>
        <s v="01 78 36 _Warranties "/>
        <s v="01 79 00_Demonstration And Training "/>
        <s v="03 01 36_Resurfacing And Patching Of Concrete Slabs"/>
        <s v="03 30 00_Cast-In-Place Concrete "/>
        <s v="04 20 00_Unit Masonary"/>
        <s v="05 12 00_Structural Steel Framing"/>
        <s v="05 50 00 _Metal Fabrications"/>
        <s v="07 59 00 _Cutting And Patching Membrane Roofing "/>
        <s v="07 6200_Sheet Metal Flashing And Trim"/>
        <s v="07 72 00_Roof Accessories"/>
        <s v="07 84 00_Firestopping"/>
        <s v="07 92 00_Joint Sealents"/>
        <s v="08 11 13_Hollow Metal Doors And Frames"/>
        <s v="08 70 00_Hardware"/>
        <s v="08 80 00_Glazing"/>
        <s v="08 91 00_Louvers"/>
        <s v="09 51 00_Acoustical Ceilings"/>
        <s v="09 65 13_Resilient Base And Accessories"/>
        <s v="09 69 00_Access Flooring"/>
        <s v="09 91 00_Painting"/>
        <s v="09 97 26_Exterior Textured Coatings"/>
        <s v="21 00 10_Basic Fire Protection Requirements"/>
        <s v="21 01 00_Sprinkler Systems"/>
        <s v="22 00 10_Basic Plumbing Requirement"/>
        <s v="22 01 00_Plumbing Systems"/>
        <s v="23 00 10_General Mechanical Requirements"/>
        <s v="23 05 13_Common Motor Requirements For HVAC Equipment "/>
        <s v="23 08 13_Testing, Adjusting, And Balancing"/>
        <s v="23 09 00_Building Management System"/>
        <s v="23 23 00_Refrigerant Piping"/>
        <s v="23 36 00_Air Terminal Units"/>
        <s v="23 74 13_Packaged Rooftop Ventilation Unit"/>
        <s v="23 81 25_Refrigerant Based Precision Cooling System"/>
        <s v="23 84 13_Humidifiers"/>
        <s v="26 00 10_Basic Electrical Requirements"/>
        <s v="26 05 00_Common Work Results For Electrical"/>
        <s v="26 05 19_Electrical Power Conductors And Cables (600 Volts Or Less)"/>
        <s v="26 05 26_Grounding"/>
        <s v="26 05 29_Hangers And Supports For Electrical Systems"/>
        <s v="26 05 33_Raceway And Boxes For Electrical Systems "/>
        <s v="26 05 36_Cable Trays For Electrical Systems"/>
        <s v="26 05 37_Cable Trough For Electrical Systems"/>
        <s v="26 05 38_Cable Bus For Electrical Systems"/>
        <s v="26 05 43_Underground Ducts And Raceways For Electrical Systems "/>
        <s v="26 05 48_Vibration And Seismic Controls For Electrical Systems"/>
        <s v="26 05 53_Identification For Electrical Systems "/>
        <s v="26 08 13_Testing Of Electrical Systems "/>
        <s v="26 09 23_Lighting Control Devices"/>
        <s v="26 22 00_Low-Voltage Transformers"/>
        <s v="26 24 13i _Switchboards - Install "/>
        <s v="26 24 16_Panelboards"/>
        <s v="26 26 00i_Power Distribution Units - Install"/>
        <s v="26 27 26_Wiring Devices"/>
        <s v="26 28 13_Fuses"/>
        <s v="26 28 16_Enclosed Switches And Circuit Breakers"/>
        <s v="26 32 13i_Engine Generators - Install"/>
        <s v="26 32 15_Engine Generator Field Startup Requirements"/>
        <s v="26 33 53i_Static Uninterruptible Power Supply - Install "/>
        <s v="26 41 13_Lightning Protection For Structures "/>
        <s v="26 43 13_Surge Protective Devices"/>
        <s v="26 51 00_Lighting"/>
        <s v="27 05 26_Grounding And Bonding For Communications Systems"/>
        <s v="27 05 28_Low Voltage Raceway Systems"/>
        <s v="28 08 00_Security Systems Commissioning "/>
        <s v="28 31 12_Digital, Addressable Fire-Alarm System - TKD"/>
        <s v="0_0"/>
        <s v="09 68 13 _Tile Carpeting" u="1"/>
        <s v="28 31 13_Very Early Smoke Detection Subsystem" u="1"/>
        <s v="23 84 13 _Humidifiers" u="1"/>
        <s v="220100_Plumbing Systems" u="1"/>
        <s v="238125_Refrigerant Based Precision Cooling System" u="1"/>
        <s v="05 58 13 _Column Covers" u="1"/>
        <s v="26 25 00 _Enclosed Bus Assemblies" u="1"/>
        <s v="08 14 16 _Flush Wood Doors" u="1"/>
        <s v="09 65 13 _Resilient Base And Accessories" u="1"/>
        <s v="23 05 13 _Common Motor Requirements For HVAC Equipment" u="1"/>
        <s v="08 71 00 _Door Hardware" u="1"/>
        <s v="283112_Digital, Addressable Fire-Alarm System - TKD" u="1"/>
        <s v="08 80 00 _Glazing" u="1"/>
        <s v="22 05 53 _Plumbing Identification" u="1"/>
        <s v="270528_Low Voltage Raceway Systems" u="1"/>
        <s v="26 09 14 _Battery Monitoring System" u="1"/>
        <s v="13 21 33 _Hot Aisle Containment Systems" u="1"/>
        <s v="260537_Cable Trough For Electrical Systems" u="1"/>
        <s v="07 54 19 _Polyvinyl Chloride (PVC) Roofing" u="1"/>
        <s v="22 05 23 _Plumbing Valves" u="1"/>
        <s v="96513_Resilient Base And Accessories" u="1"/>
        <s v="07 42 13.13 _Formed Metal Wall Panels" u="1"/>
        <s v="07 42 13.19 _Insulated Metal Wall Panels" u="1"/>
        <s v="26 24 15 _Installation Of Prepurchased Loadbank" u="1"/>
        <s v="26 00 50 _Basic Electrical Materials And Methods" u="1"/>
        <s v="08 44 23 _Structural Sealant Glazed Curtain Walls" u="1"/>
        <s v="262813_Fuses" u="1"/>
        <s v="14 24 00 _Hydraulic Elevator" u="1"/>
        <s v="08 87 00 _Glazing Surface Films" u="1"/>
        <s v="26 24 13 _Low Voltage Switchboards" u="1"/>
        <s v="280800_Security Systems Commissioning " u="1"/>
        <s v="07 42 13.23 _Metal Composite Material Wall Panels" u="1"/>
        <s v="88000_Glazing" u="1"/>
        <s v="05 58 16 _Formed Metal Enclosures" u="1"/>
        <s v="230813_Testing, Adjusting, And Balancing" u="1"/>
        <s v="10 14 23 _Panel Signage" u="1"/>
        <s v="232300_Refrigerant Piping" u="1"/>
        <s v="26 09 23 _Lighting Controls" u="1"/>
        <s v="03 30 00 _Cast-In-Place Concrete" u="1"/>
        <s v="08 33 23 _Overhead Coiling Doors" u="1"/>
        <s v="10 11 00 _Visual Display Surfaces" u="1"/>
        <s v="99100_Painting" u="1"/>
        <s v="10 44 16 _Fire Extinguishers" u="1"/>
        <s v="26 28 13 _Fuses" u="1"/>
        <s v="07 17 00 _Bentonite Waterproofing" u="1"/>
        <s v="07 92 19 _Acoustical Joint Sealants" u="1"/>
        <s v="07 71 00 _Roof Specialities" u="1"/>
        <s v="76200_Sheet Metal Flashing And Trim" u="1"/>
        <s v="26 24 17 _Installation Prepurchased Remote Power Panels" u="1"/>
        <s v="07 21 00 _Thermal Insulation" u="1"/>
        <s v="264313_Surge Protective Devices" u="1"/>
        <s v="21 10 00 _Fire Suppression Systems" u="1"/>
        <s v="23 07 13 _HVAC Duct Insulation" u="1"/>
        <s v="23 07 19 _HVAC Pipe Insulation" u="1"/>
        <s v="23 41 00 _Particulate Air Filtration" u="1"/>
        <s v="22 13 16 _Sanitary Waste And Vent Piping" u="1"/>
        <s v="22 11 16 _Domestic Water Distribution Piping" u="1"/>
        <s v="87000_Hardware" u="1"/>
        <s v="96900_Access Flooring" u="1"/>
        <s v="07 91 00 _Preformed Joint Seals" u="1"/>
        <e v="#REF!" u="1"/>
        <s v="230010_General Mechanical Requirements" u="1"/>
        <s v="26 05 36 _Cable Tray System" u="1"/>
        <s v="32 31 13.53_High Security Fences And Gates" u="1"/>
        <s v="11 13 19 _Stationary Loading Dock Equipment" u="1"/>
        <s v="07 84 13 _Penetration Firestopping" u="1"/>
        <s v="08 11 13 _Hollow Metal Doors And Frames" u="1"/>
        <s v="260538_Cable Bus For Electrical Systems" u="1"/>
        <s v="89100_Louvers" u="1"/>
        <s v="265100_Lighting" u="1"/>
        <s v="26 2416_Panelboards" u="1"/>
        <s v="95100_Acoustical Ceilings" u="1"/>
        <s v="09 65 19 _Resillient Floor Tile" u="1"/>
        <s v="10 44 13 _Fire Extinguisher Cabinets" u="1"/>
        <s v="07 84 43 _Joint Firestopping" u="1"/>
        <s v="22 40 13 _Plumbing Specialties" u="1"/>
        <s v="26 24 14 _Installation Of Loadbank Switchboard" u="1"/>
        <s v="09 22 16 _Non-Structural Metal Framing" u="1"/>
        <s v="26 27 26 _Wiring Fuses" u="1"/>
        <s v="10 14 19 _Dimensional Letter Signage" u="1"/>
        <s v="230513_Common Motor Requirements For HVAC Equipment " u="1"/>
        <s v="260526_Grounding" u="1"/>
        <s v="238413_Humidifiers" u="1"/>
        <s v="07 65 00 _Flexible Flashing" u="1"/>
        <s v="262816_Enclosed Switches And Circuit Breakers" u="1"/>
        <s v="03 20 00 _Concrete Reinforcing" u="1"/>
        <s v="10 28 00 _Toilet Accessories" u="1"/>
        <s v="23 31 13 _Metal Ducts" u="1"/>
        <s v="260529_Hangers And Supports For Electrical Systems" u="1"/>
        <s v="05 12 00 _Structural Steel Framing" u="1"/>
        <s v="237413_Packaged Rooftop Ventilation Unit" u="1"/>
        <s v="09 91 23 _Interior Painting" u="1"/>
        <s v="23 33 00 _Air Duct Accessories" u="1"/>
        <s v="10 26 00 _Wall Door Protection" u="1"/>
        <s v="23 64 00 _Installation Of PP Air Cooled Chillers" u="1"/>
        <s v="77200_Roof Accessories" u="1"/>
        <s v="270526_Grounding And Bonding For Communications Systems" u="1"/>
        <s v="09 51 13 _Acoustical Panel Ceilings" u="1"/>
        <s v="260010_Basic Electrical Requirements" u="1"/>
        <s v="03 15 15 _Semi Rigid Concrete Joint Filler" u="1"/>
        <s v="12 36 23.13 _Plastic Laminate Clad Countertops" u="1"/>
        <s v="32 33 00_Site Furnishings" u="1"/>
        <s v="03 35 00 _Concrete Finishing" u="1"/>
        <s v="23 25 00 _HVAC Water Treatment" u="1"/>
        <s v="260519_Electrical Power Conductors And Cables (600 Volts Or Less)" u="1"/>
        <s v="23 05 19 _Meters And Gages For HVAC Piping" u="1"/>
        <s v="07 46 46 _Fiber Cement Wall Panels" u="1"/>
        <s v="260533_Raceway And Boxes For Electrical Systems " u="1"/>
        <s v="31 63 29.13 _Cast-In-Place Drilled Concrete Piers" u="1"/>
        <s v="06 16 00 _Sheathing" u="1"/>
        <s v="12 24 13 _Roller Window Shades" u="1"/>
        <s v="23 82 49 _Electric Unit Heaters" u="1"/>
        <s v="07 95 13.13 _Interior Expansion Joint Cover Assemblies" u="1"/>
        <s v="79200_Joint Sealents" u="1"/>
        <s v="23 21 13 _Hydronic Piping" u="1"/>
        <s v="10 22 13 _Wire Mesh Partitions" u="1"/>
        <s v="210010_Basic Fire Protection Requirements" u="1"/>
        <s v="264113_Lightning Protection For Structures " u="1"/>
        <s v="23 36 00 _Air Terminal Units" u="1"/>
        <s v="26 26 00 _Installation Prepurchased PDUs" u="1"/>
        <s v="07 92 00 _Joint Sealants" u="1"/>
        <s v="08 41 13 _Aluminum Framed Entrances And Storefronts" u="1"/>
        <s v="05 52 13 _Pipe And Tube Railings" u="1"/>
        <s v="263353i_Static Uninterruptible Power Supply - Install " u="1"/>
        <s v="260500_Common Work Results For Electrical" u="1"/>
        <s v="12 36 61.16 _Solid Surfacing Countertops And Sills" u="1"/>
        <s v="78400_Firestopping" u="1"/>
        <s v="05 31 00 _Steel Decking" u="1"/>
        <s v="210100_Sprinkler Systems" u="1"/>
        <s v="263213i_Engine Generators - Install" u="1"/>
        <s v="07 27 15 _Nonbituminous Self-Adhering Sheet Air Barriers" u="1"/>
        <s v="220010_Basic Plumbing Requirement" u="1"/>
        <s v="22 07 00 _Plumbing Pipe Insulation" u="1"/>
        <s v="26 05 31 _Roll-Up Generator Termination Cabinet" u="1"/>
        <s v="09 54 23 _Linear Metal Ceilings" u="1"/>
        <s v="26 22 00 _Dry Type Transformers" u="1"/>
        <s v="99726_Exterior Textured Coatings" u="1"/>
        <s v="81113_Hollow Metal Doors And Frames" u="1"/>
        <s v="26 24 16 _Panelboards" u="1"/>
        <s v="26 09 13 _Integrated Power Monitoring System" u="1"/>
        <s v="07 14 16 _Cold-Fluid Applied Waterproofing" u="1"/>
        <s v="262600i_Power Distribution Units - Install" u="1"/>
        <s v="262726_Wiring Devices" u="1"/>
        <s v="23 21 23 _Hydronic Pumps" u="1"/>
        <s v="230900_Building Management System" u="1"/>
        <s v="260536_Cable Trays For Electrical Systems" u="1"/>
        <s v="263215_Engine Generator Field Startup Requirements" u="1"/>
        <s v="23 05 53 _HVAC Identification" u="1"/>
        <s v="23 07 16 _HVAC Equipment Insulation" u="1"/>
        <s v="28 31 11_Digital Addressable Fire Alarm" u="1"/>
        <s v="26 05 26 _Grounding And Bonding" u="1"/>
        <s v="07 54 23 _Thermoplastic-Polyolefin (TPO) Roofing" u="1"/>
        <s v="233600_Air Terminal Units" u="1"/>
        <s v="26 32 13_Engine Generators" u="1"/>
        <s v="26 05 19 _Conductors And Cables" u="1"/>
        <s v="23 05 33 _Heat Tracing For HVAC Piping" u="1"/>
        <s v="05 43 00 _Slotted Channel Framing" u="1"/>
        <s v="05 40 00 _Cold Formed Metal Framing" u="1"/>
        <s v="23 05 23 _General Duty Valves For HVAC Piping" u="1"/>
        <s v="23 05 93 _Testing Adjusting And Balancing HVAC" u="1"/>
        <s v="26 05 43 _Underground Ducts And Raceways For Electrical Systems" u="1"/>
      </sharedItems>
    </cacheField>
  </cacheFields>
  <extLst>
    <ext xmlns:x14="http://schemas.microsoft.com/office/spreadsheetml/2009/9/main" uri="{725AE2AE-9491-48be-B2B4-4EB974FC3084}">
      <x14:pivotCacheDefinition pivotCacheId="5324739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9">
  <r>
    <n v="1"/>
    <x v="0"/>
    <x v="0"/>
    <x v="0"/>
    <s v="1.3/A/1"/>
    <s v="Test-Reports"/>
    <s v="Temporary Utilities"/>
    <x v="0"/>
    <x v="0"/>
    <n v="0"/>
    <n v="0"/>
    <x v="0"/>
    <s v=""/>
    <x v="0"/>
    <s v="1"/>
    <x v="0"/>
    <x v="0"/>
    <x v="0"/>
  </r>
  <r>
    <n v="2"/>
    <x v="0"/>
    <x v="1"/>
    <x v="1"/>
    <s v="1.5/A"/>
    <s v="Warranty - Manufacturer"/>
    <s v="Standard Product Warranties "/>
    <x v="0"/>
    <x v="0"/>
    <n v="0"/>
    <n v="0"/>
    <x v="0"/>
    <s v=""/>
    <x v="0"/>
    <s v="1"/>
    <x v="1"/>
    <x v="0"/>
    <x v="1"/>
  </r>
  <r>
    <n v="3"/>
    <x v="0"/>
    <x v="2"/>
    <x v="2"/>
    <s v="1.4/A/2"/>
    <s v="As-Builts"/>
    <s v="1. Project Record Drawings - 2 Sets Of Drawings_x000a_2. Blackline Print Drawings - 1 Set"/>
    <x v="0"/>
    <x v="0"/>
    <n v="0"/>
    <n v="0"/>
    <x v="0"/>
    <s v=""/>
    <x v="0"/>
    <s v="1"/>
    <x v="2"/>
    <x v="0"/>
    <x v="2"/>
  </r>
  <r>
    <n v="4"/>
    <x v="0"/>
    <x v="2"/>
    <x v="2"/>
    <s v="1.4/A/4,6"/>
    <s v="O&amp;M Data"/>
    <s v="1. Preventive Maintenance Instructions - 3 Bound Copies_x000a_2. Maintenance Contracts - 2 Copies  "/>
    <x v="0"/>
    <x v="0"/>
    <n v="0"/>
    <n v="0"/>
    <x v="0"/>
    <s v=""/>
    <x v="0"/>
    <s v="1"/>
    <x v="3"/>
    <x v="0"/>
    <x v="2"/>
  </r>
  <r>
    <n v="5"/>
    <x v="0"/>
    <x v="2"/>
    <x v="2"/>
    <s v="1.4/A/5"/>
    <s v="Warranty - Manufacturer"/>
    <s v="Product Warranties And Bonds - 2 Copies"/>
    <x v="0"/>
    <x v="0"/>
    <n v="0"/>
    <n v="0"/>
    <x v="0"/>
    <s v=""/>
    <x v="0"/>
    <s v="1"/>
    <x v="1"/>
    <x v="0"/>
    <x v="2"/>
  </r>
  <r>
    <n v="6"/>
    <x v="0"/>
    <x v="2"/>
    <x v="2"/>
    <s v="1.4/A/7"/>
    <s v="Test-Reports"/>
    <s v="Record Of All Test Reports And Inspections - 4 Copies"/>
    <x v="0"/>
    <x v="0"/>
    <n v="0"/>
    <n v="0"/>
    <x v="0"/>
    <s v=""/>
    <x v="0"/>
    <s v="1"/>
    <x v="0"/>
    <x v="0"/>
    <x v="2"/>
  </r>
  <r>
    <n v="7"/>
    <x v="0"/>
    <x v="2"/>
    <x v="2"/>
    <s v="1.7/A"/>
    <s v="O&amp;M Data"/>
    <s v="1. Fire Protection System.  _x000a_2. Utilities And Plumbing Systems.  _x000a_3. Heating, Ventilation And Air Conditioning System.  _x000a_4. Electrical Systems.  "/>
    <x v="0"/>
    <x v="0"/>
    <n v="0"/>
    <n v="0"/>
    <x v="0"/>
    <s v=""/>
    <x v="0"/>
    <s v="1"/>
    <x v="3"/>
    <x v="0"/>
    <x v="2"/>
  </r>
  <r>
    <n v="8"/>
    <x v="0"/>
    <x v="3"/>
    <x v="3"/>
    <n v="1.3"/>
    <s v="Warranty - Manufacturer"/>
    <s v="Standard Product Warranties "/>
    <x v="0"/>
    <x v="0"/>
    <n v="0"/>
    <n v="0"/>
    <x v="0"/>
    <s v=""/>
    <x v="0"/>
    <s v="1"/>
    <x v="1"/>
    <x v="0"/>
    <x v="3"/>
  </r>
  <r>
    <n v="9"/>
    <x v="0"/>
    <x v="3"/>
    <x v="3"/>
    <n v="1.4"/>
    <s v="Warranty - Sample/Special"/>
    <s v="Special Warranties "/>
    <x v="0"/>
    <x v="0"/>
    <n v="0"/>
    <n v="0"/>
    <x v="0"/>
    <s v=""/>
    <x v="0"/>
    <s v="1"/>
    <x v="4"/>
    <x v="0"/>
    <x v="3"/>
  </r>
  <r>
    <n v="10"/>
    <x v="0"/>
    <x v="4"/>
    <x v="4"/>
    <n v="1.3"/>
    <s v="Owner Training"/>
    <s v="1. General Overview Of Record Documents - Not Less Than 3 Hours_x000a_2. Fire Protection Systems And Equipment: Not Less Than 6 Hours_x000a_3. Fire Alarms Systems And Equipment: Not Less Than 8 Hours_x000a_4. Hvac Systems And Equipment: Not Less Than 32 Hours_x000a_5. Plumbing Systems And Equipment: Not Less Than 6 Hours_x000a_6. Electrical Systems And Equipment (Including Emergency Generator): Not Less Than 32  Hours_x000a_7. Audio-Visual Systems, Sound Systems And Similar Equipment: Not Less Than 4 Hours_x000a_8. Other Utility Connected Systems, Control Systems, Security Systems, And Similar  Equipment: Not Less Than 8 Hours"/>
    <x v="0"/>
    <x v="0"/>
    <n v="0"/>
    <n v="0"/>
    <x v="0"/>
    <s v=""/>
    <x v="0"/>
    <s v="1"/>
    <x v="5"/>
    <x v="0"/>
    <x v="4"/>
  </r>
  <r>
    <n v="11"/>
    <x v="1"/>
    <x v="5"/>
    <x v="5"/>
    <s v="1.4/A/2"/>
    <s v="Test-Reports"/>
    <s v="Preliminary Design Mix Reports"/>
    <x v="0"/>
    <x v="1"/>
    <n v="0"/>
    <n v="0"/>
    <x v="0"/>
    <s v=""/>
    <x v="0"/>
    <s v="1"/>
    <x v="0"/>
    <x v="0"/>
    <x v="5"/>
  </r>
  <r>
    <n v="12"/>
    <x v="1"/>
    <x v="6"/>
    <x v="6"/>
    <s v="1.5"/>
    <s v="Test-Reports"/>
    <s v="1. Aggregates_x000a_2. Field Quality-Control Reports"/>
    <x v="0"/>
    <x v="1"/>
    <n v="0"/>
    <n v="0"/>
    <x v="0"/>
    <s v=""/>
    <x v="0"/>
    <s v="1"/>
    <x v="0"/>
    <x v="0"/>
    <x v="6"/>
  </r>
  <r>
    <n v="13"/>
    <x v="2"/>
    <x v="7"/>
    <x v="7"/>
    <s v="1.4/A/3"/>
    <s v="Test-Reports"/>
    <s v="1. Mortar_x000a_2. Grout Mixes_x000a_3. Masonary Units"/>
    <x v="0"/>
    <x v="2"/>
    <n v="0"/>
    <n v="0"/>
    <x v="0"/>
    <s v=""/>
    <x v="0"/>
    <s v="1"/>
    <x v="0"/>
    <x v="0"/>
    <x v="7"/>
  </r>
  <r>
    <n v="14"/>
    <x v="3"/>
    <x v="8"/>
    <x v="8"/>
    <s v="1.6"/>
    <s v="Test-Reports"/>
    <s v="1. Mill Test Reports For Structural Steel_x000a_2. Bolts, Nuts, And Washers_x000a_3. Direct-Tension Indicators_x000a_4. Tension-Control, High-Strength Bolt-Nut-Washer Assemblies"/>
    <x v="0"/>
    <x v="3"/>
    <n v="0"/>
    <n v="0"/>
    <x v="0"/>
    <s v=""/>
    <x v="0"/>
    <s v="1"/>
    <x v="0"/>
    <x v="0"/>
    <x v="8"/>
  </r>
  <r>
    <n v="15"/>
    <x v="3"/>
    <x v="9"/>
    <x v="9"/>
    <s v="1.5/B/1"/>
    <s v="Other"/>
    <s v="Special Inspections"/>
    <x v="0"/>
    <x v="3"/>
    <n v="0"/>
    <n v="0"/>
    <x v="0"/>
    <s v=""/>
    <x v="0"/>
    <s v="1"/>
    <x v="6"/>
    <x v="0"/>
    <x v="9"/>
  </r>
  <r>
    <n v="16"/>
    <x v="4"/>
    <x v="10"/>
    <x v="10"/>
    <s v="1.4/B/1"/>
    <s v="Test-Reports"/>
    <s v="Manufacturer’S Field Quality Control Reports Of Field Inspections"/>
    <x v="0"/>
    <x v="4"/>
    <n v="0"/>
    <n v="0"/>
    <x v="0"/>
    <s v=""/>
    <x v="0"/>
    <s v="1"/>
    <x v="0"/>
    <x v="0"/>
    <x v="10"/>
  </r>
  <r>
    <n v="17"/>
    <x v="4"/>
    <x v="10"/>
    <x v="10"/>
    <s v="1.4/B/2"/>
    <s v="Warranty - Manufacturer"/>
    <s v="Manufacturer’S Warranties"/>
    <x v="0"/>
    <x v="4"/>
    <n v="0"/>
    <n v="0"/>
    <x v="0"/>
    <s v=""/>
    <x v="0"/>
    <s v="1"/>
    <x v="1"/>
    <x v="0"/>
    <x v="10"/>
  </r>
  <r>
    <n v="18"/>
    <x v="4"/>
    <x v="10"/>
    <x v="10"/>
    <s v="1.9/A"/>
    <s v="Warranty - Manufacturer"/>
    <s v="For Membrane Roofing -  20 Years"/>
    <x v="0"/>
    <x v="4"/>
    <n v="0"/>
    <n v="0"/>
    <x v="0"/>
    <s v=""/>
    <x v="0"/>
    <s v="1"/>
    <x v="1"/>
    <x v="0"/>
    <x v="10"/>
  </r>
  <r>
    <n v="19"/>
    <x v="5"/>
    <x v="11"/>
    <x v="11"/>
    <s v="1.7/A/1"/>
    <s v="Warranty - Sample/Special"/>
    <s v="Exposed Panel Finish - 20 Years"/>
    <x v="0"/>
    <x v="4"/>
    <n v="0"/>
    <n v="0"/>
    <x v="0"/>
    <s v=""/>
    <x v="0"/>
    <s v="1"/>
    <x v="4"/>
    <x v="0"/>
    <x v="11"/>
  </r>
  <r>
    <n v="20"/>
    <x v="5"/>
    <x v="12"/>
    <x v="12"/>
    <s v="1.8/A"/>
    <s v="Warranty - Manufacturer"/>
    <s v="Roof Accessories - 5 Years"/>
    <x v="0"/>
    <x v="4"/>
    <n v="0"/>
    <n v="0"/>
    <x v="0"/>
    <s v=""/>
    <x v="0"/>
    <s v="1"/>
    <x v="1"/>
    <x v="0"/>
    <x v="12"/>
  </r>
  <r>
    <n v="21"/>
    <x v="5"/>
    <x v="13"/>
    <x v="13"/>
    <s v="1.5/A/4"/>
    <s v="Test-Reports"/>
    <s v="Fire Stop Material"/>
    <x v="0"/>
    <x v="4"/>
    <n v="0"/>
    <n v="0"/>
    <x v="0"/>
    <s v=""/>
    <x v="0"/>
    <s v="1"/>
    <x v="0"/>
    <x v="0"/>
    <x v="13"/>
  </r>
  <r>
    <n v="22"/>
    <x v="5"/>
    <x v="14"/>
    <x v="14"/>
    <s v="1.8/A"/>
    <s v="Warranty - Manufacturer"/>
    <s v="Installed Sealent And Accessories - 5 Years"/>
    <x v="0"/>
    <x v="4"/>
    <n v="0"/>
    <n v="0"/>
    <x v="0"/>
    <s v=""/>
    <x v="0"/>
    <s v="1"/>
    <x v="1"/>
    <x v="0"/>
    <x v="14"/>
  </r>
  <r>
    <n v="23"/>
    <x v="6"/>
    <x v="15"/>
    <x v="15"/>
    <s v="1.5/B/1"/>
    <s v="Warranty - Manufacturer"/>
    <s v="Hollow Metal And Door Frames"/>
    <x v="0"/>
    <x v="5"/>
    <n v="0"/>
    <n v="0"/>
    <x v="0"/>
    <s v=""/>
    <x v="0"/>
    <s v="1"/>
    <x v="1"/>
    <x v="0"/>
    <x v="15"/>
  </r>
  <r>
    <n v="24"/>
    <x v="6"/>
    <x v="16"/>
    <x v="16"/>
    <s v="1.3/H"/>
    <s v="Keys"/>
    <s v="Submit 6 Copies Of Keying Schedule Indicating Door Numbers In Numerical Sequence, And Its Particular Keying"/>
    <x v="0"/>
    <x v="5"/>
    <n v="0"/>
    <n v="0"/>
    <x v="0"/>
    <s v=""/>
    <x v="0"/>
    <s v="1"/>
    <x v="7"/>
    <x v="0"/>
    <x v="16"/>
  </r>
  <r>
    <n v="25"/>
    <x v="6"/>
    <x v="16"/>
    <x v="16"/>
    <s v="1.3/I/2"/>
    <s v="O&amp;M Data"/>
    <s v="2 Maintenance Manuals At Accaptance Of Work"/>
    <x v="0"/>
    <x v="5"/>
    <n v="0"/>
    <n v="0"/>
    <x v="0"/>
    <s v=""/>
    <x v="0"/>
    <s v="1"/>
    <x v="3"/>
    <x v="0"/>
    <x v="16"/>
  </r>
  <r>
    <n v="26"/>
    <x v="6"/>
    <x v="16"/>
    <x v="16"/>
    <s v="1.3/I/2/e"/>
    <s v="O&amp;M Data"/>
    <s v="Manufacturer’S Maintenance Instruction And Maintenance Schedule"/>
    <x v="0"/>
    <x v="5"/>
    <n v="0"/>
    <n v="0"/>
    <x v="0"/>
    <s v=""/>
    <x v="0"/>
    <s v="1"/>
    <x v="3"/>
    <x v="0"/>
    <x v="16"/>
  </r>
  <r>
    <n v="27"/>
    <x v="6"/>
    <x v="16"/>
    <x v="16"/>
    <s v="1.3/I/2/g"/>
    <s v="Other"/>
    <s v="Manufacturer Bitting List"/>
    <x v="0"/>
    <x v="5"/>
    <n v="0"/>
    <n v="0"/>
    <x v="0"/>
    <s v=""/>
    <x v="0"/>
    <s v="1"/>
    <x v="6"/>
    <x v="0"/>
    <x v="16"/>
  </r>
  <r>
    <n v="28"/>
    <x v="6"/>
    <x v="16"/>
    <x v="16"/>
    <s v="1.7/A/1"/>
    <s v="Warranty - Sample/Special"/>
    <s v="1.Hinges - (Life Of Building)_x000a_2.Continuous Hinges - 10 Years_x000a_3.Door Closers - 10 Years_x000a_4.Door Closers With Electric Or Pneumatic Components - 2 Years_x000a_5.Exit Devices - 3 Years_x000a_6.Remainder Of Hardware - 1 Year"/>
    <x v="0"/>
    <x v="5"/>
    <n v="0"/>
    <n v="0"/>
    <x v="0"/>
    <s v=""/>
    <x v="0"/>
    <s v="1"/>
    <x v="4"/>
    <x v="0"/>
    <x v="16"/>
  </r>
  <r>
    <n v="29"/>
    <x v="6"/>
    <x v="16"/>
    <x v="16"/>
    <s v="1.8/A/1"/>
    <s v="Owner Training"/>
    <s v="Training For Proper Use, Servicing, Adjustment And Maintenance Of Door Hardware"/>
    <x v="0"/>
    <x v="5"/>
    <n v="0"/>
    <n v="0"/>
    <x v="0"/>
    <s v=""/>
    <x v="0"/>
    <s v="1"/>
    <x v="5"/>
    <x v="0"/>
    <x v="16"/>
  </r>
  <r>
    <n v="30"/>
    <x v="6"/>
    <x v="16"/>
    <x v="16"/>
    <s v="1.8/B/1"/>
    <s v="O&amp;M Data"/>
    <s v="Approximately 6 Months After Acceptance Of Work, Arrange To Have Installer Of Hardware In _x000a_Company With Representatives Of Lock, Exit Device And Closer Manufacturers Contact Owner _x000a_And Make Arrangements For An Inspection Of Hardware."/>
    <x v="0"/>
    <x v="5"/>
    <n v="0"/>
    <n v="0"/>
    <x v="0"/>
    <s v=""/>
    <x v="0"/>
    <s v="1"/>
    <x v="3"/>
    <x v="0"/>
    <x v="16"/>
  </r>
  <r>
    <n v="31"/>
    <x v="6"/>
    <x v="17"/>
    <x v="17"/>
    <s v="1.9/B/1"/>
    <s v="Warranty - Manufacturer"/>
    <s v="Laminated Glass - 4 Years"/>
    <x v="0"/>
    <x v="5"/>
    <n v="0"/>
    <n v="0"/>
    <x v="0"/>
    <s v=""/>
    <x v="0"/>
    <s v="1"/>
    <x v="1"/>
    <x v="0"/>
    <x v="17"/>
  </r>
  <r>
    <n v="32"/>
    <x v="6"/>
    <x v="18"/>
    <x v="18"/>
    <s v="1.4/E"/>
    <s v="Test-Reports"/>
    <s v="Louvers Performance Criteria"/>
    <x v="0"/>
    <x v="5"/>
    <n v="0"/>
    <n v="0"/>
    <x v="0"/>
    <s v=""/>
    <x v="0"/>
    <s v="1"/>
    <x v="0"/>
    <x v="0"/>
    <x v="18"/>
  </r>
  <r>
    <n v="33"/>
    <x v="6"/>
    <x v="18"/>
    <x v="18"/>
    <s v="1.6/B"/>
    <s v="Warranty - Manufacturer"/>
    <s v="Finish - 20 Years"/>
    <x v="0"/>
    <x v="5"/>
    <n v="0"/>
    <n v="0"/>
    <x v="0"/>
    <s v=""/>
    <x v="0"/>
    <s v="1"/>
    <x v="1"/>
    <x v="0"/>
    <x v="18"/>
  </r>
  <r>
    <n v="34"/>
    <x v="7"/>
    <x v="19"/>
    <x v="19"/>
    <s v="1.10/A"/>
    <s v="Warranty - Manufacturer"/>
    <s v="All Furnished Materials"/>
    <x v="0"/>
    <x v="6"/>
    <n v="0"/>
    <n v="0"/>
    <x v="0"/>
    <s v=""/>
    <x v="0"/>
    <s v="1"/>
    <x v="1"/>
    <x v="0"/>
    <x v="19"/>
  </r>
  <r>
    <n v="35"/>
    <x v="7"/>
    <x v="19"/>
    <x v="19"/>
    <s v="1.11/A"/>
    <s v="Attic Stock"/>
    <s v="Extra Ceiling Panel And Suspension Components - 3 % Of Each Type Installed"/>
    <x v="0"/>
    <x v="6"/>
    <n v="0"/>
    <n v="0"/>
    <x v="0"/>
    <s v=""/>
    <x v="0"/>
    <s v="1"/>
    <x v="8"/>
    <x v="0"/>
    <x v="19"/>
  </r>
  <r>
    <n v="36"/>
    <x v="7"/>
    <x v="20"/>
    <x v="20"/>
    <s v="1.5/B/1"/>
    <s v="Attic Stock"/>
    <s v="Resilient Base - 24 Linear Feet"/>
    <x v="0"/>
    <x v="6"/>
    <n v="0"/>
    <n v="0"/>
    <x v="0"/>
    <s v=""/>
    <x v="0"/>
    <s v="1"/>
    <x v="8"/>
    <x v="0"/>
    <x v="20"/>
  </r>
  <r>
    <n v="37"/>
    <x v="7"/>
    <x v="20"/>
    <x v="20"/>
    <s v="1.9/B"/>
    <s v="Warranty - Manufacturer"/>
    <s v="1. Resilient Base - 1 Year_x000a_2. Adhesives - 1 Year"/>
    <x v="0"/>
    <x v="6"/>
    <n v="0"/>
    <n v="0"/>
    <x v="0"/>
    <s v=""/>
    <x v="0"/>
    <s v="1"/>
    <x v="1"/>
    <x v="0"/>
    <x v="20"/>
  </r>
  <r>
    <n v="38"/>
    <x v="7"/>
    <x v="21"/>
    <x v="21"/>
    <s v="1.5/B/1"/>
    <s v="O&amp;M Data"/>
    <s v="Data Including Recommended Cleaning Methods, Cleaning Materials Stain Removal Methods"/>
    <x v="0"/>
    <x v="6"/>
    <n v="0"/>
    <n v="0"/>
    <x v="0"/>
    <s v=""/>
    <x v="0"/>
    <s v="1"/>
    <x v="3"/>
    <x v="0"/>
    <x v="21"/>
  </r>
  <r>
    <n v="39"/>
    <x v="7"/>
    <x v="21"/>
    <x v="21"/>
    <s v="1.12/A"/>
    <s v="Warranty - Manufacturer"/>
    <s v="Access Flooring - 5 Years"/>
    <x v="0"/>
    <x v="6"/>
    <n v="0"/>
    <n v="0"/>
    <x v="0"/>
    <s v=""/>
    <x v="0"/>
    <s v="1"/>
    <x v="1"/>
    <x v="0"/>
    <x v="21"/>
  </r>
  <r>
    <n v="40"/>
    <x v="7"/>
    <x v="21"/>
    <x v="21"/>
    <s v="1.13/A"/>
    <s v="Attic Stock"/>
    <s v="1. Floor Panel (Floor Tile)_x000a_2. Perforated Floor Panels (General Stock) - One Perforated Tile Per Every 4 Kw Of Ups Power Plus An Additional 5 Percent Stock_x000a_3. System “Af-1” Floor Panels - Sufficient Stock To Back Fill 75 Percent Of Perforated Tiles For Initial Build Out Of First Pod_x000a_4. System “Af-5” Floor Panels - 10 Floor Panels Per Computer Room_x000a_5. System “Af-6” Floor Panels - 10 Floor Panels Per Computer And Idf Room_x000a_6. Stringers - 25 Spare Stringers For Each System Type_x000a_7. Pedestals - 25 Spare Pedestals For Each System Type_x000a_8. Panel Lifting Devices - One Panel Lifting Device Per Door And An Additional Quantity Of One Per Every 1,500 Square Feet Of Access Flooring"/>
    <x v="0"/>
    <x v="7"/>
    <n v="0"/>
    <n v="0"/>
    <x v="0"/>
    <s v=""/>
    <x v="0"/>
    <s v="1"/>
    <x v="8"/>
    <x v="0"/>
    <x v="21"/>
  </r>
  <r>
    <n v="41"/>
    <x v="7"/>
    <x v="22"/>
    <x v="22"/>
    <s v="1.4/B/1"/>
    <s v="Mockups"/>
    <s v="Color Chips"/>
    <x v="0"/>
    <x v="7"/>
    <n v="0"/>
    <n v="0"/>
    <x v="0"/>
    <s v=""/>
    <x v="0"/>
    <s v="1"/>
    <x v="9"/>
    <x v="0"/>
    <x v="22"/>
  </r>
  <r>
    <n v="42"/>
    <x v="7"/>
    <x v="23"/>
    <x v="23"/>
    <s v="1.4/A/5"/>
    <s v="Test-Reports"/>
    <s v="Compatibility And Adhesion Test Reports"/>
    <x v="0"/>
    <x v="7"/>
    <n v="0"/>
    <n v="0"/>
    <x v="0"/>
    <s v=""/>
    <x v="0"/>
    <s v="1"/>
    <x v="0"/>
    <x v="0"/>
    <x v="23"/>
  </r>
  <r>
    <n v="43"/>
    <x v="7"/>
    <x v="23"/>
    <x v="23"/>
    <s v="1.8/A"/>
    <s v="Warranty - Manufacturer"/>
    <s v="Exterior Textured Coating"/>
    <x v="0"/>
    <x v="7"/>
    <n v="0"/>
    <n v="0"/>
    <x v="0"/>
    <s v=""/>
    <x v="0"/>
    <s v="1"/>
    <x v="1"/>
    <x v="0"/>
    <x v="23"/>
  </r>
  <r>
    <n v="44"/>
    <x v="8"/>
    <x v="24"/>
    <x v="24"/>
    <s v="1.7/A"/>
    <s v="Attic Stock"/>
    <s v="Provide Extra Material Under Each Specification Mentioned Under Fire Protection"/>
    <x v="0"/>
    <x v="4"/>
    <n v="0"/>
    <n v="0"/>
    <x v="0"/>
    <s v=""/>
    <x v="0"/>
    <s v="1"/>
    <x v="8"/>
    <x v="0"/>
    <x v="24"/>
  </r>
  <r>
    <n v="45"/>
    <x v="8"/>
    <x v="24"/>
    <x v="24"/>
    <s v="1.9/A"/>
    <s v="O&amp;M Data"/>
    <s v="Provide Operating Instruction And Maintainence Data For Each Specification Mentioned Under Fire Protection"/>
    <x v="0"/>
    <x v="4"/>
    <n v="0"/>
    <n v="0"/>
    <x v="0"/>
    <s v=""/>
    <x v="0"/>
    <s v="1"/>
    <x v="3"/>
    <x v="0"/>
    <x v="24"/>
  </r>
  <r>
    <n v="46"/>
    <x v="8"/>
    <x v="24"/>
    <x v="24"/>
    <s v="1.10/A"/>
    <s v="Warranty - Manufacturer"/>
    <s v="Provide Warranty For Each Specification Mentioned Under Fire Protection"/>
    <x v="0"/>
    <x v="4"/>
    <n v="0"/>
    <n v="0"/>
    <x v="0"/>
    <s v=""/>
    <x v="0"/>
    <s v="1"/>
    <x v="1"/>
    <x v="0"/>
    <x v="24"/>
  </r>
  <r>
    <n v="47"/>
    <x v="8"/>
    <x v="24"/>
    <x v="24"/>
    <s v="3.3/C"/>
    <s v="Owner Training"/>
    <s v="Provide Owner Training For Each Specification Mentioned Under Fire Protection"/>
    <x v="0"/>
    <x v="4"/>
    <n v="0"/>
    <n v="0"/>
    <x v="0"/>
    <s v=""/>
    <x v="0"/>
    <s v="1"/>
    <x v="5"/>
    <x v="0"/>
    <x v="24"/>
  </r>
  <r>
    <n v="48"/>
    <x v="8"/>
    <x v="25"/>
    <x v="25"/>
    <s v="1.7/E"/>
    <s v="O&amp;M Data"/>
    <s v="Submit Maintenance Instructions: Include Installation Instructions, Spare Parts Lists, Procedures, And Treatment Programs"/>
    <x v="0"/>
    <x v="4"/>
    <n v="0"/>
    <n v="0"/>
    <x v="0"/>
    <s v=""/>
    <x v="0"/>
    <s v="1"/>
    <x v="3"/>
    <x v="0"/>
    <x v="25"/>
  </r>
  <r>
    <n v="49"/>
    <x v="8"/>
    <x v="25"/>
    <x v="25"/>
    <s v="1.12/B/1"/>
    <s v="Attic Stock"/>
    <s v="Sprinkler Cabinets - Minimum Of Six Spare Sprinklers Plus Sprinkler Wrench"/>
    <x v="0"/>
    <x v="4"/>
    <n v="0"/>
    <n v="0"/>
    <x v="0"/>
    <s v=""/>
    <x v="0"/>
    <s v="1"/>
    <x v="8"/>
    <x v="0"/>
    <x v="25"/>
  </r>
  <r>
    <n v="50"/>
    <x v="8"/>
    <x v="25"/>
    <x v="25"/>
    <n v="1.1499999999999999"/>
    <s v="Warranty - Manufacturer"/>
    <s v="For Sprinkler Systems"/>
    <x v="0"/>
    <x v="4"/>
    <n v="0"/>
    <n v="0"/>
    <x v="0"/>
    <s v=""/>
    <x v="0"/>
    <s v="1"/>
    <x v="1"/>
    <x v="0"/>
    <x v="25"/>
  </r>
  <r>
    <n v="51"/>
    <x v="8"/>
    <x v="25"/>
    <x v="25"/>
    <s v="3.15/A"/>
    <s v="Owner Training"/>
    <s v="Train Owner’S Maintenance Personnel To Adjust, Operate, And Maintain Specialty Valves"/>
    <x v="0"/>
    <x v="4"/>
    <n v="0"/>
    <n v="0"/>
    <x v="0"/>
    <s v=""/>
    <x v="0"/>
    <s v="1"/>
    <x v="5"/>
    <x v="0"/>
    <x v="25"/>
  </r>
  <r>
    <n v="52"/>
    <x v="9"/>
    <x v="26"/>
    <x v="26"/>
    <s v="1.7/A"/>
    <s v="Attic Stock"/>
    <s v="Provide Extra Material Under Each Specification Mentioned Under Plumbing"/>
    <x v="0"/>
    <x v="8"/>
    <n v="0"/>
    <n v="0"/>
    <x v="0"/>
    <s v=""/>
    <x v="0"/>
    <s v="1"/>
    <x v="8"/>
    <x v="0"/>
    <x v="26"/>
  </r>
  <r>
    <n v="53"/>
    <x v="9"/>
    <x v="26"/>
    <x v="26"/>
    <s v="1.9/A"/>
    <s v="O&amp;M Data"/>
    <s v="Provide Operating Instruction And Maintainence Data For Each Specification Mentioned Under Plumbing"/>
    <x v="0"/>
    <x v="8"/>
    <n v="0"/>
    <n v="0"/>
    <x v="0"/>
    <s v=""/>
    <x v="0"/>
    <s v="1"/>
    <x v="3"/>
    <x v="0"/>
    <x v="26"/>
  </r>
  <r>
    <n v="54"/>
    <x v="9"/>
    <x v="26"/>
    <x v="26"/>
    <s v="1.10/A"/>
    <s v="Warranty - Manufacturer"/>
    <s v="Provide Warranty For Each Specification Mentioned Under Plumbing"/>
    <x v="0"/>
    <x v="8"/>
    <n v="0"/>
    <n v="0"/>
    <x v="0"/>
    <s v=""/>
    <x v="0"/>
    <s v="1"/>
    <x v="1"/>
    <x v="0"/>
    <x v="26"/>
  </r>
  <r>
    <n v="55"/>
    <x v="9"/>
    <x v="26"/>
    <x v="26"/>
    <s v="3.3/C"/>
    <s v="Owner Training"/>
    <s v="Provide Owner Training For Each Specification Mentioned Under Plumbing"/>
    <x v="0"/>
    <x v="8"/>
    <n v="0"/>
    <n v="0"/>
    <x v="0"/>
    <s v=""/>
    <x v="0"/>
    <s v="1"/>
    <x v="5"/>
    <x v="0"/>
    <x v="26"/>
  </r>
  <r>
    <n v="56"/>
    <x v="9"/>
    <x v="27"/>
    <x v="27"/>
    <s v="1.5/C"/>
    <s v="Test-Reports"/>
    <s v="Field Quality-Control Inspection And Test Reports"/>
    <x v="0"/>
    <x v="8"/>
    <n v="0"/>
    <n v="0"/>
    <x v="0"/>
    <s v=""/>
    <x v="0"/>
    <s v="1"/>
    <x v="0"/>
    <x v="0"/>
    <x v="27"/>
  </r>
  <r>
    <n v="57"/>
    <x v="9"/>
    <x v="27"/>
    <x v="27"/>
    <s v="1.5/D"/>
    <s v="Other"/>
    <s v="Record Drawings And Final Certification"/>
    <x v="0"/>
    <x v="8"/>
    <n v="0"/>
    <n v="0"/>
    <x v="0"/>
    <s v=""/>
    <x v="0"/>
    <s v="1"/>
    <x v="6"/>
    <x v="0"/>
    <x v="27"/>
  </r>
  <r>
    <n v="58"/>
    <x v="9"/>
    <x v="27"/>
    <x v="27"/>
    <s v="1.8/A"/>
    <s v="Warranty - Manufacturer"/>
    <s v="Standard Product "/>
    <x v="0"/>
    <x v="8"/>
    <n v="0"/>
    <n v="0"/>
    <x v="0"/>
    <s v=""/>
    <x v="0"/>
    <s v="1"/>
    <x v="1"/>
    <x v="0"/>
    <x v="27"/>
  </r>
  <r>
    <n v="59"/>
    <x v="9"/>
    <x v="27"/>
    <x v="27"/>
    <s v="1.8/B"/>
    <s v="Warranty - Installer"/>
    <s v="For Plumbing Systems - 1 Year"/>
    <x v="0"/>
    <x v="8"/>
    <n v="0"/>
    <n v="0"/>
    <x v="0"/>
    <s v=""/>
    <x v="0"/>
    <s v="1"/>
    <x v="10"/>
    <x v="0"/>
    <x v="27"/>
  </r>
  <r>
    <n v="60"/>
    <x v="9"/>
    <x v="27"/>
    <x v="27"/>
    <s v="1.9/A"/>
    <s v="Other"/>
    <s v="Project Record Drawings"/>
    <x v="0"/>
    <x v="8"/>
    <n v="0"/>
    <n v="0"/>
    <x v="0"/>
    <s v=""/>
    <x v="0"/>
    <s v="1"/>
    <x v="6"/>
    <x v="0"/>
    <x v="27"/>
  </r>
  <r>
    <n v="61"/>
    <x v="10"/>
    <x v="28"/>
    <x v="28"/>
    <n v="1.7"/>
    <s v="Attic Stock"/>
    <s v="Extra Materials"/>
    <x v="0"/>
    <x v="8"/>
    <n v="0"/>
    <n v="0"/>
    <x v="0"/>
    <s v=""/>
    <x v="0"/>
    <s v="1"/>
    <x v="8"/>
    <x v="0"/>
    <x v="28"/>
  </r>
  <r>
    <n v="62"/>
    <x v="10"/>
    <x v="28"/>
    <x v="28"/>
    <s v="1.10/D"/>
    <s v="Warranty - Manufacturer"/>
    <s v="Guarantee Against All Defects In Materials And Workmanship For 1 Year"/>
    <x v="0"/>
    <x v="8"/>
    <n v="0"/>
    <n v="0"/>
    <x v="0"/>
    <s v=""/>
    <x v="0"/>
    <s v="1"/>
    <x v="1"/>
    <x v="0"/>
    <x v="28"/>
  </r>
  <r>
    <n v="63"/>
    <x v="10"/>
    <x v="28"/>
    <x v="28"/>
    <s v="3.4/C"/>
    <s v="Test-Reports"/>
    <s v="1. Submit All Test Reports_x000a_2. Submit Local Authority Final Sign Off Inspection Reports"/>
    <x v="0"/>
    <x v="8"/>
    <n v="0"/>
    <n v="0"/>
    <x v="0"/>
    <s v=""/>
    <x v="0"/>
    <s v="1"/>
    <x v="0"/>
    <x v="0"/>
    <x v="28"/>
  </r>
  <r>
    <n v="64"/>
    <x v="10"/>
    <x v="29"/>
    <x v="29"/>
    <n v="1.7"/>
    <s v="Attic Stock"/>
    <s v="For Motor Requirements For Hvac Equipment "/>
    <x v="0"/>
    <x v="8"/>
    <n v="0"/>
    <n v="0"/>
    <x v="0"/>
    <s v=""/>
    <x v="0"/>
    <s v="1"/>
    <x v="8"/>
    <x v="0"/>
    <x v="29"/>
  </r>
  <r>
    <n v="65"/>
    <x v="10"/>
    <x v="29"/>
    <x v="29"/>
    <n v="1.9"/>
    <s v="O&amp;M Data"/>
    <s v="For Motor Requirements For Hvac Equipment "/>
    <x v="0"/>
    <x v="8"/>
    <n v="0"/>
    <n v="0"/>
    <x v="0"/>
    <s v=""/>
    <x v="0"/>
    <s v="1"/>
    <x v="3"/>
    <x v="0"/>
    <x v="29"/>
  </r>
  <r>
    <n v="66"/>
    <x v="10"/>
    <x v="29"/>
    <x v="29"/>
    <n v="1.1000000000000001"/>
    <s v="Warranty - Manufacturer"/>
    <s v="For Motor Requirements For Hvac Equipment "/>
    <x v="0"/>
    <x v="8"/>
    <n v="0"/>
    <n v="0"/>
    <x v="0"/>
    <s v=""/>
    <x v="0"/>
    <s v="1"/>
    <x v="1"/>
    <x v="0"/>
    <x v="29"/>
  </r>
  <r>
    <n v="67"/>
    <x v="10"/>
    <x v="30"/>
    <x v="30"/>
    <n v="1.9"/>
    <s v="O&amp;M Data"/>
    <s v="For Air Systems"/>
    <x v="0"/>
    <x v="8"/>
    <n v="0"/>
    <n v="0"/>
    <x v="0"/>
    <s v=""/>
    <x v="0"/>
    <s v="1"/>
    <x v="3"/>
    <x v="0"/>
    <x v="30"/>
  </r>
  <r>
    <n v="68"/>
    <x v="10"/>
    <x v="30"/>
    <x v="30"/>
    <n v="1.1000000000000001"/>
    <s v="Warranty - Manufacturer"/>
    <s v="For Air Systems"/>
    <x v="0"/>
    <x v="8"/>
    <n v="0"/>
    <n v="0"/>
    <x v="0"/>
    <s v=""/>
    <x v="0"/>
    <s v="1"/>
    <x v="1"/>
    <x v="0"/>
    <x v="30"/>
  </r>
  <r>
    <n v="69"/>
    <x v="10"/>
    <x v="31"/>
    <x v="31"/>
    <n v="1.3"/>
    <s v="Warranty - Contractor"/>
    <s v="Entire Control System - 1 Year"/>
    <x v="0"/>
    <x v="8"/>
    <n v="0"/>
    <n v="0"/>
    <x v="0"/>
    <s v=""/>
    <x v="0"/>
    <s v="1"/>
    <x v="11"/>
    <x v="0"/>
    <x v="31"/>
  </r>
  <r>
    <n v="70"/>
    <x v="10"/>
    <x v="31"/>
    <x v="31"/>
    <s v="1.5/D"/>
    <s v="Test-Reports"/>
    <s v="Testing And Commissioning Reports For Calibration Of Sensors, Loop Tuning Parameters, And Start Up Of The System"/>
    <x v="0"/>
    <x v="8"/>
    <n v="0"/>
    <n v="0"/>
    <x v="0"/>
    <s v=""/>
    <x v="0"/>
    <s v="1"/>
    <x v="0"/>
    <x v="0"/>
    <x v="31"/>
  </r>
  <r>
    <n v="71"/>
    <x v="10"/>
    <x v="31"/>
    <x v="31"/>
    <s v="1.6/B"/>
    <s v="O&amp;M Data"/>
    <s v="Submit Manufacturer'S Agreement To Provide Necessary Programmed Maintenance And To Maintain Systems For One Year From Date Of Final Acceptance, Within Contract Sum"/>
    <x v="0"/>
    <x v="8"/>
    <n v="0"/>
    <n v="0"/>
    <x v="0"/>
    <s v=""/>
    <x v="0"/>
    <s v="1"/>
    <x v="3"/>
    <x v="0"/>
    <x v="31"/>
  </r>
  <r>
    <n v="72"/>
    <x v="10"/>
    <x v="32"/>
    <x v="32"/>
    <n v="1.7"/>
    <s v="Attic Stock"/>
    <s v="For Refrigerant Piping"/>
    <x v="0"/>
    <x v="8"/>
    <n v="0"/>
    <n v="0"/>
    <x v="0"/>
    <s v=""/>
    <x v="0"/>
    <s v="1"/>
    <x v="8"/>
    <x v="0"/>
    <x v="32"/>
  </r>
  <r>
    <n v="73"/>
    <x v="10"/>
    <x v="32"/>
    <x v="32"/>
    <n v="1.9"/>
    <s v="O&amp;M Data"/>
    <s v="For Refrigerant Piping"/>
    <x v="0"/>
    <x v="8"/>
    <n v="0"/>
    <n v="0"/>
    <x v="0"/>
    <s v=""/>
    <x v="0"/>
    <s v="1"/>
    <x v="3"/>
    <x v="0"/>
    <x v="32"/>
  </r>
  <r>
    <n v="74"/>
    <x v="10"/>
    <x v="32"/>
    <x v="32"/>
    <n v="1.1000000000000001"/>
    <s v="Warranty - Manufacturer"/>
    <s v="For Refrigerant Piping"/>
    <x v="0"/>
    <x v="8"/>
    <n v="0"/>
    <n v="0"/>
    <x v="0"/>
    <s v=""/>
    <x v="0"/>
    <s v="1"/>
    <x v="1"/>
    <x v="0"/>
    <x v="32"/>
  </r>
  <r>
    <n v="75"/>
    <x v="10"/>
    <x v="33"/>
    <x v="33"/>
    <s v="1.7/B"/>
    <s v="Attic Stock"/>
    <s v="Fan-Powered-Unit Filters - One Spare Filter For Each Filter"/>
    <x v="0"/>
    <x v="8"/>
    <n v="0"/>
    <n v="0"/>
    <x v="0"/>
    <s v=""/>
    <x v="0"/>
    <s v="1"/>
    <x v="8"/>
    <x v="0"/>
    <x v="33"/>
  </r>
  <r>
    <n v="76"/>
    <x v="10"/>
    <x v="33"/>
    <x v="33"/>
    <n v="1.9"/>
    <s v="O&amp;M Data"/>
    <s v="For Air Terminal Units"/>
    <x v="0"/>
    <x v="8"/>
    <n v="0"/>
    <n v="0"/>
    <x v="0"/>
    <s v=""/>
    <x v="0"/>
    <s v="1"/>
    <x v="3"/>
    <x v="0"/>
    <x v="33"/>
  </r>
  <r>
    <n v="77"/>
    <x v="10"/>
    <x v="33"/>
    <x v="33"/>
    <n v="1.1000000000000001"/>
    <s v="Warranty - Manufacturer"/>
    <s v="For Air Terminal Units"/>
    <x v="0"/>
    <x v="8"/>
    <n v="0"/>
    <n v="0"/>
    <x v="0"/>
    <s v=""/>
    <x v="0"/>
    <s v="1"/>
    <x v="1"/>
    <x v="0"/>
    <x v="33"/>
  </r>
  <r>
    <n v="78"/>
    <x v="10"/>
    <x v="33"/>
    <x v="33"/>
    <n v="3.7"/>
    <s v="Owner Training"/>
    <s v="Train Owner'S Maintenance Personnel To Adjust, Operate, And Maintain Air Terminal Units"/>
    <x v="0"/>
    <x v="8"/>
    <n v="0"/>
    <n v="0"/>
    <x v="0"/>
    <s v=""/>
    <x v="0"/>
    <s v="1"/>
    <x v="5"/>
    <x v="0"/>
    <x v="33"/>
  </r>
  <r>
    <n v="79"/>
    <x v="11"/>
    <x v="34"/>
    <x v="34"/>
    <s v="1.5/C"/>
    <s v="O&amp;M Data"/>
    <s v="Operation, And Maintenance Manuals"/>
    <x v="0"/>
    <x v="8"/>
    <n v="0"/>
    <n v="0"/>
    <x v="0"/>
    <s v=""/>
    <x v="0"/>
    <s v="1"/>
    <x v="3"/>
    <x v="0"/>
    <x v="34"/>
  </r>
  <r>
    <n v="80"/>
    <x v="11"/>
    <x v="34"/>
    <x v="34"/>
    <s v="1.5/D"/>
    <s v="Warranty - Sample/Special"/>
    <s v="1. Full Parts And Labor Warranty - Atleast 1 Year_x000a_2. Compressors - 5 Years"/>
    <x v="0"/>
    <x v="8"/>
    <n v="0"/>
    <n v="0"/>
    <x v="0"/>
    <s v=""/>
    <x v="0"/>
    <s v="1"/>
    <x v="4"/>
    <x v="0"/>
    <x v="34"/>
  </r>
  <r>
    <n v="81"/>
    <x v="11"/>
    <x v="35"/>
    <x v="35"/>
    <s v="1.8/B/1"/>
    <s v="Attic Stock"/>
    <s v="Filters - One Set(S) Of Filters For Each Indoor Cooling Unit"/>
    <x v="0"/>
    <x v="8"/>
    <n v="0"/>
    <n v="0"/>
    <x v="0"/>
    <s v=""/>
    <x v="0"/>
    <s v="1"/>
    <x v="8"/>
    <x v="0"/>
    <x v="35"/>
  </r>
  <r>
    <n v="82"/>
    <x v="11"/>
    <x v="35"/>
    <x v="35"/>
    <n v="1.9"/>
    <s v="As-Builts"/>
    <s v="For Refrigerant Based Precision Cooling System"/>
    <x v="0"/>
    <x v="8"/>
    <n v="0"/>
    <n v="0"/>
    <x v="0"/>
    <s v=""/>
    <x v="0"/>
    <s v="1"/>
    <x v="2"/>
    <x v="0"/>
    <x v="35"/>
  </r>
  <r>
    <n v="83"/>
    <x v="11"/>
    <x v="35"/>
    <x v="35"/>
    <n v="1.1000000000000001"/>
    <s v="O&amp;M Data"/>
    <s v="Of Refrigerant Based Precision Cooling System"/>
    <x v="0"/>
    <x v="8"/>
    <n v="0"/>
    <n v="0"/>
    <x v="0"/>
    <s v=""/>
    <x v="0"/>
    <s v="1"/>
    <x v="3"/>
    <x v="0"/>
    <x v="35"/>
  </r>
  <r>
    <n v="84"/>
    <x v="11"/>
    <x v="35"/>
    <x v="35"/>
    <n v="1.1100000000000001"/>
    <s v="Warranty - Contractor"/>
    <s v="For Refrigerant Based Precision Cooling System"/>
    <x v="0"/>
    <x v="8"/>
    <n v="0"/>
    <n v="0"/>
    <x v="0"/>
    <s v=""/>
    <x v="0"/>
    <s v="1"/>
    <x v="11"/>
    <x v="0"/>
    <x v="35"/>
  </r>
  <r>
    <n v="85"/>
    <x v="11"/>
    <x v="36"/>
    <x v="36"/>
    <n v="1.7"/>
    <s v="Attic Stock"/>
    <s v="Of Humidifiers"/>
    <x v="0"/>
    <x v="8"/>
    <n v="0"/>
    <n v="0"/>
    <x v="0"/>
    <s v=""/>
    <x v="0"/>
    <s v="1"/>
    <x v="8"/>
    <x v="0"/>
    <x v="36"/>
  </r>
  <r>
    <n v="86"/>
    <x v="11"/>
    <x v="36"/>
    <x v="36"/>
    <n v="1.9"/>
    <s v="O&amp;M Data"/>
    <s v="Of Humidifiers"/>
    <x v="0"/>
    <x v="8"/>
    <n v="0"/>
    <n v="0"/>
    <x v="0"/>
    <s v=""/>
    <x v="0"/>
    <s v="1"/>
    <x v="3"/>
    <x v="0"/>
    <x v="36"/>
  </r>
  <r>
    <n v="87"/>
    <x v="11"/>
    <x v="36"/>
    <x v="36"/>
    <n v="1.1000000000000001"/>
    <s v="Warranty - Contractor"/>
    <s v="Of Humidifiers"/>
    <x v="0"/>
    <x v="8"/>
    <n v="0"/>
    <n v="0"/>
    <x v="0"/>
    <s v=""/>
    <x v="0"/>
    <s v="1"/>
    <x v="11"/>
    <x v="0"/>
    <x v="36"/>
  </r>
  <r>
    <n v="88"/>
    <x v="11"/>
    <x v="36"/>
    <x v="36"/>
    <n v="3.5"/>
    <s v="Owner Training"/>
    <s v="Train Owner'S Maintenance Personnel To Adjust, Operate, And Maintain Humidifiers."/>
    <x v="0"/>
    <x v="8"/>
    <n v="0"/>
    <n v="0"/>
    <x v="0"/>
    <s v=""/>
    <x v="0"/>
    <s v="1"/>
    <x v="5"/>
    <x v="0"/>
    <x v="36"/>
  </r>
  <r>
    <n v="89"/>
    <x v="12"/>
    <x v="37"/>
    <x v="37"/>
    <n v="1.7"/>
    <s v="Attic Stock"/>
    <s v="Extra Materials For Products Mentioned"/>
    <x v="0"/>
    <x v="9"/>
    <n v="0"/>
    <n v="0"/>
    <x v="0"/>
    <s v=""/>
    <x v="0"/>
    <s v="1"/>
    <x v="8"/>
    <x v="0"/>
    <x v="37"/>
  </r>
  <r>
    <n v="90"/>
    <x v="12"/>
    <x v="37"/>
    <x v="37"/>
    <n v="1.9"/>
    <s v="O&amp;M Data"/>
    <s v="Provide Operating Instructions And Maintenance Data"/>
    <x v="0"/>
    <x v="9"/>
    <n v="0"/>
    <n v="0"/>
    <x v="0"/>
    <s v=""/>
    <x v="0"/>
    <s v="1"/>
    <x v="3"/>
    <x v="0"/>
    <x v="37"/>
  </r>
  <r>
    <n v="91"/>
    <x v="12"/>
    <x v="37"/>
    <x v="37"/>
    <n v="1.1000000000000001"/>
    <s v="Warranty - Manufacturer"/>
    <s v="Manufacturers Shall Provide Their Standard Warranties For Material And Equipment Furnished"/>
    <x v="0"/>
    <x v="9"/>
    <n v="0"/>
    <n v="0"/>
    <x v="0"/>
    <s v=""/>
    <x v="0"/>
    <s v="1"/>
    <x v="1"/>
    <x v="0"/>
    <x v="37"/>
  </r>
  <r>
    <n v="92"/>
    <x v="12"/>
    <x v="38"/>
    <x v="38"/>
    <n v="1.9"/>
    <s v="Attic Stock"/>
    <s v="Extra Materials For Products Mentioned"/>
    <x v="0"/>
    <x v="9"/>
    <n v="0"/>
    <n v="0"/>
    <x v="0"/>
    <s v=""/>
    <x v="0"/>
    <s v="1"/>
    <x v="8"/>
    <x v="0"/>
    <x v="38"/>
  </r>
  <r>
    <n v="93"/>
    <x v="12"/>
    <x v="38"/>
    <x v="38"/>
    <n v="1.9"/>
    <s v="O&amp;M Data"/>
    <s v="Provide All The Required Operation And Maintenance Data"/>
    <x v="0"/>
    <x v="9"/>
    <n v="0"/>
    <n v="0"/>
    <x v="0"/>
    <s v=""/>
    <x v="0"/>
    <s v="1"/>
    <x v="3"/>
    <x v="0"/>
    <x v="38"/>
  </r>
  <r>
    <n v="94"/>
    <x v="12"/>
    <x v="38"/>
    <x v="38"/>
    <n v="1.1000000000000001"/>
    <s v="Warranty - Manufacturer"/>
    <s v="Warranty Must Be Provided For All The Common Work Results For Electrical"/>
    <x v="0"/>
    <x v="9"/>
    <n v="0"/>
    <n v="0"/>
    <x v="0"/>
    <s v=""/>
    <x v="0"/>
    <s v="1"/>
    <x v="1"/>
    <x v="0"/>
    <x v="38"/>
  </r>
  <r>
    <n v="95"/>
    <x v="12"/>
    <x v="39"/>
    <x v="39"/>
    <n v="1.7"/>
    <s v="Attic Stock"/>
    <s v="Of Electrical Power Conductors And Cables"/>
    <x v="0"/>
    <x v="9"/>
    <n v="0"/>
    <n v="0"/>
    <x v="0"/>
    <s v=""/>
    <x v="0"/>
    <s v="1"/>
    <x v="8"/>
    <x v="0"/>
    <x v="39"/>
  </r>
  <r>
    <n v="96"/>
    <x v="12"/>
    <x v="39"/>
    <x v="39"/>
    <n v="1.9"/>
    <s v="O&amp;M Data"/>
    <s v="Of Electrical Power Conductors And Cables"/>
    <x v="0"/>
    <x v="9"/>
    <n v="0"/>
    <n v="0"/>
    <x v="0"/>
    <s v=""/>
    <x v="0"/>
    <s v="1"/>
    <x v="3"/>
    <x v="0"/>
    <x v="39"/>
  </r>
  <r>
    <n v="97"/>
    <x v="12"/>
    <x v="39"/>
    <x v="39"/>
    <n v="1.1000000000000001"/>
    <s v="Warranty - Manufacturer"/>
    <s v="For Electrical Power Conductors And Cables"/>
    <x v="0"/>
    <x v="9"/>
    <n v="0"/>
    <n v="0"/>
    <x v="0"/>
    <s v=""/>
    <x v="0"/>
    <s v="1"/>
    <x v="1"/>
    <x v="0"/>
    <x v="39"/>
  </r>
  <r>
    <n v="98"/>
    <x v="12"/>
    <x v="40"/>
    <x v="40"/>
    <n v="1.7"/>
    <s v="Attic Stock"/>
    <s v="Provide Extra Materials For Grounding"/>
    <x v="0"/>
    <x v="9"/>
    <n v="0"/>
    <n v="0"/>
    <x v="0"/>
    <s v=""/>
    <x v="0"/>
    <s v="1"/>
    <x v="8"/>
    <x v="0"/>
    <x v="40"/>
  </r>
  <r>
    <n v="99"/>
    <x v="12"/>
    <x v="40"/>
    <x v="40"/>
    <n v="1.8"/>
    <s v="Test-Reports"/>
    <s v="Reports Of Service Ground Resistance And Resistance Readings From Ground Bar To Ground Bar And From Srg To Raised Floor"/>
    <x v="0"/>
    <x v="9"/>
    <n v="0"/>
    <n v="0"/>
    <x v="0"/>
    <s v=""/>
    <x v="0"/>
    <s v="1"/>
    <x v="0"/>
    <x v="0"/>
    <x v="40"/>
  </r>
  <r>
    <n v="100"/>
    <x v="12"/>
    <x v="40"/>
    <x v="40"/>
    <n v="1.8"/>
    <s v="O&amp;M Data"/>
    <s v="Of Grounding"/>
    <x v="0"/>
    <x v="9"/>
    <n v="0"/>
    <n v="0"/>
    <x v="0"/>
    <s v=""/>
    <x v="0"/>
    <s v="1"/>
    <x v="3"/>
    <x v="0"/>
    <x v="40"/>
  </r>
  <r>
    <n v="101"/>
    <x v="12"/>
    <x v="40"/>
    <x v="40"/>
    <n v="1.1000000000000001"/>
    <s v="Warranty - Manufacturer"/>
    <s v="For Grounding"/>
    <x v="0"/>
    <x v="9"/>
    <n v="0"/>
    <n v="0"/>
    <x v="0"/>
    <s v=""/>
    <x v="0"/>
    <s v="1"/>
    <x v="1"/>
    <x v="0"/>
    <x v="40"/>
  </r>
  <r>
    <n v="102"/>
    <x v="12"/>
    <x v="41"/>
    <x v="41"/>
    <n v="1.7"/>
    <s v="Attic Stock"/>
    <s v="Of Hangers And Supports For Electrcial Systems"/>
    <x v="0"/>
    <x v="9"/>
    <n v="0"/>
    <n v="0"/>
    <x v="0"/>
    <s v=""/>
    <x v="0"/>
    <s v="1"/>
    <x v="8"/>
    <x v="0"/>
    <x v="41"/>
  </r>
  <r>
    <n v="103"/>
    <x v="12"/>
    <x v="41"/>
    <x v="41"/>
    <n v="1.9"/>
    <s v="O&amp;M Data"/>
    <s v="Of Hangers And Supports For Electrcial Systems"/>
    <x v="0"/>
    <x v="9"/>
    <n v="0"/>
    <n v="0"/>
    <x v="0"/>
    <s v=""/>
    <x v="0"/>
    <s v="1"/>
    <x v="3"/>
    <x v="0"/>
    <x v="41"/>
  </r>
  <r>
    <n v="104"/>
    <x v="12"/>
    <x v="41"/>
    <x v="41"/>
    <n v="1.1000000000000001"/>
    <s v="Warranty - Manufacturer"/>
    <s v="For Hangers And Supports For Electrcial Systems"/>
    <x v="0"/>
    <x v="9"/>
    <n v="0"/>
    <n v="0"/>
    <x v="0"/>
    <s v=""/>
    <x v="0"/>
    <s v="1"/>
    <x v="1"/>
    <x v="0"/>
    <x v="41"/>
  </r>
  <r>
    <n v="105"/>
    <x v="12"/>
    <x v="42"/>
    <x v="42"/>
    <n v="1.7"/>
    <s v="Attic Stock"/>
    <s v="Raceway And Boxes Extra Material For Electrcial Systems"/>
    <x v="0"/>
    <x v="9"/>
    <n v="0"/>
    <n v="0"/>
    <x v="0"/>
    <s v=""/>
    <x v="0"/>
    <s v="1"/>
    <x v="8"/>
    <x v="0"/>
    <x v="42"/>
  </r>
  <r>
    <n v="106"/>
    <x v="12"/>
    <x v="42"/>
    <x v="42"/>
    <s v="1.8/B/1"/>
    <s v="As-Builts"/>
    <s v="Accurately Record With Dimensions On As-Built Drawings The Locations Of All Concealed Raceways"/>
    <x v="0"/>
    <x v="9"/>
    <n v="0"/>
    <n v="0"/>
    <x v="0"/>
    <s v=""/>
    <x v="0"/>
    <s v="1"/>
    <x v="2"/>
    <x v="0"/>
    <x v="42"/>
  </r>
  <r>
    <n v="107"/>
    <x v="12"/>
    <x v="42"/>
    <x v="42"/>
    <n v="1.9"/>
    <s v="O&amp;M Data"/>
    <s v="Of Raceway And Boxes For Electrcial Systems"/>
    <x v="0"/>
    <x v="9"/>
    <n v="0"/>
    <n v="0"/>
    <x v="0"/>
    <s v=""/>
    <x v="0"/>
    <s v="1"/>
    <x v="3"/>
    <x v="0"/>
    <x v="42"/>
  </r>
  <r>
    <n v="108"/>
    <x v="12"/>
    <x v="42"/>
    <x v="42"/>
    <n v="1.1000000000000001"/>
    <s v="Warranty - Manufacturer"/>
    <s v="Warranty Of Raceway And Boxes For Electrcial Systems"/>
    <x v="0"/>
    <x v="9"/>
    <n v="0"/>
    <n v="0"/>
    <x v="0"/>
    <s v=""/>
    <x v="0"/>
    <s v="1"/>
    <x v="1"/>
    <x v="0"/>
    <x v="42"/>
  </r>
  <r>
    <n v="109"/>
    <x v="12"/>
    <x v="43"/>
    <x v="43"/>
    <n v="1.7"/>
    <s v="Attic Stock"/>
    <s v="Of Cable Trays"/>
    <x v="0"/>
    <x v="9"/>
    <n v="0"/>
    <n v="0"/>
    <x v="0"/>
    <s v=""/>
    <x v="0"/>
    <s v="1"/>
    <x v="8"/>
    <x v="0"/>
    <x v="43"/>
  </r>
  <r>
    <n v="110"/>
    <x v="12"/>
    <x v="43"/>
    <x v="43"/>
    <n v="1.9"/>
    <s v="O&amp;M Data"/>
    <s v="Of Cable Trays"/>
    <x v="0"/>
    <x v="9"/>
    <n v="0"/>
    <n v="0"/>
    <x v="0"/>
    <s v=""/>
    <x v="0"/>
    <s v="1"/>
    <x v="3"/>
    <x v="0"/>
    <x v="43"/>
  </r>
  <r>
    <n v="111"/>
    <x v="12"/>
    <x v="43"/>
    <x v="43"/>
    <n v="1.1000000000000001"/>
    <s v="Warranty - Manufacturer"/>
    <s v="Of Cable Trays"/>
    <x v="0"/>
    <x v="9"/>
    <n v="0"/>
    <n v="0"/>
    <x v="0"/>
    <s v=""/>
    <x v="0"/>
    <s v="1"/>
    <x v="1"/>
    <x v="0"/>
    <x v="43"/>
  </r>
  <r>
    <n v="112"/>
    <x v="12"/>
    <x v="43"/>
    <x v="43"/>
    <s v="3.5/B"/>
    <s v="Test-Reports"/>
    <s v="Report Field Quality Control Results In Writing After Installation"/>
    <x v="0"/>
    <x v="9"/>
    <n v="0"/>
    <n v="0"/>
    <x v="0"/>
    <s v=""/>
    <x v="0"/>
    <s v="1"/>
    <x v="0"/>
    <x v="0"/>
    <x v="43"/>
  </r>
  <r>
    <n v="113"/>
    <x v="12"/>
    <x v="44"/>
    <x v="44"/>
    <n v="1.9"/>
    <s v="Attic Stock"/>
    <s v="Of Cable Trough"/>
    <x v="0"/>
    <x v="9"/>
    <n v="0"/>
    <n v="0"/>
    <x v="0"/>
    <s v=""/>
    <x v="0"/>
    <s v="1"/>
    <x v="8"/>
    <x v="0"/>
    <x v="44"/>
  </r>
  <r>
    <n v="114"/>
    <x v="12"/>
    <x v="44"/>
    <x v="44"/>
    <n v="1.1100000000000001"/>
    <s v="O&amp;M Data"/>
    <s v="Of Cable Trough"/>
    <x v="0"/>
    <x v="9"/>
    <n v="0"/>
    <n v="0"/>
    <x v="0"/>
    <s v=""/>
    <x v="0"/>
    <s v="1"/>
    <x v="3"/>
    <x v="0"/>
    <x v="44"/>
  </r>
  <r>
    <n v="115"/>
    <x v="12"/>
    <x v="44"/>
    <x v="44"/>
    <n v="1.1200000000000001"/>
    <s v="Warranty - Manufacturer"/>
    <s v="Of Cable Trough"/>
    <x v="0"/>
    <x v="9"/>
    <n v="0"/>
    <n v="0"/>
    <x v="0"/>
    <s v=""/>
    <x v="0"/>
    <s v="1"/>
    <x v="1"/>
    <x v="0"/>
    <x v="44"/>
  </r>
  <r>
    <n v="116"/>
    <x v="12"/>
    <x v="44"/>
    <x v="44"/>
    <s v="3.5/B"/>
    <s v="Test-Reports"/>
    <s v="Report Field Quality Control Results In Writing After Installation"/>
    <x v="0"/>
    <x v="9"/>
    <n v="0"/>
    <n v="0"/>
    <x v="0"/>
    <s v=""/>
    <x v="0"/>
    <s v="1"/>
    <x v="0"/>
    <x v="0"/>
    <x v="44"/>
  </r>
  <r>
    <n v="117"/>
    <x v="12"/>
    <x v="45"/>
    <x v="45"/>
    <n v="1.7"/>
    <s v="Attic Stock"/>
    <s v="Of Cable Bus"/>
    <x v="0"/>
    <x v="9"/>
    <n v="0"/>
    <n v="0"/>
    <x v="0"/>
    <s v=""/>
    <x v="0"/>
    <s v="1"/>
    <x v="8"/>
    <x v="0"/>
    <x v="45"/>
  </r>
  <r>
    <n v="118"/>
    <x v="12"/>
    <x v="45"/>
    <x v="45"/>
    <n v="1.9"/>
    <s v="O&amp;M Data"/>
    <s v="Operation And Maintenance Data For Cable Bus"/>
    <x v="0"/>
    <x v="9"/>
    <n v="0"/>
    <n v="0"/>
    <x v="0"/>
    <s v=""/>
    <x v="0"/>
    <s v="1"/>
    <x v="3"/>
    <x v="0"/>
    <x v="45"/>
  </r>
  <r>
    <n v="119"/>
    <x v="12"/>
    <x v="45"/>
    <x v="45"/>
    <n v="1.1000000000000001"/>
    <s v="Warranty - Manufacturer"/>
    <s v="Of Cable Bus"/>
    <x v="0"/>
    <x v="9"/>
    <n v="0"/>
    <n v="0"/>
    <x v="0"/>
    <s v=""/>
    <x v="0"/>
    <s v="1"/>
    <x v="1"/>
    <x v="0"/>
    <x v="45"/>
  </r>
  <r>
    <n v="120"/>
    <x v="12"/>
    <x v="46"/>
    <x v="46"/>
    <s v="1.6/M"/>
    <s v="Test-Reports"/>
    <s v="Source Quality-Control Test Reports"/>
    <x v="0"/>
    <x v="9"/>
    <n v="0"/>
    <n v="0"/>
    <x v="0"/>
    <s v=""/>
    <x v="0"/>
    <s v="1"/>
    <x v="0"/>
    <x v="0"/>
    <x v="46"/>
  </r>
  <r>
    <n v="121"/>
    <x v="12"/>
    <x v="46"/>
    <x v="46"/>
    <s v="1.7/A"/>
    <s v="Attic Stock"/>
    <s v="Underground Ducts And Raceways For Electrical Systems "/>
    <x v="0"/>
    <x v="9"/>
    <n v="0"/>
    <n v="0"/>
    <x v="0"/>
    <s v=""/>
    <x v="0"/>
    <s v="1"/>
    <x v="8"/>
    <x v="0"/>
    <x v="46"/>
  </r>
  <r>
    <n v="122"/>
    <x v="12"/>
    <x v="46"/>
    <x v="46"/>
    <s v="1.8/B"/>
    <s v="As-Builts"/>
    <s v="As-Built Drawings"/>
    <x v="0"/>
    <x v="9"/>
    <n v="0"/>
    <n v="0"/>
    <x v="0"/>
    <s v=""/>
    <x v="0"/>
    <s v="1"/>
    <x v="2"/>
    <x v="0"/>
    <x v="46"/>
  </r>
  <r>
    <n v="123"/>
    <x v="12"/>
    <x v="46"/>
    <x v="46"/>
    <n v="1.9"/>
    <s v="O&amp;M Data"/>
    <s v="Underground Ducts And Raceways For Electrical Systems "/>
    <x v="0"/>
    <x v="9"/>
    <n v="0"/>
    <n v="0"/>
    <x v="0"/>
    <s v=""/>
    <x v="0"/>
    <s v="1"/>
    <x v="3"/>
    <x v="0"/>
    <x v="46"/>
  </r>
  <r>
    <n v="124"/>
    <x v="12"/>
    <x v="46"/>
    <x v="46"/>
    <s v="1.10"/>
    <s v="Warranty - Manufacturer"/>
    <s v="Underground Ducts And Raceways For Electrical Systems "/>
    <x v="0"/>
    <x v="9"/>
    <n v="0"/>
    <n v="0"/>
    <x v="0"/>
    <s v=""/>
    <x v="0"/>
    <s v="1"/>
    <x v="1"/>
    <x v="0"/>
    <x v="46"/>
  </r>
  <r>
    <n v="125"/>
    <x v="12"/>
    <x v="47"/>
    <x v="47"/>
    <s v="1.6/I"/>
    <s v="Test-Reports"/>
    <s v="Field Quality-Control Test Reports"/>
    <x v="0"/>
    <x v="9"/>
    <n v="0"/>
    <n v="0"/>
    <x v="0"/>
    <s v=""/>
    <x v="0"/>
    <s v="1"/>
    <x v="0"/>
    <x v="0"/>
    <x v="47"/>
  </r>
  <r>
    <n v="126"/>
    <x v="12"/>
    <x v="47"/>
    <x v="47"/>
    <s v="1.7"/>
    <s v="Attic Stock"/>
    <s v="Vibration And Seismic Controls For Electrical Systems"/>
    <x v="0"/>
    <x v="9"/>
    <n v="0"/>
    <n v="0"/>
    <x v="0"/>
    <s v=""/>
    <x v="0"/>
    <s v="1"/>
    <x v="8"/>
    <x v="0"/>
    <x v="47"/>
  </r>
  <r>
    <n v="127"/>
    <x v="12"/>
    <x v="47"/>
    <x v="47"/>
    <s v="1.9"/>
    <s v="O&amp;M Data"/>
    <s v="Vibration And Seismic Controls For Electrical Systems"/>
    <x v="0"/>
    <x v="9"/>
    <n v="0"/>
    <n v="0"/>
    <x v="0"/>
    <s v=""/>
    <x v="0"/>
    <s v="1"/>
    <x v="3"/>
    <x v="0"/>
    <x v="47"/>
  </r>
  <r>
    <n v="128"/>
    <x v="12"/>
    <x v="47"/>
    <x v="47"/>
    <s v="1.10"/>
    <s v="Warranty - Manufacturer"/>
    <s v="Vibration And Seismic Controls For Electrical Systems"/>
    <x v="0"/>
    <x v="9"/>
    <n v="0"/>
    <n v="0"/>
    <x v="0"/>
    <s v=""/>
    <x v="0"/>
    <s v="1"/>
    <x v="1"/>
    <x v="0"/>
    <x v="47"/>
  </r>
  <r>
    <n v="129"/>
    <x v="12"/>
    <x v="48"/>
    <x v="48"/>
    <s v="1.7"/>
    <s v="Attic Stock"/>
    <s v="Identification For Electrical Systems "/>
    <x v="0"/>
    <x v="9"/>
    <n v="0"/>
    <n v="0"/>
    <x v="0"/>
    <s v=""/>
    <x v="0"/>
    <s v="1"/>
    <x v="8"/>
    <x v="0"/>
    <x v="48"/>
  </r>
  <r>
    <n v="130"/>
    <x v="12"/>
    <x v="48"/>
    <x v="48"/>
    <s v="1.9"/>
    <s v="O&amp;M Data"/>
    <s v="Identification For Electrical Systems "/>
    <x v="0"/>
    <x v="9"/>
    <n v="0"/>
    <n v="0"/>
    <x v="0"/>
    <s v=""/>
    <x v="0"/>
    <s v="1"/>
    <x v="3"/>
    <x v="0"/>
    <x v="48"/>
  </r>
  <r>
    <n v="131"/>
    <x v="12"/>
    <x v="48"/>
    <x v="48"/>
    <s v="1.10"/>
    <s v="Warranty - Manufacturer"/>
    <s v="Identification For Electrical Systems "/>
    <x v="0"/>
    <x v="9"/>
    <n v="0"/>
    <n v="0"/>
    <x v="0"/>
    <s v=""/>
    <x v="0"/>
    <s v="1"/>
    <x v="1"/>
    <x v="0"/>
    <x v="48"/>
  </r>
  <r>
    <n v="132"/>
    <x v="12"/>
    <x v="49"/>
    <x v="49"/>
    <s v="1.7"/>
    <s v="Attic Stock"/>
    <s v="Testing Of Electrical Systems "/>
    <x v="0"/>
    <x v="9"/>
    <n v="0"/>
    <n v="0"/>
    <x v="0"/>
    <s v=""/>
    <x v="0"/>
    <s v="1"/>
    <x v="8"/>
    <x v="0"/>
    <x v="49"/>
  </r>
  <r>
    <n v="133"/>
    <x v="12"/>
    <x v="49"/>
    <x v="49"/>
    <s v="1.9"/>
    <s v="O&amp;M Data"/>
    <s v="Testing Of Electrical Systems "/>
    <x v="0"/>
    <x v="9"/>
    <n v="0"/>
    <n v="0"/>
    <x v="0"/>
    <s v=""/>
    <x v="0"/>
    <s v="1"/>
    <x v="3"/>
    <x v="0"/>
    <x v="49"/>
  </r>
  <r>
    <n v="134"/>
    <x v="12"/>
    <x v="49"/>
    <x v="49"/>
    <s v="1.10"/>
    <s v="Warranty - Manufacturer"/>
    <s v="Testing Of Electrical Systems "/>
    <x v="0"/>
    <x v="9"/>
    <n v="0"/>
    <n v="0"/>
    <x v="0"/>
    <s v=""/>
    <x v="0"/>
    <s v="1"/>
    <x v="1"/>
    <x v="0"/>
    <x v="49"/>
  </r>
  <r>
    <n v="135"/>
    <x v="12"/>
    <x v="49"/>
    <x v="49"/>
    <s v="3.13"/>
    <s v="Test-Reports"/>
    <s v="Electrical Systems "/>
    <x v="0"/>
    <x v="9"/>
    <n v="0"/>
    <n v="0"/>
    <x v="0"/>
    <s v=""/>
    <x v="0"/>
    <s v="1"/>
    <x v="0"/>
    <x v="0"/>
    <x v="49"/>
  </r>
  <r>
    <n v="136"/>
    <x v="12"/>
    <x v="50"/>
    <x v="50"/>
    <s v="1.7"/>
    <s v="Attic Stock"/>
    <s v="Lighting Control Devices"/>
    <x v="0"/>
    <x v="9"/>
    <n v="0"/>
    <n v="0"/>
    <x v="0"/>
    <s v=""/>
    <x v="0"/>
    <s v="1"/>
    <x v="8"/>
    <x v="0"/>
    <x v="50"/>
  </r>
  <r>
    <n v="137"/>
    <x v="12"/>
    <x v="50"/>
    <x v="50"/>
    <s v="1.9"/>
    <s v="O&amp;M Data"/>
    <s v="Lighting Control Devices"/>
    <x v="0"/>
    <x v="9"/>
    <n v="0"/>
    <n v="0"/>
    <x v="0"/>
    <s v=""/>
    <x v="0"/>
    <s v="1"/>
    <x v="3"/>
    <x v="0"/>
    <x v="50"/>
  </r>
  <r>
    <n v="138"/>
    <x v="12"/>
    <x v="50"/>
    <x v="50"/>
    <s v="1.10"/>
    <s v="Warranty - Manufacturer"/>
    <s v="Lighting Control Devices"/>
    <x v="0"/>
    <x v="9"/>
    <n v="0"/>
    <n v="0"/>
    <x v="0"/>
    <s v=""/>
    <x v="0"/>
    <s v="1"/>
    <x v="1"/>
    <x v="0"/>
    <x v="50"/>
  </r>
  <r>
    <n v="139"/>
    <x v="12"/>
    <x v="50"/>
    <x v="50"/>
    <s v="3.7/B"/>
    <s v="Owner Training"/>
    <s v="Train Owner'S Maintenance Personnel"/>
    <x v="0"/>
    <x v="9"/>
    <n v="0"/>
    <n v="0"/>
    <x v="0"/>
    <s v=""/>
    <x v="0"/>
    <s v="1"/>
    <x v="5"/>
    <x v="0"/>
    <x v="50"/>
  </r>
  <r>
    <n v="140"/>
    <x v="12"/>
    <x v="51"/>
    <x v="51"/>
    <s v="1.6/D"/>
    <s v="Test-Reports"/>
    <s v="Low-Voltage Transformers"/>
    <x v="0"/>
    <x v="9"/>
    <n v="0"/>
    <n v="0"/>
    <x v="0"/>
    <s v=""/>
    <x v="0"/>
    <s v="1"/>
    <x v="0"/>
    <x v="0"/>
    <x v="51"/>
  </r>
  <r>
    <n v="141"/>
    <x v="12"/>
    <x v="51"/>
    <x v="51"/>
    <s v="1.7"/>
    <s v="Attic Stock"/>
    <s v="Low-Voltage Transformers"/>
    <x v="0"/>
    <x v="9"/>
    <n v="0"/>
    <n v="0"/>
    <x v="0"/>
    <s v=""/>
    <x v="0"/>
    <s v="1"/>
    <x v="8"/>
    <x v="0"/>
    <x v="51"/>
  </r>
  <r>
    <n v="142"/>
    <x v="12"/>
    <x v="51"/>
    <x v="51"/>
    <s v="1.9"/>
    <s v="O&amp;M Data"/>
    <s v="Low-Voltage Transformers"/>
    <x v="0"/>
    <x v="9"/>
    <n v="0"/>
    <n v="0"/>
    <x v="0"/>
    <s v=""/>
    <x v="0"/>
    <s v="1"/>
    <x v="3"/>
    <x v="0"/>
    <x v="51"/>
  </r>
  <r>
    <n v="143"/>
    <x v="12"/>
    <x v="51"/>
    <x v="51"/>
    <s v="1.10"/>
    <s v="Warranty - Manufacturer"/>
    <s v="Low-Voltage Transformers"/>
    <x v="0"/>
    <x v="9"/>
    <n v="0"/>
    <n v="0"/>
    <x v="0"/>
    <s v=""/>
    <x v="0"/>
    <s v="1"/>
    <x v="1"/>
    <x v="0"/>
    <x v="51"/>
  </r>
  <r>
    <n v="144"/>
    <x v="12"/>
    <x v="52"/>
    <x v="52"/>
    <s v="1.7"/>
    <s v="Attic Stock"/>
    <s v="Switchboards - Install "/>
    <x v="0"/>
    <x v="9"/>
    <n v="0"/>
    <n v="0"/>
    <x v="0"/>
    <s v=""/>
    <x v="0"/>
    <s v="1"/>
    <x v="8"/>
    <x v="0"/>
    <x v="52"/>
  </r>
  <r>
    <n v="145"/>
    <x v="12"/>
    <x v="52"/>
    <x v="52"/>
    <s v="1.9"/>
    <s v="O&amp;M Data"/>
    <s v="Switchboards - Install "/>
    <x v="0"/>
    <x v="9"/>
    <n v="0"/>
    <n v="0"/>
    <x v="0"/>
    <s v=""/>
    <x v="0"/>
    <s v="1"/>
    <x v="3"/>
    <x v="0"/>
    <x v="52"/>
  </r>
  <r>
    <n v="146"/>
    <x v="12"/>
    <x v="52"/>
    <x v="52"/>
    <s v="1.10"/>
    <s v="Warranty - Manufacturer"/>
    <s v="Switchboards - Install "/>
    <x v="0"/>
    <x v="9"/>
    <n v="0"/>
    <n v="0"/>
    <x v="0"/>
    <s v=""/>
    <x v="0"/>
    <s v="1"/>
    <x v="1"/>
    <x v="0"/>
    <x v="52"/>
  </r>
  <r>
    <n v="147"/>
    <x v="12"/>
    <x v="52"/>
    <x v="52"/>
    <s v="3.5"/>
    <s v="Test-Reports"/>
    <s v="Field Quality Control "/>
    <x v="0"/>
    <x v="9"/>
    <n v="0"/>
    <n v="0"/>
    <x v="0"/>
    <s v=""/>
    <x v="0"/>
    <s v="1"/>
    <x v="0"/>
    <x v="0"/>
    <x v="52"/>
  </r>
  <r>
    <n v="148"/>
    <x v="12"/>
    <x v="52"/>
    <x v="52"/>
    <s v="3.8/A"/>
    <s v="Owner Training"/>
    <s v="Train Owner'S Maintenance Personnel"/>
    <x v="0"/>
    <x v="9"/>
    <n v="0"/>
    <n v="0"/>
    <x v="0"/>
    <s v=""/>
    <x v="0"/>
    <s v="1"/>
    <x v="5"/>
    <x v="0"/>
    <x v="52"/>
  </r>
  <r>
    <n v="149"/>
    <x v="12"/>
    <x v="53"/>
    <x v="53"/>
    <s v="1.7"/>
    <s v="Attic Stock"/>
    <s v="1. 6 Of Each Panelboard Key_x000a_2. 2 Spare Circuit Breaker Lock-On Devices For Each Panelboard_x000a_3. Three Spare Circuit Breakers For Each Size And Type"/>
    <x v="0"/>
    <x v="9"/>
    <n v="0"/>
    <n v="0"/>
    <x v="0"/>
    <s v=""/>
    <x v="0"/>
    <s v="1"/>
    <x v="8"/>
    <x v="0"/>
    <x v="53"/>
  </r>
  <r>
    <n v="150"/>
    <x v="12"/>
    <x v="53"/>
    <x v="53"/>
    <s v="1.9/B"/>
    <s v="O&amp;M Data"/>
    <s v="Maintenance Data"/>
    <x v="0"/>
    <x v="9"/>
    <n v="0"/>
    <n v="0"/>
    <x v="0"/>
    <s v=""/>
    <x v="0"/>
    <s v="1"/>
    <x v="3"/>
    <x v="0"/>
    <x v="53"/>
  </r>
  <r>
    <n v="151"/>
    <x v="12"/>
    <x v="53"/>
    <x v="53"/>
    <s v="1.10"/>
    <s v="Warranty - Manufacturer"/>
    <s v="Panelboards"/>
    <x v="0"/>
    <x v="9"/>
    <n v="0"/>
    <n v="0"/>
    <x v="0"/>
    <s v=""/>
    <x v="0"/>
    <s v="1"/>
    <x v="1"/>
    <x v="0"/>
    <x v="53"/>
  </r>
  <r>
    <n v="152"/>
    <x v="12"/>
    <x v="53"/>
    <x v="53"/>
    <s v="3.4"/>
    <s v="Test-Reports"/>
    <s v="Field Quality Control "/>
    <x v="0"/>
    <x v="9"/>
    <n v="0"/>
    <n v="0"/>
    <x v="0"/>
    <s v=""/>
    <x v="0"/>
    <s v="1"/>
    <x v="0"/>
    <x v="0"/>
    <x v="53"/>
  </r>
  <r>
    <n v="153"/>
    <x v="12"/>
    <x v="54"/>
    <x v="54"/>
    <n v="1.7"/>
    <s v="Attic Stock"/>
    <s v="Of Power Distribution Units"/>
    <x v="0"/>
    <x v="9"/>
    <n v="0"/>
    <n v="0"/>
    <x v="0"/>
    <s v=""/>
    <x v="0"/>
    <s v="1"/>
    <x v="8"/>
    <x v="0"/>
    <x v="54"/>
  </r>
  <r>
    <n v="154"/>
    <x v="12"/>
    <x v="54"/>
    <x v="54"/>
    <n v="1.9"/>
    <s v="O&amp;M Data"/>
    <s v="Of Power Distribution Units"/>
    <x v="0"/>
    <x v="9"/>
    <n v="0"/>
    <n v="0"/>
    <x v="0"/>
    <s v=""/>
    <x v="0"/>
    <s v="1"/>
    <x v="3"/>
    <x v="0"/>
    <x v="54"/>
  </r>
  <r>
    <n v="155"/>
    <x v="12"/>
    <x v="54"/>
    <x v="54"/>
    <n v="1.1000000000000001"/>
    <s v="Warranty - Manufacturer"/>
    <s v="Of Power Distribution Units"/>
    <x v="0"/>
    <x v="9"/>
    <n v="0"/>
    <n v="0"/>
    <x v="0"/>
    <s v=""/>
    <x v="0"/>
    <s v="1"/>
    <x v="1"/>
    <x v="0"/>
    <x v="54"/>
  </r>
  <r>
    <n v="156"/>
    <x v="12"/>
    <x v="54"/>
    <x v="54"/>
    <s v="3.5/C"/>
    <s v="Test-Reports"/>
    <s v="Submit Documentation Of Tests And Inspections, Along With Manufacturers' Written Instructions And Other Test And Inspection Criteria"/>
    <x v="0"/>
    <x v="9"/>
    <n v="0"/>
    <n v="0"/>
    <x v="0"/>
    <s v=""/>
    <x v="0"/>
    <s v="1"/>
    <x v="0"/>
    <x v="0"/>
    <x v="54"/>
  </r>
  <r>
    <n v="157"/>
    <x v="12"/>
    <x v="54"/>
    <x v="54"/>
    <n v="3.9"/>
    <s v="Owner Training"/>
    <s v="Assist Factory-Authorized Service Representative To Train Owner'S Maintenance Personnel To Adjust, Operate, And Maintain Power Distribution Units"/>
    <x v="0"/>
    <x v="9"/>
    <n v="0"/>
    <n v="0"/>
    <x v="0"/>
    <s v=""/>
    <x v="0"/>
    <s v="1"/>
    <x v="5"/>
    <x v="0"/>
    <x v="54"/>
  </r>
  <r>
    <n v="158"/>
    <x v="12"/>
    <x v="55"/>
    <x v="55"/>
    <n v="1.7"/>
    <s v="Attic Stock"/>
    <s v="Of Wiring Devices"/>
    <x v="0"/>
    <x v="9"/>
    <n v="0"/>
    <n v="0"/>
    <x v="0"/>
    <s v=""/>
    <x v="0"/>
    <s v="1"/>
    <x v="8"/>
    <x v="0"/>
    <x v="55"/>
  </r>
  <r>
    <n v="159"/>
    <x v="12"/>
    <x v="55"/>
    <x v="55"/>
    <n v="1.9"/>
    <s v="O&amp;M Data"/>
    <s v="Of Wiring Devices"/>
    <x v="0"/>
    <x v="9"/>
    <n v="0"/>
    <n v="0"/>
    <x v="0"/>
    <s v=""/>
    <x v="0"/>
    <s v="1"/>
    <x v="3"/>
    <x v="0"/>
    <x v="55"/>
  </r>
  <r>
    <n v="160"/>
    <x v="12"/>
    <x v="55"/>
    <x v="55"/>
    <n v="1.1000000000000001"/>
    <s v="Warranty - Manufacturer"/>
    <s v="Of Wiring Devices"/>
    <x v="0"/>
    <x v="9"/>
    <n v="0"/>
    <n v="0"/>
    <x v="0"/>
    <s v=""/>
    <x v="0"/>
    <s v="1"/>
    <x v="1"/>
    <x v="0"/>
    <x v="55"/>
  </r>
  <r>
    <n v="161"/>
    <x v="12"/>
    <x v="55"/>
    <x v="55"/>
    <n v="3.4"/>
    <s v="Test-Reports"/>
    <s v="Field Quality Control Tests And Inspection Reports"/>
    <x v="0"/>
    <x v="9"/>
    <n v="0"/>
    <n v="0"/>
    <x v="0"/>
    <s v=""/>
    <x v="0"/>
    <s v="1"/>
    <x v="0"/>
    <x v="0"/>
    <x v="55"/>
  </r>
  <r>
    <n v="162"/>
    <x v="12"/>
    <x v="56"/>
    <x v="56"/>
    <n v="1.7"/>
    <s v="Attic Stock"/>
    <s v="1. 600 Ampere And Smaller:  10 Percent Of Each Rating (Minimum Of 3 Per Rating)_x000a_2. 601 Ampere And Larger:  3 Of Each Rating_x000a_3. Fuse Pullers:  Provide 2 Of Each Type Required_x000a_4. Spare Fuse Cabinets"/>
    <x v="0"/>
    <x v="9"/>
    <n v="0"/>
    <n v="0"/>
    <x v="0"/>
    <s v=""/>
    <x v="0"/>
    <s v="1"/>
    <x v="8"/>
    <x v="0"/>
    <x v="56"/>
  </r>
  <r>
    <n v="163"/>
    <x v="12"/>
    <x v="56"/>
    <x v="56"/>
    <s v="1.8/B"/>
    <s v="As-Builts"/>
    <s v="Record On Final Drawings Actual Fuse Sizes And Types Installed, Adjacent To Each Device"/>
    <x v="0"/>
    <x v="9"/>
    <n v="0"/>
    <n v="0"/>
    <x v="0"/>
    <s v=""/>
    <x v="0"/>
    <s v="1"/>
    <x v="2"/>
    <x v="0"/>
    <x v="56"/>
  </r>
  <r>
    <n v="164"/>
    <x v="12"/>
    <x v="56"/>
    <x v="56"/>
    <n v="1.9"/>
    <s v="O&amp;M Data"/>
    <s v="Of Fuses"/>
    <x v="0"/>
    <x v="9"/>
    <n v="0"/>
    <n v="0"/>
    <x v="0"/>
    <s v=""/>
    <x v="0"/>
    <s v="1"/>
    <x v="3"/>
    <x v="0"/>
    <x v="56"/>
  </r>
  <r>
    <n v="165"/>
    <x v="12"/>
    <x v="56"/>
    <x v="56"/>
    <n v="1.1000000000000001"/>
    <s v="Warranty - Manufacturer"/>
    <s v="Of Fuses"/>
    <x v="0"/>
    <x v="9"/>
    <n v="0"/>
    <n v="0"/>
    <x v="0"/>
    <s v=""/>
    <x v="0"/>
    <s v="1"/>
    <x v="1"/>
    <x v="0"/>
    <x v="56"/>
  </r>
  <r>
    <n v="166"/>
    <x v="12"/>
    <x v="57"/>
    <x v="57"/>
    <s v="1.7/B"/>
    <s v="Attic Stock"/>
    <s v="A. Spares: 10% Of Installed With A Minimum Of 3 Per Size, For The Following: _x000a_ 1) Control-Power Fuses _x000a_ 2) Fuses For Fused Switches _x000a_ 3) Fuses For Fused Power-Circuit Devices _x000a_B. Spare Indicating Lights:  Six Of Each Type Installed"/>
    <x v="0"/>
    <x v="9"/>
    <n v="0"/>
    <n v="0"/>
    <x v="0"/>
    <s v=""/>
    <x v="0"/>
    <s v="1"/>
    <x v="8"/>
    <x v="0"/>
    <x v="57"/>
  </r>
  <r>
    <n v="167"/>
    <x v="12"/>
    <x v="57"/>
    <x v="57"/>
    <n v="1.9"/>
    <s v="O&amp;M Data"/>
    <s v="Of Enclosed Switches And Circuit Breakers"/>
    <x v="0"/>
    <x v="9"/>
    <n v="0"/>
    <n v="0"/>
    <x v="0"/>
    <s v=""/>
    <x v="0"/>
    <s v="1"/>
    <x v="3"/>
    <x v="0"/>
    <x v="57"/>
  </r>
  <r>
    <n v="168"/>
    <x v="12"/>
    <x v="57"/>
    <x v="57"/>
    <n v="1.1000000000000001"/>
    <s v="Warranty - Manufacturer"/>
    <s v="Of Enclosed Switches And Circuit Breakers"/>
    <x v="0"/>
    <x v="9"/>
    <n v="0"/>
    <n v="0"/>
    <x v="0"/>
    <s v=""/>
    <x v="0"/>
    <s v="1"/>
    <x v="1"/>
    <x v="0"/>
    <x v="57"/>
  </r>
  <r>
    <n v="169"/>
    <x v="12"/>
    <x v="57"/>
    <x v="57"/>
    <s v="3.5/G"/>
    <s v="Test-Reports"/>
    <s v="Field Quality Control Tests And Inspection Reports Including A Certified Report That Identifies Enclosed Switches And Circuit Breakers"/>
    <x v="0"/>
    <x v="9"/>
    <n v="0"/>
    <n v="0"/>
    <x v="0"/>
    <s v=""/>
    <x v="0"/>
    <s v="1"/>
    <x v="0"/>
    <x v="0"/>
    <x v="57"/>
  </r>
  <r>
    <n v="170"/>
    <x v="12"/>
    <x v="58"/>
    <x v="58"/>
    <s v="1.6/B"/>
    <s v="Test-Reports"/>
    <s v="Written Test Results"/>
    <x v="0"/>
    <x v="9"/>
    <n v="0"/>
    <n v="0"/>
    <x v="0"/>
    <s v=""/>
    <x v="0"/>
    <s v="1"/>
    <x v="0"/>
    <x v="0"/>
    <x v="58"/>
  </r>
  <r>
    <n v="171"/>
    <x v="12"/>
    <x v="58"/>
    <x v="58"/>
    <s v="1.7/B"/>
    <s v="Attic Stock"/>
    <s v="1. One Spare Set Of Consumables Such As Fuses, Filters, Etc. _x000a_2. One Spare Set Of Air, Fuel And Oil Filters In Addition To Those To Be Installed After Acceptance And Integrated Systems Testing"/>
    <x v="0"/>
    <x v="9"/>
    <n v="0"/>
    <n v="0"/>
    <x v="0"/>
    <s v=""/>
    <x v="0"/>
    <s v="1"/>
    <x v="8"/>
    <x v="0"/>
    <x v="58"/>
  </r>
  <r>
    <n v="172"/>
    <x v="12"/>
    <x v="58"/>
    <x v="58"/>
    <n v="1.9"/>
    <s v="O&amp;M Data"/>
    <s v="Of Engine Generators"/>
    <x v="0"/>
    <x v="9"/>
    <n v="0"/>
    <n v="0"/>
    <x v="0"/>
    <s v=""/>
    <x v="0"/>
    <s v="1"/>
    <x v="3"/>
    <x v="0"/>
    <x v="58"/>
  </r>
  <r>
    <n v="173"/>
    <x v="12"/>
    <x v="58"/>
    <x v="58"/>
    <n v="1.1000000000000001"/>
    <s v="Warranty - Manufacturer"/>
    <s v="Of Engine Generators"/>
    <x v="0"/>
    <x v="9"/>
    <n v="0"/>
    <n v="0"/>
    <x v="0"/>
    <s v=""/>
    <x v="0"/>
    <s v="1"/>
    <x v="1"/>
    <x v="0"/>
    <x v="58"/>
  </r>
  <r>
    <n v="174"/>
    <x v="12"/>
    <x v="58"/>
    <x v="58"/>
    <s v="3.5/A"/>
    <s v="Test-Reports"/>
    <s v="Field Quality Control Tests And Inspection Reports"/>
    <x v="0"/>
    <x v="9"/>
    <n v="0"/>
    <n v="0"/>
    <x v="0"/>
    <s v=""/>
    <x v="0"/>
    <s v="1"/>
    <x v="0"/>
    <x v="0"/>
    <x v="58"/>
  </r>
  <r>
    <n v="175"/>
    <x v="12"/>
    <x v="58"/>
    <x v="58"/>
    <s v="3.6/A"/>
    <s v="Owner Training"/>
    <s v="Assist Factory-Authorized Service Representative To Train Owner'S Maintenance Personnel To Adjust, Operate, And Maintain Packaged Engine Generators"/>
    <x v="0"/>
    <x v="9"/>
    <n v="0"/>
    <n v="0"/>
    <x v="0"/>
    <s v=""/>
    <x v="0"/>
    <s v="1"/>
    <x v="5"/>
    <x v="0"/>
    <x v="58"/>
  </r>
  <r>
    <n v="176"/>
    <x v="12"/>
    <x v="59"/>
    <x v="59"/>
    <n v="1.7"/>
    <s v="Attic Stock"/>
    <s v="1. One Spare Set Of Consumables Such As Fuses, Filters, Etc. _x000a_2. One Spare Set Of Air, Fuel And Oil Filters In Addition To Those To Be Installed After Acceptance And Integrated Systems Testing"/>
    <x v="0"/>
    <x v="9"/>
    <n v="0"/>
    <n v="0"/>
    <x v="0"/>
    <s v=""/>
    <x v="0"/>
    <s v="1"/>
    <x v="8"/>
    <x v="0"/>
    <x v="59"/>
  </r>
  <r>
    <n v="177"/>
    <x v="12"/>
    <x v="59"/>
    <x v="59"/>
    <s v="3.4/A"/>
    <s v="Test-Reports"/>
    <s v="Oil Analysis Written Report"/>
    <x v="0"/>
    <x v="9"/>
    <n v="0"/>
    <n v="0"/>
    <x v="0"/>
    <s v=""/>
    <x v="0"/>
    <s v="1"/>
    <x v="0"/>
    <x v="0"/>
    <x v="59"/>
  </r>
  <r>
    <n v="178"/>
    <x v="12"/>
    <x v="60"/>
    <x v="60"/>
    <n v="1.7"/>
    <s v="Attic Stock"/>
    <s v="Static Uninterruptible Power Supply - Install "/>
    <x v="0"/>
    <x v="9"/>
    <n v="0"/>
    <n v="0"/>
    <x v="0"/>
    <s v=""/>
    <x v="0"/>
    <s v="1"/>
    <x v="8"/>
    <x v="0"/>
    <x v="60"/>
  </r>
  <r>
    <n v="179"/>
    <x v="12"/>
    <x v="60"/>
    <x v="60"/>
    <n v="1.9"/>
    <s v="O&amp;M Data"/>
    <s v="Static Uninterruptible Power Supply - Install "/>
    <x v="0"/>
    <x v="9"/>
    <n v="0"/>
    <n v="0"/>
    <x v="0"/>
    <s v=""/>
    <x v="0"/>
    <s v="1"/>
    <x v="3"/>
    <x v="0"/>
    <x v="60"/>
  </r>
  <r>
    <n v="180"/>
    <x v="12"/>
    <x v="60"/>
    <x v="60"/>
    <s v="1.10"/>
    <s v="Warranty - Manufacturer"/>
    <s v="Warranty "/>
    <x v="0"/>
    <x v="9"/>
    <n v="0"/>
    <n v="0"/>
    <x v="0"/>
    <s v=""/>
    <x v="0"/>
    <s v="1"/>
    <x v="1"/>
    <x v="0"/>
    <x v="60"/>
  </r>
  <r>
    <n v="181"/>
    <x v="12"/>
    <x v="60"/>
    <x v="60"/>
    <s v="3.9/A"/>
    <s v="Owner Training"/>
    <s v="Train Owner'S Maintenance Personnel "/>
    <x v="0"/>
    <x v="9"/>
    <n v="0"/>
    <n v="0"/>
    <x v="0"/>
    <s v=""/>
    <x v="0"/>
    <s v="1"/>
    <x v="5"/>
    <x v="0"/>
    <x v="60"/>
  </r>
  <r>
    <n v="182"/>
    <x v="12"/>
    <x v="61"/>
    <x v="61"/>
    <s v="1.6/E"/>
    <s v="Attic Stock"/>
    <s v="Field Quality-Control Reports"/>
    <x v="0"/>
    <x v="9"/>
    <n v="0"/>
    <n v="0"/>
    <x v="0"/>
    <s v=""/>
    <x v="0"/>
    <s v="1"/>
    <x v="8"/>
    <x v="0"/>
    <x v="61"/>
  </r>
  <r>
    <n v="183"/>
    <x v="12"/>
    <x v="61"/>
    <x v="61"/>
    <s v="1.7"/>
    <s v="Attic Stock"/>
    <s v="Lightning Protection For Structures "/>
    <x v="0"/>
    <x v="9"/>
    <n v="0"/>
    <n v="0"/>
    <x v="0"/>
    <s v=""/>
    <x v="0"/>
    <s v="1"/>
    <x v="8"/>
    <x v="0"/>
    <x v="61"/>
  </r>
  <r>
    <n v="184"/>
    <x v="12"/>
    <x v="61"/>
    <x v="61"/>
    <s v="1.8/B"/>
    <s v="As-Builts"/>
    <s v="As-Built Drawings"/>
    <x v="0"/>
    <x v="9"/>
    <n v="0"/>
    <n v="0"/>
    <x v="0"/>
    <s v=""/>
    <x v="0"/>
    <s v="1"/>
    <x v="2"/>
    <x v="0"/>
    <x v="61"/>
  </r>
  <r>
    <n v="185"/>
    <x v="12"/>
    <x v="61"/>
    <x v="61"/>
    <s v="1.9"/>
    <s v="O&amp;M Data"/>
    <s v="Lightning Protection For Structures "/>
    <x v="0"/>
    <x v="9"/>
    <n v="0"/>
    <n v="0"/>
    <x v="0"/>
    <s v=""/>
    <x v="0"/>
    <s v="1"/>
    <x v="3"/>
    <x v="0"/>
    <x v="61"/>
  </r>
  <r>
    <n v="186"/>
    <x v="12"/>
    <x v="61"/>
    <x v="61"/>
    <s v="1.10"/>
    <s v="Warranty - Manufacturer"/>
    <s v="Warranty "/>
    <x v="0"/>
    <x v="9"/>
    <n v="0"/>
    <n v="0"/>
    <x v="0"/>
    <s v=""/>
    <x v="0"/>
    <s v="1"/>
    <x v="1"/>
    <x v="0"/>
    <x v="61"/>
  </r>
  <r>
    <n v="187"/>
    <x v="12"/>
    <x v="62"/>
    <x v="62"/>
    <n v="1.7"/>
    <s v="Attic Stock"/>
    <s v="One Set Of Spare Fuses Of Each Type Used"/>
    <x v="0"/>
    <x v="9"/>
    <n v="0"/>
    <n v="0"/>
    <x v="0"/>
    <s v=""/>
    <x v="0"/>
    <s v="1"/>
    <x v="8"/>
    <x v="0"/>
    <x v="62"/>
  </r>
  <r>
    <n v="188"/>
    <x v="12"/>
    <x v="62"/>
    <x v="62"/>
    <n v="1.9"/>
    <s v="O&amp;M Data"/>
    <s v="Surge Protective Devices"/>
    <x v="0"/>
    <x v="9"/>
    <n v="0"/>
    <n v="0"/>
    <x v="0"/>
    <s v=""/>
    <x v="0"/>
    <s v="1"/>
    <x v="3"/>
    <x v="0"/>
    <x v="62"/>
  </r>
  <r>
    <n v="189"/>
    <x v="12"/>
    <x v="62"/>
    <x v="62"/>
    <s v="1.10/A"/>
    <s v="Warranty - Manufacturer"/>
    <s v="Surge Protective Devices"/>
    <x v="0"/>
    <x v="9"/>
    <n v="0"/>
    <n v="0"/>
    <x v="0"/>
    <s v=""/>
    <x v="0"/>
    <s v="1"/>
    <x v="1"/>
    <x v="0"/>
    <x v="62"/>
  </r>
  <r>
    <n v="190"/>
    <x v="12"/>
    <x v="62"/>
    <x v="62"/>
    <s v="3.5/A"/>
    <s v="Owner Training"/>
    <s v="Train Owner'S Maintenance Personnel To Maintain Spd Devices"/>
    <x v="0"/>
    <x v="9"/>
    <n v="0"/>
    <n v="0"/>
    <x v="0"/>
    <s v=""/>
    <x v="0"/>
    <s v="1"/>
    <x v="5"/>
    <x v="0"/>
    <x v="62"/>
  </r>
  <r>
    <n v="191"/>
    <x v="12"/>
    <x v="63"/>
    <x v="63"/>
    <s v="1.7"/>
    <s v="Attic Stock"/>
    <s v="1. Provide Two Of Each Plastic Lens_x000a_2. Provide One Case (Minimum Of 12) Replacement Lamps For Each Type Of Lamp And Wattage Installed.  Provide Five Cases (60 Lamps) Of Four-Foot Fluorescent Lamps_x000a_3. Provide Two Of Each Ballast Type And Rating_x000a_4. Provide Spare Fuses For Fused Fixtures Equal To 10% Of Total Installed Of Each Type"/>
    <x v="0"/>
    <x v="9"/>
    <n v="0"/>
    <n v="0"/>
    <x v="0"/>
    <s v=""/>
    <x v="0"/>
    <s v="1"/>
    <x v="8"/>
    <x v="0"/>
    <x v="63"/>
  </r>
  <r>
    <n v="192"/>
    <x v="12"/>
    <x v="63"/>
    <x v="63"/>
    <s v="1.9"/>
    <s v="O&amp;M Data"/>
    <s v="Lighting"/>
    <x v="0"/>
    <x v="9"/>
    <n v="0"/>
    <n v="0"/>
    <x v="0"/>
    <s v=""/>
    <x v="0"/>
    <s v="1"/>
    <x v="3"/>
    <x v="0"/>
    <x v="63"/>
  </r>
  <r>
    <n v="193"/>
    <x v="12"/>
    <x v="63"/>
    <x v="63"/>
    <s v="1.10"/>
    <s v="Warranty - Manufacturer"/>
    <s v="Warranty "/>
    <x v="0"/>
    <x v="9"/>
    <n v="0"/>
    <n v="0"/>
    <x v="0"/>
    <s v=""/>
    <x v="0"/>
    <s v="1"/>
    <x v="1"/>
    <x v="0"/>
    <x v="63"/>
  </r>
  <r>
    <n v="194"/>
    <x v="12"/>
    <x v="63"/>
    <x v="63"/>
    <s v="3.7/B"/>
    <s v="Owner Training"/>
    <s v="Demonstration Of Luminaire Operation - 2 Hours"/>
    <x v="0"/>
    <x v="9"/>
    <n v="0"/>
    <n v="0"/>
    <x v="0"/>
    <s v=""/>
    <x v="0"/>
    <s v="1"/>
    <x v="5"/>
    <x v="0"/>
    <x v="63"/>
  </r>
  <r>
    <n v="195"/>
    <x v="13"/>
    <x v="64"/>
    <x v="64"/>
    <s v="1.7"/>
    <s v="Attic Stock"/>
    <s v="Grounding And Bonding For Communications Systems"/>
    <x v="0"/>
    <x v="2"/>
    <n v="0"/>
    <n v="0"/>
    <x v="0"/>
    <s v=""/>
    <x v="0"/>
    <s v="1"/>
    <x v="8"/>
    <x v="0"/>
    <x v="64"/>
  </r>
  <r>
    <n v="196"/>
    <x v="13"/>
    <x v="64"/>
    <x v="64"/>
    <s v="1.9"/>
    <s v="O&amp;M Data"/>
    <s v="Grounding And Bonding For Communications Systems"/>
    <x v="0"/>
    <x v="2"/>
    <n v="0"/>
    <n v="0"/>
    <x v="0"/>
    <s v=""/>
    <x v="0"/>
    <s v="1"/>
    <x v="3"/>
    <x v="0"/>
    <x v="64"/>
  </r>
  <r>
    <n v="197"/>
    <x v="13"/>
    <x v="64"/>
    <x v="64"/>
    <s v="1.10"/>
    <s v="Warranty - Manufacturer"/>
    <s v="Warranty "/>
    <x v="0"/>
    <x v="2"/>
    <n v="0"/>
    <n v="0"/>
    <x v="0"/>
    <s v=""/>
    <x v="0"/>
    <s v="1"/>
    <x v="1"/>
    <x v="0"/>
    <x v="64"/>
  </r>
  <r>
    <n v="198"/>
    <x v="13"/>
    <x v="65"/>
    <x v="65"/>
    <s v="1.7"/>
    <s v="Attic Stock"/>
    <s v="Low Voltage Raceway Systems"/>
    <x v="0"/>
    <x v="2"/>
    <n v="0"/>
    <n v="0"/>
    <x v="0"/>
    <s v=""/>
    <x v="0"/>
    <s v="1"/>
    <x v="8"/>
    <x v="0"/>
    <x v="65"/>
  </r>
  <r>
    <n v="199"/>
    <x v="13"/>
    <x v="65"/>
    <x v="65"/>
    <s v="1.9"/>
    <s v="O&amp;M Data"/>
    <s v="Low Voltage Raceway Systems"/>
    <x v="0"/>
    <x v="2"/>
    <n v="0"/>
    <n v="0"/>
    <x v="0"/>
    <s v=""/>
    <x v="0"/>
    <s v="1"/>
    <x v="3"/>
    <x v="0"/>
    <x v="65"/>
  </r>
  <r>
    <n v="200"/>
    <x v="14"/>
    <x v="66"/>
    <x v="66"/>
    <s v="1.04/2"/>
    <s v="O&amp;M Data"/>
    <s v="Security Systems Commissioning "/>
    <x v="0"/>
    <x v="10"/>
    <n v="0"/>
    <n v="0"/>
    <x v="0"/>
    <s v=""/>
    <x v="0"/>
    <s v="1"/>
    <x v="3"/>
    <x v="0"/>
    <x v="66"/>
  </r>
  <r>
    <n v="201"/>
    <x v="14"/>
    <x v="66"/>
    <x v="66"/>
    <s v="3.04/A"/>
    <s v="As-Builts"/>
    <s v="Detailed Wiring Diagram "/>
    <x v="0"/>
    <x v="10"/>
    <n v="0"/>
    <n v="0"/>
    <x v="0"/>
    <s v=""/>
    <x v="0"/>
    <s v="1"/>
    <x v="2"/>
    <x v="0"/>
    <x v="66"/>
  </r>
  <r>
    <n v="202"/>
    <x v="14"/>
    <x v="66"/>
    <x v="66"/>
    <s v="3.05/A"/>
    <s v="Owner Training"/>
    <s v="Owner Instruction In The Operation And  Testing Of The System"/>
    <x v="0"/>
    <x v="10"/>
    <n v="0"/>
    <n v="0"/>
    <x v="0"/>
    <s v=""/>
    <x v="0"/>
    <s v="1"/>
    <x v="5"/>
    <x v="0"/>
    <x v="66"/>
  </r>
  <r>
    <n v="203"/>
    <x v="14"/>
    <x v="67"/>
    <x v="67"/>
    <s v="1.6/D"/>
    <s v="Test-Reports"/>
    <s v="Satisfactory Completion Of Required Tests And Inspections"/>
    <x v="0"/>
    <x v="10"/>
    <n v="0"/>
    <n v="0"/>
    <x v="0"/>
    <s v=""/>
    <x v="0"/>
    <s v="1"/>
    <x v="0"/>
    <x v="0"/>
    <x v="67"/>
  </r>
  <r>
    <n v="204"/>
    <x v="14"/>
    <x v="67"/>
    <x v="67"/>
    <s v="1.7"/>
    <s v="Attic Stock"/>
    <s v="1. Ten Manual Station Break-Glass Rods_x000a_2. Six Keys Of Each Type_x000a_3. Three Of Each Type Of Automatic Smoke Detector"/>
    <x v="0"/>
    <x v="10"/>
    <n v="0"/>
    <n v="0"/>
    <x v="0"/>
    <s v=""/>
    <x v="0"/>
    <s v="1"/>
    <x v="8"/>
    <x v="0"/>
    <x v="67"/>
  </r>
  <r>
    <n v="205"/>
    <x v="14"/>
    <x v="67"/>
    <x v="67"/>
    <s v="1.9"/>
    <s v="O&amp;M Data"/>
    <s v="Digital, Addressable Fire-Alarm System - Tkd"/>
    <x v="0"/>
    <x v="10"/>
    <n v="0"/>
    <n v="0"/>
    <x v="0"/>
    <s v=""/>
    <x v="0"/>
    <s v="1"/>
    <x v="3"/>
    <x v="0"/>
    <x v="67"/>
  </r>
  <r>
    <n v="206"/>
    <x v="14"/>
    <x v="67"/>
    <x v="67"/>
    <s v="1.10"/>
    <s v="Warranty - Manufacturer"/>
    <s v="Warranty "/>
    <x v="0"/>
    <x v="10"/>
    <n v="0"/>
    <n v="0"/>
    <x v="0"/>
    <s v=""/>
    <x v="0"/>
    <s v="1"/>
    <x v="1"/>
    <x v="0"/>
    <x v="67"/>
  </r>
  <r>
    <n v="207"/>
    <x v="14"/>
    <x v="67"/>
    <x v="67"/>
    <s v="3.7/A"/>
    <s v="Owner Training"/>
    <s v="Rain Owner'S Maintenance Personnel To Adjust, Operate, And Maintain Fire-Alarm System"/>
    <x v="0"/>
    <x v="10"/>
    <n v="0"/>
    <n v="0"/>
    <x v="0"/>
    <s v=""/>
    <x v="0"/>
    <s v="1"/>
    <x v="5"/>
    <x v="0"/>
    <x v="67"/>
  </r>
  <r>
    <n v="208"/>
    <x v="0"/>
    <x v="0"/>
    <x v="0"/>
    <s v="1.3/A/1"/>
    <s v="Test-Reports"/>
    <s v="Temporary Utilities"/>
    <x v="1"/>
    <x v="0"/>
    <n v="0"/>
    <n v="0"/>
    <x v="0"/>
    <s v=""/>
    <x v="0"/>
    <s v="1"/>
    <x v="0"/>
    <x v="0"/>
    <x v="0"/>
  </r>
  <r>
    <n v="209"/>
    <x v="0"/>
    <x v="1"/>
    <x v="1"/>
    <s v="1.5/A"/>
    <s v="Warranty - Manufacturer"/>
    <s v="Standard Product Warranties "/>
    <x v="1"/>
    <x v="0"/>
    <n v="0"/>
    <n v="0"/>
    <x v="0"/>
    <s v=""/>
    <x v="0"/>
    <s v="1"/>
    <x v="1"/>
    <x v="0"/>
    <x v="1"/>
  </r>
  <r>
    <n v="210"/>
    <x v="0"/>
    <x v="2"/>
    <x v="2"/>
    <s v="1.4/A/2"/>
    <s v="As-Builts"/>
    <s v="1. Project Record Drawings - 2 Sets Of Drawings_x000a_2. Blackline Print Drawings - 1 Set"/>
    <x v="1"/>
    <x v="0"/>
    <n v="0"/>
    <n v="0"/>
    <x v="0"/>
    <s v=""/>
    <x v="0"/>
    <s v="1"/>
    <x v="2"/>
    <x v="0"/>
    <x v="2"/>
  </r>
  <r>
    <n v="211"/>
    <x v="0"/>
    <x v="2"/>
    <x v="2"/>
    <s v="1.4/A/4,6"/>
    <s v="O&amp;M Data"/>
    <s v="1. Preventive Maintenance Instructions - 3 Bound Copies_x000a_2. Maintenance Contracts - 2 Copies  "/>
    <x v="1"/>
    <x v="0"/>
    <n v="0"/>
    <n v="0"/>
    <x v="0"/>
    <s v=""/>
    <x v="0"/>
    <s v="1"/>
    <x v="3"/>
    <x v="0"/>
    <x v="2"/>
  </r>
  <r>
    <n v="212"/>
    <x v="0"/>
    <x v="2"/>
    <x v="2"/>
    <s v="1.4/A/5"/>
    <s v="Warranty - Manufacturer"/>
    <s v="Product Warranties And Bonds - 2 Copies"/>
    <x v="1"/>
    <x v="0"/>
    <n v="0"/>
    <n v="0"/>
    <x v="0"/>
    <s v=""/>
    <x v="0"/>
    <s v="1"/>
    <x v="1"/>
    <x v="0"/>
    <x v="2"/>
  </r>
  <r>
    <n v="213"/>
    <x v="0"/>
    <x v="2"/>
    <x v="2"/>
    <s v="1.4/A/7"/>
    <s v="Test-Reports"/>
    <s v="Record Of All Test Reports And Inspections - 4 Copies"/>
    <x v="1"/>
    <x v="0"/>
    <n v="0"/>
    <n v="0"/>
    <x v="0"/>
    <s v=""/>
    <x v="0"/>
    <s v="1"/>
    <x v="0"/>
    <x v="0"/>
    <x v="2"/>
  </r>
  <r>
    <n v="214"/>
    <x v="0"/>
    <x v="2"/>
    <x v="2"/>
    <s v="1.7/A"/>
    <s v="O&amp;M Data"/>
    <s v="1. Fire Protection System.  _x000a_2. Utilities And Plumbing Systems.  _x000a_3. Heating, Ventilation And Air Conditioning System.  _x000a_4. Electrical Systems.  "/>
    <x v="1"/>
    <x v="0"/>
    <n v="0"/>
    <n v="0"/>
    <x v="0"/>
    <s v=""/>
    <x v="0"/>
    <s v="1"/>
    <x v="3"/>
    <x v="0"/>
    <x v="2"/>
  </r>
  <r>
    <n v="215"/>
    <x v="0"/>
    <x v="3"/>
    <x v="3"/>
    <n v="1.3"/>
    <s v="Warranty - Manufacturer"/>
    <s v="Standard Product Warranties "/>
    <x v="1"/>
    <x v="0"/>
    <n v="0"/>
    <n v="0"/>
    <x v="0"/>
    <s v=""/>
    <x v="0"/>
    <s v="1"/>
    <x v="1"/>
    <x v="0"/>
    <x v="3"/>
  </r>
  <r>
    <n v="216"/>
    <x v="0"/>
    <x v="3"/>
    <x v="3"/>
    <n v="1.4"/>
    <s v="Warranty - Sample/Special"/>
    <s v="Special Warranties "/>
    <x v="1"/>
    <x v="0"/>
    <n v="0"/>
    <n v="0"/>
    <x v="0"/>
    <s v=""/>
    <x v="0"/>
    <s v="1"/>
    <x v="4"/>
    <x v="0"/>
    <x v="3"/>
  </r>
  <r>
    <n v="217"/>
    <x v="0"/>
    <x v="4"/>
    <x v="4"/>
    <n v="1.3"/>
    <s v="Owner Training"/>
    <s v="1. General Overview Of Record Documents - Not Less Than 3 Hours_x000a_2. Fire Protection Systems And Equipment: Not Less Than 6 Hours_x000a_3. Fire Alarms Systems And Equipment: Not Less Than 8 Hours_x000a_4. Hvac Systems And Equipment: Not Less Than 32 Hours_x000a_5. Plumbing Systems And Equipment: Not Less Than 6 Hours_x000a_6. Electrical Systems And Equipment (Including Emergency Generator): Not Less Than 32  Hours_x000a_7. Audio-Visual Systems, Sound Systems And Similar Equipment: Not Less Than 4 Hours_x000a_8. Other Utility Connected Systems, Control Systems, Security Systems, And Similar  Equipment: Not Less Than 8 Hours"/>
    <x v="1"/>
    <x v="0"/>
    <n v="0"/>
    <n v="0"/>
    <x v="0"/>
    <s v=""/>
    <x v="0"/>
    <s v="1"/>
    <x v="5"/>
    <x v="0"/>
    <x v="4"/>
  </r>
  <r>
    <n v="218"/>
    <x v="1"/>
    <x v="5"/>
    <x v="5"/>
    <s v="1.4/A/2"/>
    <s v="Test-Reports"/>
    <s v="Preliminary Design Mix Reports"/>
    <x v="1"/>
    <x v="1"/>
    <n v="0"/>
    <n v="0"/>
    <x v="0"/>
    <s v=""/>
    <x v="0"/>
    <s v="1"/>
    <x v="0"/>
    <x v="0"/>
    <x v="5"/>
  </r>
  <r>
    <n v="219"/>
    <x v="1"/>
    <x v="6"/>
    <x v="6"/>
    <s v="1.5"/>
    <s v="Test-Reports"/>
    <s v="1. Aggregates_x000a_2. Field Quality-Control Reports"/>
    <x v="1"/>
    <x v="1"/>
    <n v="0"/>
    <n v="0"/>
    <x v="0"/>
    <s v=""/>
    <x v="0"/>
    <s v="1"/>
    <x v="0"/>
    <x v="0"/>
    <x v="6"/>
  </r>
  <r>
    <n v="220"/>
    <x v="2"/>
    <x v="7"/>
    <x v="7"/>
    <s v="1.4/A/3"/>
    <s v="Test-Reports"/>
    <s v="1. Mortar_x000a_2. Grout Mixes_x000a_3. Masonary Units"/>
    <x v="1"/>
    <x v="2"/>
    <n v="0"/>
    <n v="0"/>
    <x v="0"/>
    <s v=""/>
    <x v="0"/>
    <s v="1"/>
    <x v="0"/>
    <x v="0"/>
    <x v="7"/>
  </r>
  <r>
    <n v="221"/>
    <x v="3"/>
    <x v="8"/>
    <x v="8"/>
    <s v="1.6"/>
    <s v="Test-Reports"/>
    <s v="1. Mill Test Reports For Structural Steel_x000a_2. Bolts, Nuts, And Washers_x000a_3. Direct-Tension Indicators_x000a_4. Tension-Control, High-Strength Bolt-Nut-Washer Assemblies"/>
    <x v="1"/>
    <x v="3"/>
    <n v="0"/>
    <n v="0"/>
    <x v="0"/>
    <s v=""/>
    <x v="0"/>
    <s v="1"/>
    <x v="0"/>
    <x v="0"/>
    <x v="8"/>
  </r>
  <r>
    <n v="222"/>
    <x v="3"/>
    <x v="9"/>
    <x v="9"/>
    <s v="1.5/B/1"/>
    <s v="Other"/>
    <s v="Special Inspections"/>
    <x v="1"/>
    <x v="3"/>
    <n v="0"/>
    <n v="0"/>
    <x v="0"/>
    <s v=""/>
    <x v="0"/>
    <s v="1"/>
    <x v="6"/>
    <x v="0"/>
    <x v="9"/>
  </r>
  <r>
    <n v="223"/>
    <x v="4"/>
    <x v="10"/>
    <x v="10"/>
    <s v="1.4/B/1"/>
    <s v="Test-Reports"/>
    <s v="Manufacturer’S Field Quality Control Reports Of Field Inspections"/>
    <x v="1"/>
    <x v="4"/>
    <n v="0"/>
    <n v="0"/>
    <x v="0"/>
    <s v=""/>
    <x v="0"/>
    <s v="1"/>
    <x v="0"/>
    <x v="0"/>
    <x v="10"/>
  </r>
  <r>
    <n v="224"/>
    <x v="4"/>
    <x v="10"/>
    <x v="10"/>
    <s v="1.4/B/2"/>
    <s v="Warranty - Manufacturer"/>
    <s v="Manufacturer’S Warranties"/>
    <x v="1"/>
    <x v="4"/>
    <n v="0"/>
    <n v="0"/>
    <x v="0"/>
    <s v=""/>
    <x v="0"/>
    <s v="1"/>
    <x v="1"/>
    <x v="0"/>
    <x v="10"/>
  </r>
  <r>
    <n v="225"/>
    <x v="4"/>
    <x v="10"/>
    <x v="10"/>
    <s v="1.9/A"/>
    <s v="Warranty - Manufacturer"/>
    <s v="For Membrane Roofing -  20 Years"/>
    <x v="1"/>
    <x v="4"/>
    <n v="0"/>
    <n v="0"/>
    <x v="0"/>
    <s v=""/>
    <x v="0"/>
    <s v="1"/>
    <x v="1"/>
    <x v="0"/>
    <x v="10"/>
  </r>
  <r>
    <n v="226"/>
    <x v="5"/>
    <x v="11"/>
    <x v="11"/>
    <s v="1.7/A/1"/>
    <s v="Warranty - Sample/Special"/>
    <s v="Exposed Panel Finish - 20 Years"/>
    <x v="1"/>
    <x v="4"/>
    <n v="0"/>
    <n v="0"/>
    <x v="0"/>
    <s v=""/>
    <x v="0"/>
    <s v="1"/>
    <x v="4"/>
    <x v="0"/>
    <x v="11"/>
  </r>
  <r>
    <n v="227"/>
    <x v="5"/>
    <x v="12"/>
    <x v="12"/>
    <s v="1.8/A"/>
    <s v="Warranty - Manufacturer"/>
    <s v="Roof Accessories - 5 Years"/>
    <x v="1"/>
    <x v="4"/>
    <n v="0"/>
    <n v="0"/>
    <x v="0"/>
    <s v=""/>
    <x v="0"/>
    <s v="1"/>
    <x v="1"/>
    <x v="0"/>
    <x v="12"/>
  </r>
  <r>
    <n v="228"/>
    <x v="5"/>
    <x v="13"/>
    <x v="13"/>
    <s v="1.5/A/4"/>
    <s v="Test-Reports"/>
    <s v="Fire Stop Material"/>
    <x v="1"/>
    <x v="4"/>
    <n v="0"/>
    <n v="0"/>
    <x v="0"/>
    <s v=""/>
    <x v="0"/>
    <s v="1"/>
    <x v="0"/>
    <x v="0"/>
    <x v="13"/>
  </r>
  <r>
    <n v="229"/>
    <x v="5"/>
    <x v="14"/>
    <x v="14"/>
    <s v="1.8/A"/>
    <s v="Warranty - Manufacturer"/>
    <s v="Installed Sealent And Accessories - 5 Years"/>
    <x v="1"/>
    <x v="4"/>
    <n v="0"/>
    <n v="0"/>
    <x v="0"/>
    <s v=""/>
    <x v="0"/>
    <s v="1"/>
    <x v="1"/>
    <x v="0"/>
    <x v="14"/>
  </r>
  <r>
    <n v="230"/>
    <x v="6"/>
    <x v="15"/>
    <x v="15"/>
    <s v="1.5/B/1"/>
    <s v="Warranty - Manufacturer"/>
    <s v="Hollow Metal And Door Frames"/>
    <x v="1"/>
    <x v="5"/>
    <n v="0"/>
    <n v="0"/>
    <x v="0"/>
    <s v=""/>
    <x v="0"/>
    <s v="1"/>
    <x v="1"/>
    <x v="0"/>
    <x v="15"/>
  </r>
  <r>
    <n v="231"/>
    <x v="6"/>
    <x v="16"/>
    <x v="16"/>
    <s v="1.3/H"/>
    <s v="Keys"/>
    <s v="Submit 6 Copies Of Keying Schedule Indicating Door Numbers In Numerical Sequence, And Its Particular Keying"/>
    <x v="1"/>
    <x v="5"/>
    <n v="0"/>
    <n v="0"/>
    <x v="0"/>
    <s v=""/>
    <x v="0"/>
    <s v="1"/>
    <x v="7"/>
    <x v="0"/>
    <x v="16"/>
  </r>
  <r>
    <n v="232"/>
    <x v="6"/>
    <x v="16"/>
    <x v="16"/>
    <s v="1.3/I/2"/>
    <s v="O&amp;M Data"/>
    <s v="2 Maintenance Manuals At Accaptance Of Work"/>
    <x v="1"/>
    <x v="5"/>
    <n v="0"/>
    <n v="0"/>
    <x v="0"/>
    <s v=""/>
    <x v="0"/>
    <s v="1"/>
    <x v="3"/>
    <x v="0"/>
    <x v="16"/>
  </r>
  <r>
    <n v="233"/>
    <x v="6"/>
    <x v="16"/>
    <x v="16"/>
    <s v="1.3/I/2/e"/>
    <s v="O&amp;M Data"/>
    <s v="Manufacturer’S Maintenance Instruction And Maintenance Schedule"/>
    <x v="1"/>
    <x v="5"/>
    <n v="0"/>
    <n v="0"/>
    <x v="0"/>
    <s v=""/>
    <x v="0"/>
    <s v="1"/>
    <x v="3"/>
    <x v="0"/>
    <x v="16"/>
  </r>
  <r>
    <n v="234"/>
    <x v="6"/>
    <x v="16"/>
    <x v="16"/>
    <s v="1.3/I/2/g"/>
    <s v="Other"/>
    <s v="Manufacturer Bitting List"/>
    <x v="1"/>
    <x v="5"/>
    <n v="0"/>
    <n v="0"/>
    <x v="0"/>
    <s v=""/>
    <x v="0"/>
    <s v="1"/>
    <x v="6"/>
    <x v="0"/>
    <x v="16"/>
  </r>
  <r>
    <n v="235"/>
    <x v="6"/>
    <x v="16"/>
    <x v="16"/>
    <s v="1.7/A/1"/>
    <s v="Warranty - Sample/Special"/>
    <s v="1.Hinges - (Life Of Building)_x000a_2.Continuous Hinges - 10 Years_x000a_3.Door Closers - 10 Years_x000a_4.Door Closers With Electric Or Pneumatic Components - 2 Years_x000a_5.Exit Devices - 3 Years_x000a_6.Remainder Of Hardware - 1 Year"/>
    <x v="1"/>
    <x v="5"/>
    <n v="0"/>
    <n v="0"/>
    <x v="0"/>
    <s v=""/>
    <x v="0"/>
    <s v="1"/>
    <x v="4"/>
    <x v="0"/>
    <x v="16"/>
  </r>
  <r>
    <n v="236"/>
    <x v="6"/>
    <x v="16"/>
    <x v="16"/>
    <s v="1.8/A/1"/>
    <s v="Owner Training"/>
    <s v="Training For Proper Use, Servicing, Adjustment And Maintenance Of Door Hardware"/>
    <x v="1"/>
    <x v="5"/>
    <n v="0"/>
    <n v="0"/>
    <x v="0"/>
    <s v=""/>
    <x v="0"/>
    <s v="1"/>
    <x v="5"/>
    <x v="0"/>
    <x v="16"/>
  </r>
  <r>
    <n v="237"/>
    <x v="6"/>
    <x v="16"/>
    <x v="16"/>
    <s v="1.8/B/1"/>
    <s v="O&amp;M Data"/>
    <s v="Approximately 6 Months After Acceptance Of Work, Arrange To Have Installer Of Hardware In _x000a_Company With Representatives Of Lock, Exit Device And Closer Manufacturers Contact Owner _x000a_And Make Arrangements For An Inspection Of Hardware."/>
    <x v="1"/>
    <x v="5"/>
    <n v="0"/>
    <n v="0"/>
    <x v="0"/>
    <s v=""/>
    <x v="0"/>
    <s v="1"/>
    <x v="3"/>
    <x v="0"/>
    <x v="16"/>
  </r>
  <r>
    <n v="238"/>
    <x v="6"/>
    <x v="17"/>
    <x v="17"/>
    <s v="1.9/B/1"/>
    <s v="Warranty - Manufacturer"/>
    <s v="Laminated Glass - 4 Years"/>
    <x v="1"/>
    <x v="5"/>
    <n v="0"/>
    <n v="0"/>
    <x v="0"/>
    <s v=""/>
    <x v="0"/>
    <s v="1"/>
    <x v="1"/>
    <x v="0"/>
    <x v="17"/>
  </r>
  <r>
    <n v="239"/>
    <x v="6"/>
    <x v="18"/>
    <x v="18"/>
    <s v="1.4/E"/>
    <s v="Test-Reports"/>
    <s v="Louvers Performance Criteria"/>
    <x v="1"/>
    <x v="5"/>
    <n v="0"/>
    <n v="0"/>
    <x v="0"/>
    <s v=""/>
    <x v="0"/>
    <s v="1"/>
    <x v="0"/>
    <x v="0"/>
    <x v="18"/>
  </r>
  <r>
    <n v="240"/>
    <x v="6"/>
    <x v="18"/>
    <x v="18"/>
    <s v="1.6/B"/>
    <s v="Warranty - Manufacturer"/>
    <s v="Finish - 20 Years"/>
    <x v="1"/>
    <x v="5"/>
    <n v="0"/>
    <n v="0"/>
    <x v="0"/>
    <s v=""/>
    <x v="0"/>
    <s v="1"/>
    <x v="1"/>
    <x v="0"/>
    <x v="18"/>
  </r>
  <r>
    <n v="241"/>
    <x v="7"/>
    <x v="19"/>
    <x v="19"/>
    <s v="1.10/A"/>
    <s v="Warranty - Manufacturer"/>
    <s v="All Furnished Materials"/>
    <x v="1"/>
    <x v="6"/>
    <n v="0"/>
    <n v="0"/>
    <x v="0"/>
    <s v=""/>
    <x v="0"/>
    <s v="1"/>
    <x v="1"/>
    <x v="0"/>
    <x v="19"/>
  </r>
  <r>
    <n v="242"/>
    <x v="7"/>
    <x v="19"/>
    <x v="19"/>
    <s v="1.11/A"/>
    <s v="Attic Stock"/>
    <s v="Extra Ceiling Panel And Suspension Components - 3 % Of Each Type Installed"/>
    <x v="1"/>
    <x v="6"/>
    <n v="0"/>
    <n v="0"/>
    <x v="0"/>
    <s v=""/>
    <x v="0"/>
    <s v="1"/>
    <x v="8"/>
    <x v="0"/>
    <x v="19"/>
  </r>
  <r>
    <n v="243"/>
    <x v="7"/>
    <x v="20"/>
    <x v="20"/>
    <s v="1.5/B/1"/>
    <s v="Attic Stock"/>
    <s v="Resilient Base - 24 Linear Feet"/>
    <x v="1"/>
    <x v="6"/>
    <n v="0"/>
    <n v="0"/>
    <x v="0"/>
    <s v=""/>
    <x v="0"/>
    <s v="1"/>
    <x v="8"/>
    <x v="0"/>
    <x v="20"/>
  </r>
  <r>
    <n v="244"/>
    <x v="7"/>
    <x v="20"/>
    <x v="20"/>
    <s v="1.9/B"/>
    <s v="Warranty - Manufacturer"/>
    <s v="1. Resilient Base - 1 Year_x000a_2. Adhesives - 1 Year"/>
    <x v="1"/>
    <x v="6"/>
    <n v="0"/>
    <n v="0"/>
    <x v="0"/>
    <s v=""/>
    <x v="0"/>
    <s v="1"/>
    <x v="1"/>
    <x v="0"/>
    <x v="20"/>
  </r>
  <r>
    <n v="245"/>
    <x v="7"/>
    <x v="21"/>
    <x v="21"/>
    <s v="1.5/B/1"/>
    <s v="O&amp;M Data"/>
    <s v="Data Including Recommended Cleaning Methods, Cleaning Materials Stain Removal Methods"/>
    <x v="1"/>
    <x v="6"/>
    <n v="0"/>
    <n v="0"/>
    <x v="0"/>
    <s v=""/>
    <x v="0"/>
    <s v="1"/>
    <x v="3"/>
    <x v="0"/>
    <x v="21"/>
  </r>
  <r>
    <n v="246"/>
    <x v="7"/>
    <x v="21"/>
    <x v="21"/>
    <s v="1.12/A"/>
    <s v="Warranty - Manufacturer"/>
    <s v="Access Flooring - 5 Years"/>
    <x v="1"/>
    <x v="6"/>
    <n v="0"/>
    <n v="0"/>
    <x v="0"/>
    <s v=""/>
    <x v="0"/>
    <s v="1"/>
    <x v="1"/>
    <x v="0"/>
    <x v="21"/>
  </r>
  <r>
    <n v="247"/>
    <x v="7"/>
    <x v="21"/>
    <x v="21"/>
    <s v="1.13/A"/>
    <s v="Attic Stock"/>
    <s v="1. Floor Panel (Floor Tile)_x000a_2. Perforated Floor Panels (General Stock) - One Perforated Tile Per Every 4 Kw Of Ups Power Plus An Additional 5 Percent Stock_x000a_3. System “Af-1” Floor Panels - Sufficient Stock To Back Fill 75 Percent Of Perforated Tiles For Initial Build Out Of First Pod_x000a_4. System “Af-5” Floor Panels - 10 Floor Panels Per Computer Room_x000a_5. System “Af-6” Floor Panels - 10 Floor Panels Per Computer And Idf Room_x000a_6. Stringers - 25 Spare Stringers For Each System Type_x000a_7. Pedestals - 25 Spare Pedestals For Each System Type_x000a_8. Panel Lifting Devices - One Panel Lifting Device Per Door And An Additional Quantity Of One Per Every 1,500 Square Feet Of Access Flooring"/>
    <x v="1"/>
    <x v="7"/>
    <n v="0"/>
    <n v="0"/>
    <x v="0"/>
    <s v=""/>
    <x v="0"/>
    <s v="1"/>
    <x v="8"/>
    <x v="0"/>
    <x v="21"/>
  </r>
  <r>
    <n v="248"/>
    <x v="7"/>
    <x v="22"/>
    <x v="22"/>
    <s v="1.4/B/1"/>
    <s v="Mockups"/>
    <s v="Color Chips"/>
    <x v="1"/>
    <x v="7"/>
    <n v="0"/>
    <n v="0"/>
    <x v="0"/>
    <s v=""/>
    <x v="0"/>
    <s v="1"/>
    <x v="9"/>
    <x v="0"/>
    <x v="22"/>
  </r>
  <r>
    <n v="249"/>
    <x v="7"/>
    <x v="23"/>
    <x v="23"/>
    <s v="1.4/A/5"/>
    <s v="Test-Reports"/>
    <s v="Compatibility And Adhesion Test Reports"/>
    <x v="1"/>
    <x v="7"/>
    <n v="0"/>
    <n v="0"/>
    <x v="0"/>
    <s v=""/>
    <x v="0"/>
    <s v="1"/>
    <x v="0"/>
    <x v="0"/>
    <x v="23"/>
  </r>
  <r>
    <n v="250"/>
    <x v="7"/>
    <x v="23"/>
    <x v="23"/>
    <s v="1.8/A"/>
    <s v="Warranty - Manufacturer"/>
    <s v="Exterior Textured Coating"/>
    <x v="1"/>
    <x v="7"/>
    <n v="0"/>
    <n v="0"/>
    <x v="0"/>
    <s v=""/>
    <x v="0"/>
    <s v="1"/>
    <x v="1"/>
    <x v="0"/>
    <x v="23"/>
  </r>
  <r>
    <n v="251"/>
    <x v="8"/>
    <x v="24"/>
    <x v="24"/>
    <s v="1.7/A"/>
    <s v="Attic Stock"/>
    <s v="Provide Extra Material Under Each Specification Mentioned Under Fire Protection"/>
    <x v="1"/>
    <x v="4"/>
    <n v="0"/>
    <n v="0"/>
    <x v="0"/>
    <s v=""/>
    <x v="0"/>
    <s v="1"/>
    <x v="8"/>
    <x v="0"/>
    <x v="24"/>
  </r>
  <r>
    <n v="252"/>
    <x v="8"/>
    <x v="24"/>
    <x v="24"/>
    <s v="1.9/A"/>
    <s v="O&amp;M Data"/>
    <s v="Provide Operating Instruction And Maintainence Data For Each Specification Mentioned Under Fire Protection"/>
    <x v="1"/>
    <x v="4"/>
    <n v="0"/>
    <n v="0"/>
    <x v="0"/>
    <s v=""/>
    <x v="0"/>
    <s v="1"/>
    <x v="3"/>
    <x v="0"/>
    <x v="24"/>
  </r>
  <r>
    <n v="253"/>
    <x v="8"/>
    <x v="24"/>
    <x v="24"/>
    <s v="1.10/A"/>
    <s v="Warranty - Manufacturer"/>
    <s v="Provide Warranty For Each Specification Mentioned Under Fire Protection"/>
    <x v="1"/>
    <x v="4"/>
    <n v="0"/>
    <n v="0"/>
    <x v="0"/>
    <s v=""/>
    <x v="0"/>
    <s v="1"/>
    <x v="1"/>
    <x v="0"/>
    <x v="24"/>
  </r>
  <r>
    <n v="254"/>
    <x v="8"/>
    <x v="24"/>
    <x v="24"/>
    <s v="3.3/C"/>
    <s v="Owner Training"/>
    <s v="Provide Owner Training For Each Specification Mentioned Under Fire Protection"/>
    <x v="1"/>
    <x v="4"/>
    <n v="0"/>
    <n v="0"/>
    <x v="0"/>
    <s v=""/>
    <x v="0"/>
    <s v="1"/>
    <x v="5"/>
    <x v="0"/>
    <x v="24"/>
  </r>
  <r>
    <n v="255"/>
    <x v="8"/>
    <x v="25"/>
    <x v="25"/>
    <s v="1.7/E"/>
    <s v="O&amp;M Data"/>
    <s v="Submit Maintenance Instructions: Include Installation Instructions, Spare Parts Lists, Procedures, And Treatment Programs"/>
    <x v="1"/>
    <x v="4"/>
    <n v="0"/>
    <n v="0"/>
    <x v="0"/>
    <s v=""/>
    <x v="0"/>
    <s v="1"/>
    <x v="3"/>
    <x v="0"/>
    <x v="25"/>
  </r>
  <r>
    <n v="256"/>
    <x v="8"/>
    <x v="25"/>
    <x v="25"/>
    <s v="1.12/B/1"/>
    <s v="Attic Stock"/>
    <s v="Sprinkler Cabinets - Minimum Of Six Spare Sprinklers Plus Sprinkler Wrench"/>
    <x v="1"/>
    <x v="4"/>
    <n v="0"/>
    <n v="0"/>
    <x v="0"/>
    <s v=""/>
    <x v="0"/>
    <s v="1"/>
    <x v="8"/>
    <x v="0"/>
    <x v="25"/>
  </r>
  <r>
    <n v="257"/>
    <x v="8"/>
    <x v="25"/>
    <x v="25"/>
    <n v="1.1499999999999999"/>
    <s v="Warranty - Manufacturer"/>
    <s v="For Sprinkler Systems"/>
    <x v="1"/>
    <x v="4"/>
    <n v="0"/>
    <n v="0"/>
    <x v="0"/>
    <s v=""/>
    <x v="0"/>
    <s v="1"/>
    <x v="1"/>
    <x v="0"/>
    <x v="25"/>
  </r>
  <r>
    <n v="258"/>
    <x v="8"/>
    <x v="25"/>
    <x v="25"/>
    <s v="3.15/A"/>
    <s v="Owner Training"/>
    <s v="Train Owner’S Maintenance Personnel To Adjust, Operate, And Maintain Specialty Valves"/>
    <x v="1"/>
    <x v="4"/>
    <n v="0"/>
    <n v="0"/>
    <x v="0"/>
    <s v=""/>
    <x v="0"/>
    <s v="1"/>
    <x v="5"/>
    <x v="0"/>
    <x v="25"/>
  </r>
  <r>
    <n v="259"/>
    <x v="9"/>
    <x v="26"/>
    <x v="26"/>
    <s v="1.7/A"/>
    <s v="Attic Stock"/>
    <s v="Provide Extra Material Under Each Specification Mentioned Under Plumbing"/>
    <x v="1"/>
    <x v="8"/>
    <n v="0"/>
    <n v="0"/>
    <x v="0"/>
    <s v=""/>
    <x v="0"/>
    <s v="1"/>
    <x v="8"/>
    <x v="0"/>
    <x v="26"/>
  </r>
  <r>
    <n v="260"/>
    <x v="9"/>
    <x v="26"/>
    <x v="26"/>
    <s v="1.9/A"/>
    <s v="O&amp;M Data"/>
    <s v="Provide Operating Instruction And Maintainence Data For Each Specification Mentioned Under Plumbing"/>
    <x v="1"/>
    <x v="8"/>
    <n v="0"/>
    <n v="0"/>
    <x v="0"/>
    <s v=""/>
    <x v="0"/>
    <s v="1"/>
    <x v="3"/>
    <x v="0"/>
    <x v="26"/>
  </r>
  <r>
    <n v="261"/>
    <x v="9"/>
    <x v="26"/>
    <x v="26"/>
    <s v="1.10/A"/>
    <s v="Warranty - Manufacturer"/>
    <s v="Provide Warranty For Each Specification Mentioned Under Plumbing"/>
    <x v="1"/>
    <x v="8"/>
    <n v="0"/>
    <n v="0"/>
    <x v="0"/>
    <s v=""/>
    <x v="0"/>
    <s v="1"/>
    <x v="1"/>
    <x v="0"/>
    <x v="26"/>
  </r>
  <r>
    <n v="262"/>
    <x v="9"/>
    <x v="26"/>
    <x v="26"/>
    <s v="3.3/C"/>
    <s v="Owner Training"/>
    <s v="Provide Owner Training For Each Specification Mentioned Under Plumbing"/>
    <x v="1"/>
    <x v="8"/>
    <n v="0"/>
    <n v="0"/>
    <x v="0"/>
    <s v=""/>
    <x v="0"/>
    <s v="1"/>
    <x v="5"/>
    <x v="0"/>
    <x v="26"/>
  </r>
  <r>
    <n v="263"/>
    <x v="9"/>
    <x v="27"/>
    <x v="27"/>
    <s v="1.5/C"/>
    <s v="Test-Reports"/>
    <s v="Field Quality-Control Inspection And Test Reports"/>
    <x v="1"/>
    <x v="8"/>
    <n v="0"/>
    <n v="0"/>
    <x v="0"/>
    <s v=""/>
    <x v="0"/>
    <s v="1"/>
    <x v="0"/>
    <x v="0"/>
    <x v="27"/>
  </r>
  <r>
    <n v="264"/>
    <x v="9"/>
    <x v="27"/>
    <x v="27"/>
    <s v="1.5/D"/>
    <s v="Other"/>
    <s v="Record Drawings And Final Certification"/>
    <x v="1"/>
    <x v="8"/>
    <n v="0"/>
    <n v="0"/>
    <x v="0"/>
    <s v=""/>
    <x v="0"/>
    <s v="1"/>
    <x v="6"/>
    <x v="0"/>
    <x v="27"/>
  </r>
  <r>
    <n v="265"/>
    <x v="9"/>
    <x v="27"/>
    <x v="27"/>
    <s v="1.8/A"/>
    <s v="Warranty - Manufacturer"/>
    <s v="Standard Product "/>
    <x v="1"/>
    <x v="8"/>
    <n v="0"/>
    <n v="0"/>
    <x v="0"/>
    <s v=""/>
    <x v="0"/>
    <s v="1"/>
    <x v="1"/>
    <x v="0"/>
    <x v="27"/>
  </r>
  <r>
    <n v="266"/>
    <x v="9"/>
    <x v="27"/>
    <x v="27"/>
    <s v="1.8/B"/>
    <s v="Warranty - Installer"/>
    <s v="For Plumbing Systems - 1 Year"/>
    <x v="1"/>
    <x v="8"/>
    <n v="0"/>
    <n v="0"/>
    <x v="0"/>
    <s v=""/>
    <x v="0"/>
    <s v="1"/>
    <x v="10"/>
    <x v="0"/>
    <x v="27"/>
  </r>
  <r>
    <n v="267"/>
    <x v="9"/>
    <x v="27"/>
    <x v="27"/>
    <s v="1.9/A"/>
    <s v="Other"/>
    <s v="Project Record Drawings"/>
    <x v="1"/>
    <x v="8"/>
    <n v="0"/>
    <n v="0"/>
    <x v="0"/>
    <s v=""/>
    <x v="0"/>
    <s v="1"/>
    <x v="6"/>
    <x v="0"/>
    <x v="27"/>
  </r>
  <r>
    <n v="268"/>
    <x v="10"/>
    <x v="28"/>
    <x v="28"/>
    <n v="1.7"/>
    <s v="Attic Stock"/>
    <s v="Extra Materials"/>
    <x v="1"/>
    <x v="8"/>
    <n v="0"/>
    <n v="0"/>
    <x v="0"/>
    <s v=""/>
    <x v="0"/>
    <s v="1"/>
    <x v="8"/>
    <x v="0"/>
    <x v="28"/>
  </r>
  <r>
    <n v="269"/>
    <x v="10"/>
    <x v="28"/>
    <x v="28"/>
    <s v="1.10/D"/>
    <s v="Warranty - Manufacturer"/>
    <s v="Guarantee Against All Defects In Materials And Workmanship For 1 Year"/>
    <x v="1"/>
    <x v="8"/>
    <n v="0"/>
    <n v="0"/>
    <x v="0"/>
    <s v=""/>
    <x v="0"/>
    <s v="1"/>
    <x v="1"/>
    <x v="0"/>
    <x v="28"/>
  </r>
  <r>
    <n v="270"/>
    <x v="10"/>
    <x v="28"/>
    <x v="28"/>
    <s v="3.4/C"/>
    <s v="Test-Reports"/>
    <s v="1. Submit All Test Reports_x000a_2. Submit Local Authority Final Sign Off Inspection Reports"/>
    <x v="1"/>
    <x v="8"/>
    <n v="0"/>
    <n v="0"/>
    <x v="0"/>
    <s v=""/>
    <x v="0"/>
    <s v="1"/>
    <x v="0"/>
    <x v="0"/>
    <x v="28"/>
  </r>
  <r>
    <n v="271"/>
    <x v="10"/>
    <x v="29"/>
    <x v="29"/>
    <n v="1.7"/>
    <s v="Attic Stock"/>
    <s v="For Motor Requirements For Hvac Equipment "/>
    <x v="1"/>
    <x v="8"/>
    <n v="0"/>
    <n v="0"/>
    <x v="0"/>
    <s v=""/>
    <x v="0"/>
    <s v="1"/>
    <x v="8"/>
    <x v="0"/>
    <x v="29"/>
  </r>
  <r>
    <n v="272"/>
    <x v="10"/>
    <x v="29"/>
    <x v="29"/>
    <n v="1.9"/>
    <s v="O&amp;M Data"/>
    <s v="For Motor Requirements For Hvac Equipment "/>
    <x v="1"/>
    <x v="8"/>
    <n v="0"/>
    <n v="0"/>
    <x v="0"/>
    <s v=""/>
    <x v="0"/>
    <s v="1"/>
    <x v="3"/>
    <x v="0"/>
    <x v="29"/>
  </r>
  <r>
    <n v="273"/>
    <x v="10"/>
    <x v="29"/>
    <x v="29"/>
    <n v="1.1000000000000001"/>
    <s v="Warranty - Manufacturer"/>
    <s v="For Motor Requirements For Hvac Equipment "/>
    <x v="1"/>
    <x v="8"/>
    <n v="0"/>
    <n v="0"/>
    <x v="0"/>
    <s v=""/>
    <x v="0"/>
    <s v="1"/>
    <x v="1"/>
    <x v="0"/>
    <x v="29"/>
  </r>
  <r>
    <n v="274"/>
    <x v="10"/>
    <x v="30"/>
    <x v="30"/>
    <n v="1.9"/>
    <s v="O&amp;M Data"/>
    <s v="For Air Systems"/>
    <x v="1"/>
    <x v="8"/>
    <n v="0"/>
    <n v="0"/>
    <x v="0"/>
    <s v=""/>
    <x v="0"/>
    <s v="1"/>
    <x v="3"/>
    <x v="0"/>
    <x v="30"/>
  </r>
  <r>
    <n v="275"/>
    <x v="10"/>
    <x v="30"/>
    <x v="30"/>
    <n v="1.1000000000000001"/>
    <s v="Warranty - Manufacturer"/>
    <s v="For Air Systems"/>
    <x v="1"/>
    <x v="8"/>
    <n v="0"/>
    <n v="0"/>
    <x v="0"/>
    <s v=""/>
    <x v="0"/>
    <s v="1"/>
    <x v="1"/>
    <x v="0"/>
    <x v="30"/>
  </r>
  <r>
    <n v="276"/>
    <x v="10"/>
    <x v="31"/>
    <x v="31"/>
    <n v="1.3"/>
    <s v="Warranty - Contractor"/>
    <s v="Entire Control System - 1 Year"/>
    <x v="1"/>
    <x v="8"/>
    <n v="0"/>
    <n v="0"/>
    <x v="0"/>
    <s v=""/>
    <x v="0"/>
    <s v="1"/>
    <x v="11"/>
    <x v="0"/>
    <x v="31"/>
  </r>
  <r>
    <n v="277"/>
    <x v="10"/>
    <x v="31"/>
    <x v="31"/>
    <s v="1.5/D"/>
    <s v="Test-Reports"/>
    <s v="Testing And Commissioning Reports For Calibration Of Sensors, Loop Tuning Parameters, And Start Up Of The System"/>
    <x v="1"/>
    <x v="8"/>
    <n v="0"/>
    <n v="0"/>
    <x v="0"/>
    <s v=""/>
    <x v="0"/>
    <s v="1"/>
    <x v="0"/>
    <x v="0"/>
    <x v="31"/>
  </r>
  <r>
    <n v="278"/>
    <x v="10"/>
    <x v="31"/>
    <x v="31"/>
    <s v="1.6/B"/>
    <s v="O&amp;M Data"/>
    <s v="Submit Manufacturer'S Agreement To Provide Necessary Programmed Maintenance And To Maintain Systems For One Year From Date Of Final Acceptance, Within Contract Sum"/>
    <x v="1"/>
    <x v="8"/>
    <n v="0"/>
    <n v="0"/>
    <x v="0"/>
    <s v=""/>
    <x v="0"/>
    <s v="1"/>
    <x v="3"/>
    <x v="0"/>
    <x v="31"/>
  </r>
  <r>
    <n v="279"/>
    <x v="10"/>
    <x v="32"/>
    <x v="32"/>
    <n v="1.7"/>
    <s v="Attic Stock"/>
    <s v="For Refrigerant Piping"/>
    <x v="1"/>
    <x v="8"/>
    <n v="0"/>
    <n v="0"/>
    <x v="0"/>
    <s v=""/>
    <x v="0"/>
    <s v="1"/>
    <x v="8"/>
    <x v="0"/>
    <x v="32"/>
  </r>
  <r>
    <n v="280"/>
    <x v="10"/>
    <x v="32"/>
    <x v="32"/>
    <n v="1.9"/>
    <s v="O&amp;M Data"/>
    <s v="For Refrigerant Piping"/>
    <x v="1"/>
    <x v="8"/>
    <n v="0"/>
    <n v="0"/>
    <x v="0"/>
    <s v=""/>
    <x v="0"/>
    <s v="1"/>
    <x v="3"/>
    <x v="0"/>
    <x v="32"/>
  </r>
  <r>
    <n v="281"/>
    <x v="10"/>
    <x v="32"/>
    <x v="32"/>
    <n v="1.1000000000000001"/>
    <s v="Warranty - Manufacturer"/>
    <s v="For Refrigerant Piping"/>
    <x v="1"/>
    <x v="8"/>
    <n v="0"/>
    <n v="0"/>
    <x v="0"/>
    <s v=""/>
    <x v="0"/>
    <s v="1"/>
    <x v="1"/>
    <x v="0"/>
    <x v="32"/>
  </r>
  <r>
    <n v="282"/>
    <x v="10"/>
    <x v="33"/>
    <x v="33"/>
    <s v="1.7/B"/>
    <s v="Attic Stock"/>
    <s v="Fan-Powered-Unit Filters - One Spare Filter For Each Filter"/>
    <x v="1"/>
    <x v="8"/>
    <n v="0"/>
    <n v="0"/>
    <x v="0"/>
    <s v=""/>
    <x v="0"/>
    <s v="1"/>
    <x v="8"/>
    <x v="0"/>
    <x v="33"/>
  </r>
  <r>
    <n v="283"/>
    <x v="10"/>
    <x v="33"/>
    <x v="33"/>
    <n v="1.9"/>
    <s v="O&amp;M Data"/>
    <s v="For Air Terminal Units"/>
    <x v="1"/>
    <x v="8"/>
    <n v="0"/>
    <n v="0"/>
    <x v="0"/>
    <s v=""/>
    <x v="0"/>
    <s v="1"/>
    <x v="3"/>
    <x v="0"/>
    <x v="33"/>
  </r>
  <r>
    <n v="284"/>
    <x v="10"/>
    <x v="33"/>
    <x v="33"/>
    <n v="1.1000000000000001"/>
    <s v="Warranty - Manufacturer"/>
    <s v="For Air Terminal Units"/>
    <x v="1"/>
    <x v="8"/>
    <n v="0"/>
    <n v="0"/>
    <x v="0"/>
    <s v=""/>
    <x v="0"/>
    <s v="1"/>
    <x v="1"/>
    <x v="0"/>
    <x v="33"/>
  </r>
  <r>
    <n v="285"/>
    <x v="10"/>
    <x v="33"/>
    <x v="33"/>
    <n v="3.7"/>
    <s v="Owner Training"/>
    <s v="Train Owner'S Maintenance Personnel To Adjust, Operate, And Maintain Air Terminal Units"/>
    <x v="1"/>
    <x v="8"/>
    <n v="0"/>
    <n v="0"/>
    <x v="0"/>
    <s v=""/>
    <x v="0"/>
    <s v="1"/>
    <x v="5"/>
    <x v="0"/>
    <x v="33"/>
  </r>
  <r>
    <n v="286"/>
    <x v="11"/>
    <x v="34"/>
    <x v="34"/>
    <s v="1.5/C"/>
    <s v="O&amp;M Data"/>
    <s v="Operation, And Maintenance Manuals"/>
    <x v="1"/>
    <x v="8"/>
    <n v="0"/>
    <n v="0"/>
    <x v="0"/>
    <s v=""/>
    <x v="0"/>
    <s v="1"/>
    <x v="3"/>
    <x v="0"/>
    <x v="34"/>
  </r>
  <r>
    <n v="287"/>
    <x v="11"/>
    <x v="34"/>
    <x v="34"/>
    <s v="1.5/D"/>
    <s v="Warranty - Sample/Special"/>
    <s v="1. Full Parts And Labor Warranty - Atleast 1 Year_x000a_2. Compressors - 5 Years"/>
    <x v="1"/>
    <x v="8"/>
    <n v="0"/>
    <n v="0"/>
    <x v="0"/>
    <s v=""/>
    <x v="0"/>
    <s v="1"/>
    <x v="4"/>
    <x v="0"/>
    <x v="34"/>
  </r>
  <r>
    <n v="288"/>
    <x v="11"/>
    <x v="35"/>
    <x v="35"/>
    <s v="1.8/B/1"/>
    <s v="Attic Stock"/>
    <s v="Filters - One Set(S) Of Filters For Each Indoor Cooling Unit"/>
    <x v="1"/>
    <x v="8"/>
    <n v="0"/>
    <n v="0"/>
    <x v="0"/>
    <s v=""/>
    <x v="0"/>
    <s v="1"/>
    <x v="8"/>
    <x v="0"/>
    <x v="35"/>
  </r>
  <r>
    <n v="289"/>
    <x v="11"/>
    <x v="35"/>
    <x v="35"/>
    <n v="1.9"/>
    <s v="As-Builts"/>
    <s v="For Refrigerant Based Precision Cooling System"/>
    <x v="1"/>
    <x v="8"/>
    <n v="0"/>
    <n v="0"/>
    <x v="0"/>
    <s v=""/>
    <x v="0"/>
    <s v="1"/>
    <x v="2"/>
    <x v="0"/>
    <x v="35"/>
  </r>
  <r>
    <n v="290"/>
    <x v="11"/>
    <x v="35"/>
    <x v="35"/>
    <n v="1.1000000000000001"/>
    <s v="O&amp;M Data"/>
    <s v="Of Refrigerant Based Precision Cooling System"/>
    <x v="1"/>
    <x v="8"/>
    <n v="0"/>
    <n v="0"/>
    <x v="0"/>
    <s v=""/>
    <x v="0"/>
    <s v="1"/>
    <x v="3"/>
    <x v="0"/>
    <x v="35"/>
  </r>
  <r>
    <n v="291"/>
    <x v="11"/>
    <x v="35"/>
    <x v="35"/>
    <n v="1.1100000000000001"/>
    <s v="Warranty - Contractor"/>
    <s v="For Refrigerant Based Precision Cooling System"/>
    <x v="1"/>
    <x v="8"/>
    <n v="0"/>
    <n v="0"/>
    <x v="0"/>
    <s v=""/>
    <x v="0"/>
    <s v="1"/>
    <x v="11"/>
    <x v="0"/>
    <x v="35"/>
  </r>
  <r>
    <n v="292"/>
    <x v="11"/>
    <x v="36"/>
    <x v="36"/>
    <n v="1.7"/>
    <s v="Attic Stock"/>
    <s v="Of Humidifiers"/>
    <x v="1"/>
    <x v="8"/>
    <n v="0"/>
    <n v="0"/>
    <x v="0"/>
    <s v=""/>
    <x v="0"/>
    <s v="1"/>
    <x v="8"/>
    <x v="0"/>
    <x v="36"/>
  </r>
  <r>
    <n v="293"/>
    <x v="11"/>
    <x v="36"/>
    <x v="36"/>
    <n v="1.9"/>
    <s v="O&amp;M Data"/>
    <s v="Of Humidifiers"/>
    <x v="1"/>
    <x v="8"/>
    <n v="0"/>
    <n v="0"/>
    <x v="0"/>
    <s v=""/>
    <x v="0"/>
    <s v="1"/>
    <x v="3"/>
    <x v="0"/>
    <x v="36"/>
  </r>
  <r>
    <n v="294"/>
    <x v="11"/>
    <x v="36"/>
    <x v="36"/>
    <n v="1.1000000000000001"/>
    <s v="Warranty - Contractor"/>
    <s v="Of Humidifiers"/>
    <x v="1"/>
    <x v="8"/>
    <n v="0"/>
    <n v="0"/>
    <x v="0"/>
    <s v=""/>
    <x v="0"/>
    <s v="1"/>
    <x v="11"/>
    <x v="0"/>
    <x v="36"/>
  </r>
  <r>
    <n v="295"/>
    <x v="11"/>
    <x v="36"/>
    <x v="36"/>
    <n v="3.5"/>
    <s v="Owner Training"/>
    <s v="Train Owner'S Maintenance Personnel To Adjust, Operate, And Maintain Humidifiers."/>
    <x v="1"/>
    <x v="8"/>
    <n v="0"/>
    <n v="0"/>
    <x v="0"/>
    <s v=""/>
    <x v="0"/>
    <s v="1"/>
    <x v="5"/>
    <x v="0"/>
    <x v="36"/>
  </r>
  <r>
    <n v="296"/>
    <x v="12"/>
    <x v="37"/>
    <x v="37"/>
    <n v="1.7"/>
    <s v="Attic Stock"/>
    <s v="Extra Materials For Products Mentioned"/>
    <x v="1"/>
    <x v="9"/>
    <n v="0"/>
    <n v="0"/>
    <x v="0"/>
    <s v=""/>
    <x v="0"/>
    <s v="1"/>
    <x v="8"/>
    <x v="0"/>
    <x v="37"/>
  </r>
  <r>
    <n v="297"/>
    <x v="12"/>
    <x v="37"/>
    <x v="37"/>
    <n v="1.9"/>
    <s v="O&amp;M Data"/>
    <s v="Provide Operating Instructions And Maintenance Data"/>
    <x v="1"/>
    <x v="9"/>
    <n v="0"/>
    <n v="0"/>
    <x v="0"/>
    <s v=""/>
    <x v="0"/>
    <s v="1"/>
    <x v="3"/>
    <x v="0"/>
    <x v="37"/>
  </r>
  <r>
    <n v="298"/>
    <x v="12"/>
    <x v="37"/>
    <x v="37"/>
    <n v="1.1000000000000001"/>
    <s v="Warranty - Manufacturer"/>
    <s v="Manufacturers Shall Provide Their Standard Warranties For Material And Equipment Furnished"/>
    <x v="1"/>
    <x v="9"/>
    <n v="0"/>
    <n v="0"/>
    <x v="0"/>
    <s v=""/>
    <x v="0"/>
    <s v="1"/>
    <x v="1"/>
    <x v="0"/>
    <x v="37"/>
  </r>
  <r>
    <n v="299"/>
    <x v="12"/>
    <x v="38"/>
    <x v="38"/>
    <n v="1.9"/>
    <s v="Attic Stock"/>
    <s v="Extra Materials For Products Mentioned"/>
    <x v="1"/>
    <x v="9"/>
    <n v="0"/>
    <n v="0"/>
    <x v="0"/>
    <s v=""/>
    <x v="0"/>
    <s v="1"/>
    <x v="8"/>
    <x v="0"/>
    <x v="38"/>
  </r>
  <r>
    <n v="300"/>
    <x v="12"/>
    <x v="38"/>
    <x v="38"/>
    <n v="1.9"/>
    <s v="O&amp;M Data"/>
    <s v="Provide All The Required Operation And Maintenance Data"/>
    <x v="1"/>
    <x v="9"/>
    <n v="0"/>
    <n v="0"/>
    <x v="0"/>
    <s v=""/>
    <x v="0"/>
    <s v="1"/>
    <x v="3"/>
    <x v="0"/>
    <x v="38"/>
  </r>
  <r>
    <n v="301"/>
    <x v="12"/>
    <x v="38"/>
    <x v="38"/>
    <n v="1.1000000000000001"/>
    <s v="Warranty - Manufacturer"/>
    <s v="Warranty Must Be Provided For All The Common Work Results For Electrical"/>
    <x v="1"/>
    <x v="9"/>
    <n v="0"/>
    <n v="0"/>
    <x v="0"/>
    <s v=""/>
    <x v="0"/>
    <s v="1"/>
    <x v="1"/>
    <x v="0"/>
    <x v="38"/>
  </r>
  <r>
    <n v="302"/>
    <x v="12"/>
    <x v="39"/>
    <x v="39"/>
    <n v="1.7"/>
    <s v="Attic Stock"/>
    <s v="Of Electrical Power Conductors And Cables"/>
    <x v="1"/>
    <x v="9"/>
    <n v="0"/>
    <n v="0"/>
    <x v="0"/>
    <s v=""/>
    <x v="0"/>
    <s v="1"/>
    <x v="8"/>
    <x v="0"/>
    <x v="39"/>
  </r>
  <r>
    <n v="303"/>
    <x v="12"/>
    <x v="39"/>
    <x v="39"/>
    <n v="1.9"/>
    <s v="O&amp;M Data"/>
    <s v="Of Electrical Power Conductors And Cables"/>
    <x v="1"/>
    <x v="9"/>
    <n v="0"/>
    <n v="0"/>
    <x v="0"/>
    <s v=""/>
    <x v="0"/>
    <s v="1"/>
    <x v="3"/>
    <x v="0"/>
    <x v="39"/>
  </r>
  <r>
    <n v="304"/>
    <x v="12"/>
    <x v="39"/>
    <x v="39"/>
    <n v="1.1000000000000001"/>
    <s v="Warranty - Manufacturer"/>
    <s v="For Electrical Power Conductors And Cables"/>
    <x v="1"/>
    <x v="9"/>
    <n v="0"/>
    <n v="0"/>
    <x v="0"/>
    <s v=""/>
    <x v="0"/>
    <s v="1"/>
    <x v="1"/>
    <x v="0"/>
    <x v="39"/>
  </r>
  <r>
    <n v="305"/>
    <x v="12"/>
    <x v="40"/>
    <x v="40"/>
    <n v="1.7"/>
    <s v="Attic Stock"/>
    <s v="Provide Extra Materials For Grounding"/>
    <x v="1"/>
    <x v="9"/>
    <n v="0"/>
    <n v="0"/>
    <x v="0"/>
    <s v=""/>
    <x v="0"/>
    <s v="1"/>
    <x v="8"/>
    <x v="0"/>
    <x v="40"/>
  </r>
  <r>
    <n v="306"/>
    <x v="12"/>
    <x v="40"/>
    <x v="40"/>
    <n v="1.8"/>
    <s v="Test-Reports"/>
    <s v="Reports Of Service Ground Resistance And Resistance Readings From Ground Bar To Ground Bar And From Srg To Raised Floor"/>
    <x v="1"/>
    <x v="9"/>
    <n v="0"/>
    <n v="0"/>
    <x v="0"/>
    <s v=""/>
    <x v="0"/>
    <s v="1"/>
    <x v="0"/>
    <x v="0"/>
    <x v="40"/>
  </r>
  <r>
    <n v="307"/>
    <x v="12"/>
    <x v="40"/>
    <x v="40"/>
    <n v="1.8"/>
    <s v="O&amp;M Data"/>
    <s v="Of Grounding"/>
    <x v="1"/>
    <x v="9"/>
    <n v="0"/>
    <n v="0"/>
    <x v="0"/>
    <s v=""/>
    <x v="0"/>
    <s v="1"/>
    <x v="3"/>
    <x v="0"/>
    <x v="40"/>
  </r>
  <r>
    <n v="308"/>
    <x v="12"/>
    <x v="40"/>
    <x v="40"/>
    <n v="1.1000000000000001"/>
    <s v="Warranty - Manufacturer"/>
    <s v="For Grounding"/>
    <x v="1"/>
    <x v="9"/>
    <n v="0"/>
    <n v="0"/>
    <x v="0"/>
    <s v=""/>
    <x v="0"/>
    <s v="1"/>
    <x v="1"/>
    <x v="0"/>
    <x v="40"/>
  </r>
  <r>
    <n v="309"/>
    <x v="12"/>
    <x v="41"/>
    <x v="41"/>
    <n v="1.7"/>
    <s v="Attic Stock"/>
    <s v="Of Hangers And Supports For Electrcial Systems"/>
    <x v="1"/>
    <x v="9"/>
    <n v="0"/>
    <n v="0"/>
    <x v="0"/>
    <s v=""/>
    <x v="0"/>
    <s v="1"/>
    <x v="8"/>
    <x v="0"/>
    <x v="41"/>
  </r>
  <r>
    <n v="310"/>
    <x v="12"/>
    <x v="41"/>
    <x v="41"/>
    <n v="1.9"/>
    <s v="O&amp;M Data"/>
    <s v="Of Hangers And Supports For Electrcial Systems"/>
    <x v="1"/>
    <x v="9"/>
    <n v="0"/>
    <n v="0"/>
    <x v="0"/>
    <s v=""/>
    <x v="0"/>
    <s v="1"/>
    <x v="3"/>
    <x v="0"/>
    <x v="41"/>
  </r>
  <r>
    <n v="311"/>
    <x v="12"/>
    <x v="41"/>
    <x v="41"/>
    <n v="1.1000000000000001"/>
    <s v="Warranty - Manufacturer"/>
    <s v="For Hangers And Supports For Electrcial Systems"/>
    <x v="1"/>
    <x v="9"/>
    <n v="0"/>
    <n v="0"/>
    <x v="0"/>
    <s v=""/>
    <x v="0"/>
    <s v="1"/>
    <x v="1"/>
    <x v="0"/>
    <x v="41"/>
  </r>
  <r>
    <n v="312"/>
    <x v="12"/>
    <x v="42"/>
    <x v="42"/>
    <n v="1.7"/>
    <s v="Attic Stock"/>
    <s v="Raceway And Boxes Extra Material For Electrcial Systems"/>
    <x v="1"/>
    <x v="9"/>
    <n v="0"/>
    <n v="0"/>
    <x v="0"/>
    <s v=""/>
    <x v="0"/>
    <s v="1"/>
    <x v="8"/>
    <x v="0"/>
    <x v="42"/>
  </r>
  <r>
    <n v="313"/>
    <x v="12"/>
    <x v="42"/>
    <x v="42"/>
    <s v="1.8/B/1"/>
    <s v="As-Builts"/>
    <s v="Accurately Record With Dimensions On As-Built Drawings The Locations Of All Concealed Raceways"/>
    <x v="1"/>
    <x v="9"/>
    <n v="0"/>
    <n v="0"/>
    <x v="0"/>
    <s v=""/>
    <x v="0"/>
    <s v="1"/>
    <x v="2"/>
    <x v="0"/>
    <x v="42"/>
  </r>
  <r>
    <n v="314"/>
    <x v="12"/>
    <x v="42"/>
    <x v="42"/>
    <n v="1.9"/>
    <s v="O&amp;M Data"/>
    <s v="Of Raceway And Boxes For Electrcial Systems"/>
    <x v="1"/>
    <x v="9"/>
    <n v="0"/>
    <n v="0"/>
    <x v="0"/>
    <s v=""/>
    <x v="0"/>
    <s v="1"/>
    <x v="3"/>
    <x v="0"/>
    <x v="42"/>
  </r>
  <r>
    <n v="315"/>
    <x v="12"/>
    <x v="42"/>
    <x v="42"/>
    <n v="1.1000000000000001"/>
    <s v="Warranty - Manufacturer"/>
    <s v="Warranty Of Raceway And Boxes For Electrcial Systems"/>
    <x v="1"/>
    <x v="9"/>
    <n v="0"/>
    <n v="0"/>
    <x v="0"/>
    <s v=""/>
    <x v="0"/>
    <s v="1"/>
    <x v="1"/>
    <x v="0"/>
    <x v="42"/>
  </r>
  <r>
    <n v="316"/>
    <x v="12"/>
    <x v="43"/>
    <x v="43"/>
    <n v="1.7"/>
    <s v="Attic Stock"/>
    <s v="Of Cable Trays"/>
    <x v="1"/>
    <x v="9"/>
    <n v="0"/>
    <n v="0"/>
    <x v="0"/>
    <s v=""/>
    <x v="0"/>
    <s v="1"/>
    <x v="8"/>
    <x v="0"/>
    <x v="43"/>
  </r>
  <r>
    <n v="317"/>
    <x v="12"/>
    <x v="43"/>
    <x v="43"/>
    <n v="1.9"/>
    <s v="O&amp;M Data"/>
    <s v="Of Cable Trays"/>
    <x v="1"/>
    <x v="9"/>
    <n v="0"/>
    <n v="0"/>
    <x v="0"/>
    <s v=""/>
    <x v="0"/>
    <s v="1"/>
    <x v="3"/>
    <x v="0"/>
    <x v="43"/>
  </r>
  <r>
    <n v="318"/>
    <x v="12"/>
    <x v="43"/>
    <x v="43"/>
    <n v="1.1000000000000001"/>
    <s v="Warranty - Manufacturer"/>
    <s v="Of Cable Trays"/>
    <x v="1"/>
    <x v="9"/>
    <n v="0"/>
    <n v="0"/>
    <x v="0"/>
    <s v=""/>
    <x v="0"/>
    <s v="1"/>
    <x v="1"/>
    <x v="0"/>
    <x v="43"/>
  </r>
  <r>
    <n v="319"/>
    <x v="12"/>
    <x v="43"/>
    <x v="43"/>
    <s v="3.5/B"/>
    <s v="Test-Reports"/>
    <s v="Report Field Quality Control Results In Writing After Installation"/>
    <x v="1"/>
    <x v="9"/>
    <n v="0"/>
    <n v="0"/>
    <x v="0"/>
    <s v=""/>
    <x v="0"/>
    <s v="1"/>
    <x v="0"/>
    <x v="0"/>
    <x v="43"/>
  </r>
  <r>
    <n v="320"/>
    <x v="12"/>
    <x v="44"/>
    <x v="44"/>
    <n v="1.9"/>
    <s v="Attic Stock"/>
    <s v="Of Cable Trough"/>
    <x v="1"/>
    <x v="9"/>
    <n v="0"/>
    <n v="0"/>
    <x v="0"/>
    <s v=""/>
    <x v="0"/>
    <s v="1"/>
    <x v="8"/>
    <x v="0"/>
    <x v="44"/>
  </r>
  <r>
    <n v="321"/>
    <x v="12"/>
    <x v="44"/>
    <x v="44"/>
    <n v="1.1100000000000001"/>
    <s v="O&amp;M Data"/>
    <s v="Of Cable Trough"/>
    <x v="1"/>
    <x v="9"/>
    <n v="0"/>
    <n v="0"/>
    <x v="0"/>
    <s v=""/>
    <x v="0"/>
    <s v="1"/>
    <x v="3"/>
    <x v="0"/>
    <x v="44"/>
  </r>
  <r>
    <n v="322"/>
    <x v="12"/>
    <x v="44"/>
    <x v="44"/>
    <n v="1.1200000000000001"/>
    <s v="Warranty - Manufacturer"/>
    <s v="Of Cable Trough"/>
    <x v="1"/>
    <x v="9"/>
    <n v="0"/>
    <n v="0"/>
    <x v="0"/>
    <s v=""/>
    <x v="0"/>
    <s v="1"/>
    <x v="1"/>
    <x v="0"/>
    <x v="44"/>
  </r>
  <r>
    <n v="323"/>
    <x v="12"/>
    <x v="44"/>
    <x v="44"/>
    <s v="3.5/B"/>
    <s v="Test-Reports"/>
    <s v="Report Field Quality Control Results In Writing After Installation"/>
    <x v="1"/>
    <x v="9"/>
    <n v="0"/>
    <n v="0"/>
    <x v="0"/>
    <s v=""/>
    <x v="0"/>
    <s v="1"/>
    <x v="0"/>
    <x v="0"/>
    <x v="44"/>
  </r>
  <r>
    <n v="324"/>
    <x v="12"/>
    <x v="45"/>
    <x v="45"/>
    <n v="1.7"/>
    <s v="Attic Stock"/>
    <s v="Of Cable Bus"/>
    <x v="1"/>
    <x v="9"/>
    <n v="0"/>
    <n v="0"/>
    <x v="0"/>
    <s v=""/>
    <x v="0"/>
    <s v="1"/>
    <x v="8"/>
    <x v="0"/>
    <x v="45"/>
  </r>
  <r>
    <n v="325"/>
    <x v="12"/>
    <x v="45"/>
    <x v="45"/>
    <n v="1.9"/>
    <s v="O&amp;M Data"/>
    <s v="Operation And Maintenance Data For Cable Bus"/>
    <x v="1"/>
    <x v="9"/>
    <n v="0"/>
    <n v="0"/>
    <x v="0"/>
    <s v=""/>
    <x v="0"/>
    <s v="1"/>
    <x v="3"/>
    <x v="0"/>
    <x v="45"/>
  </r>
  <r>
    <n v="326"/>
    <x v="12"/>
    <x v="45"/>
    <x v="45"/>
    <n v="1.1000000000000001"/>
    <s v="Warranty - Manufacturer"/>
    <s v="Of Cable Bus"/>
    <x v="1"/>
    <x v="9"/>
    <n v="0"/>
    <n v="0"/>
    <x v="0"/>
    <s v=""/>
    <x v="0"/>
    <s v="1"/>
    <x v="1"/>
    <x v="0"/>
    <x v="45"/>
  </r>
  <r>
    <n v="327"/>
    <x v="12"/>
    <x v="46"/>
    <x v="46"/>
    <s v="1.6/M"/>
    <s v="Test-Reports"/>
    <s v="Source Quality-Control Test Reports"/>
    <x v="1"/>
    <x v="9"/>
    <n v="0"/>
    <n v="0"/>
    <x v="0"/>
    <s v=""/>
    <x v="0"/>
    <s v="1"/>
    <x v="0"/>
    <x v="0"/>
    <x v="46"/>
  </r>
  <r>
    <n v="328"/>
    <x v="12"/>
    <x v="46"/>
    <x v="46"/>
    <s v="1.7/A"/>
    <s v="Attic Stock"/>
    <s v="Underground Ducts And Raceways For Electrical Systems "/>
    <x v="1"/>
    <x v="9"/>
    <n v="0"/>
    <n v="0"/>
    <x v="0"/>
    <s v=""/>
    <x v="0"/>
    <s v="1"/>
    <x v="8"/>
    <x v="0"/>
    <x v="46"/>
  </r>
  <r>
    <n v="329"/>
    <x v="12"/>
    <x v="46"/>
    <x v="46"/>
    <s v="1.8/B"/>
    <s v="As-Builts"/>
    <s v="As-Built Drawings"/>
    <x v="1"/>
    <x v="9"/>
    <n v="0"/>
    <n v="0"/>
    <x v="0"/>
    <s v=""/>
    <x v="0"/>
    <s v="1"/>
    <x v="2"/>
    <x v="0"/>
    <x v="46"/>
  </r>
  <r>
    <n v="330"/>
    <x v="12"/>
    <x v="46"/>
    <x v="46"/>
    <n v="1.9"/>
    <s v="O&amp;M Data"/>
    <s v="Underground Ducts And Raceways For Electrical Systems "/>
    <x v="1"/>
    <x v="9"/>
    <n v="0"/>
    <n v="0"/>
    <x v="0"/>
    <s v=""/>
    <x v="0"/>
    <s v="1"/>
    <x v="3"/>
    <x v="0"/>
    <x v="46"/>
  </r>
  <r>
    <n v="331"/>
    <x v="12"/>
    <x v="46"/>
    <x v="46"/>
    <s v="1.10"/>
    <s v="Warranty - Manufacturer"/>
    <s v="Underground Ducts And Raceways For Electrical Systems "/>
    <x v="1"/>
    <x v="9"/>
    <n v="0"/>
    <n v="0"/>
    <x v="0"/>
    <s v=""/>
    <x v="0"/>
    <s v="1"/>
    <x v="1"/>
    <x v="0"/>
    <x v="46"/>
  </r>
  <r>
    <n v="332"/>
    <x v="12"/>
    <x v="47"/>
    <x v="47"/>
    <s v="1.6/I"/>
    <s v="Test-Reports"/>
    <s v="Field Quality-Control Test Reports"/>
    <x v="1"/>
    <x v="9"/>
    <n v="0"/>
    <n v="0"/>
    <x v="0"/>
    <s v=""/>
    <x v="0"/>
    <s v="1"/>
    <x v="0"/>
    <x v="0"/>
    <x v="47"/>
  </r>
  <r>
    <n v="333"/>
    <x v="12"/>
    <x v="47"/>
    <x v="47"/>
    <s v="1.7"/>
    <s v="Attic Stock"/>
    <s v="Vibration And Seismic Controls For Electrical Systems"/>
    <x v="1"/>
    <x v="9"/>
    <n v="0"/>
    <n v="0"/>
    <x v="0"/>
    <s v=""/>
    <x v="0"/>
    <s v="1"/>
    <x v="8"/>
    <x v="0"/>
    <x v="47"/>
  </r>
  <r>
    <n v="334"/>
    <x v="12"/>
    <x v="47"/>
    <x v="47"/>
    <s v="1.9"/>
    <s v="O&amp;M Data"/>
    <s v="Vibration And Seismic Controls For Electrical Systems"/>
    <x v="1"/>
    <x v="9"/>
    <n v="0"/>
    <n v="0"/>
    <x v="0"/>
    <s v=""/>
    <x v="0"/>
    <s v="1"/>
    <x v="3"/>
    <x v="0"/>
    <x v="47"/>
  </r>
  <r>
    <n v="335"/>
    <x v="12"/>
    <x v="47"/>
    <x v="47"/>
    <s v="1.10"/>
    <s v="Warranty - Manufacturer"/>
    <s v="Vibration And Seismic Controls For Electrical Systems"/>
    <x v="1"/>
    <x v="9"/>
    <n v="0"/>
    <n v="0"/>
    <x v="0"/>
    <s v=""/>
    <x v="0"/>
    <s v="1"/>
    <x v="1"/>
    <x v="0"/>
    <x v="47"/>
  </r>
  <r>
    <n v="336"/>
    <x v="12"/>
    <x v="48"/>
    <x v="48"/>
    <s v="1.7"/>
    <s v="Attic Stock"/>
    <s v="Identification For Electrical Systems "/>
    <x v="1"/>
    <x v="9"/>
    <n v="0"/>
    <n v="0"/>
    <x v="0"/>
    <s v=""/>
    <x v="0"/>
    <s v="1"/>
    <x v="8"/>
    <x v="0"/>
    <x v="48"/>
  </r>
  <r>
    <n v="337"/>
    <x v="12"/>
    <x v="48"/>
    <x v="48"/>
    <s v="1.9"/>
    <s v="O&amp;M Data"/>
    <s v="Identification For Electrical Systems "/>
    <x v="1"/>
    <x v="9"/>
    <n v="0"/>
    <n v="0"/>
    <x v="0"/>
    <s v=""/>
    <x v="0"/>
    <s v="1"/>
    <x v="3"/>
    <x v="0"/>
    <x v="48"/>
  </r>
  <r>
    <n v="338"/>
    <x v="12"/>
    <x v="48"/>
    <x v="48"/>
    <s v="1.10"/>
    <s v="Warranty - Manufacturer"/>
    <s v="Identification For Electrical Systems "/>
    <x v="1"/>
    <x v="9"/>
    <n v="0"/>
    <n v="0"/>
    <x v="0"/>
    <s v=""/>
    <x v="0"/>
    <s v="1"/>
    <x v="1"/>
    <x v="0"/>
    <x v="48"/>
  </r>
  <r>
    <n v="339"/>
    <x v="12"/>
    <x v="49"/>
    <x v="49"/>
    <s v="1.7"/>
    <s v="Attic Stock"/>
    <s v="Testing Of Electrical Systems "/>
    <x v="1"/>
    <x v="9"/>
    <n v="0"/>
    <n v="0"/>
    <x v="0"/>
    <s v=""/>
    <x v="0"/>
    <s v="1"/>
    <x v="8"/>
    <x v="0"/>
    <x v="49"/>
  </r>
  <r>
    <n v="340"/>
    <x v="12"/>
    <x v="49"/>
    <x v="49"/>
    <s v="1.9"/>
    <s v="O&amp;M Data"/>
    <s v="Testing Of Electrical Systems "/>
    <x v="1"/>
    <x v="9"/>
    <n v="0"/>
    <n v="0"/>
    <x v="0"/>
    <s v=""/>
    <x v="0"/>
    <s v="1"/>
    <x v="3"/>
    <x v="0"/>
    <x v="49"/>
  </r>
  <r>
    <n v="341"/>
    <x v="12"/>
    <x v="49"/>
    <x v="49"/>
    <s v="1.10"/>
    <s v="Warranty - Manufacturer"/>
    <s v="Testing Of Electrical Systems "/>
    <x v="1"/>
    <x v="9"/>
    <n v="0"/>
    <n v="0"/>
    <x v="0"/>
    <s v=""/>
    <x v="0"/>
    <s v="1"/>
    <x v="1"/>
    <x v="0"/>
    <x v="49"/>
  </r>
  <r>
    <n v="342"/>
    <x v="12"/>
    <x v="49"/>
    <x v="49"/>
    <s v="3.13"/>
    <s v="Test-Reports"/>
    <s v="Electrical Systems "/>
    <x v="1"/>
    <x v="9"/>
    <n v="0"/>
    <n v="0"/>
    <x v="0"/>
    <s v=""/>
    <x v="0"/>
    <s v="1"/>
    <x v="0"/>
    <x v="0"/>
    <x v="49"/>
  </r>
  <r>
    <n v="343"/>
    <x v="12"/>
    <x v="50"/>
    <x v="50"/>
    <s v="1.7"/>
    <s v="Attic Stock"/>
    <s v="Lighting Control Devices"/>
    <x v="1"/>
    <x v="9"/>
    <n v="0"/>
    <n v="0"/>
    <x v="0"/>
    <s v=""/>
    <x v="0"/>
    <s v="1"/>
    <x v="8"/>
    <x v="0"/>
    <x v="50"/>
  </r>
  <r>
    <n v="344"/>
    <x v="12"/>
    <x v="50"/>
    <x v="50"/>
    <s v="1.9"/>
    <s v="O&amp;M Data"/>
    <s v="Lighting Control Devices"/>
    <x v="1"/>
    <x v="9"/>
    <n v="0"/>
    <n v="0"/>
    <x v="0"/>
    <s v=""/>
    <x v="0"/>
    <s v="1"/>
    <x v="3"/>
    <x v="0"/>
    <x v="50"/>
  </r>
  <r>
    <n v="345"/>
    <x v="12"/>
    <x v="50"/>
    <x v="50"/>
    <s v="1.10"/>
    <s v="Warranty - Manufacturer"/>
    <s v="Lighting Control Devices"/>
    <x v="1"/>
    <x v="9"/>
    <n v="0"/>
    <n v="0"/>
    <x v="0"/>
    <s v=""/>
    <x v="0"/>
    <s v="1"/>
    <x v="1"/>
    <x v="0"/>
    <x v="50"/>
  </r>
  <r>
    <n v="346"/>
    <x v="12"/>
    <x v="50"/>
    <x v="50"/>
    <s v="3.7/B"/>
    <s v="Owner Training"/>
    <s v="Train Owner'S Maintenance Personnel"/>
    <x v="1"/>
    <x v="9"/>
    <n v="0"/>
    <n v="0"/>
    <x v="0"/>
    <s v=""/>
    <x v="0"/>
    <s v="1"/>
    <x v="5"/>
    <x v="0"/>
    <x v="50"/>
  </r>
  <r>
    <n v="347"/>
    <x v="12"/>
    <x v="51"/>
    <x v="51"/>
    <s v="1.6/D"/>
    <s v="Test-Reports"/>
    <s v="Low-Voltage Transformers"/>
    <x v="1"/>
    <x v="9"/>
    <n v="0"/>
    <n v="0"/>
    <x v="0"/>
    <s v=""/>
    <x v="0"/>
    <s v="1"/>
    <x v="0"/>
    <x v="0"/>
    <x v="51"/>
  </r>
  <r>
    <n v="348"/>
    <x v="12"/>
    <x v="51"/>
    <x v="51"/>
    <s v="1.7"/>
    <s v="Attic Stock"/>
    <s v="Low-Voltage Transformers"/>
    <x v="1"/>
    <x v="9"/>
    <n v="0"/>
    <n v="0"/>
    <x v="0"/>
    <s v=""/>
    <x v="0"/>
    <s v="1"/>
    <x v="8"/>
    <x v="0"/>
    <x v="51"/>
  </r>
  <r>
    <n v="349"/>
    <x v="12"/>
    <x v="51"/>
    <x v="51"/>
    <s v="1.9"/>
    <s v="O&amp;M Data"/>
    <s v="Low-Voltage Transformers"/>
    <x v="1"/>
    <x v="9"/>
    <n v="0"/>
    <n v="0"/>
    <x v="0"/>
    <s v=""/>
    <x v="0"/>
    <s v="1"/>
    <x v="3"/>
    <x v="0"/>
    <x v="51"/>
  </r>
  <r>
    <n v="350"/>
    <x v="12"/>
    <x v="51"/>
    <x v="51"/>
    <s v="1.10"/>
    <s v="Warranty - Manufacturer"/>
    <s v="Low-Voltage Transformers"/>
    <x v="1"/>
    <x v="9"/>
    <n v="0"/>
    <n v="0"/>
    <x v="0"/>
    <s v=""/>
    <x v="0"/>
    <s v="1"/>
    <x v="1"/>
    <x v="0"/>
    <x v="51"/>
  </r>
  <r>
    <n v="351"/>
    <x v="12"/>
    <x v="52"/>
    <x v="52"/>
    <s v="1.7"/>
    <s v="Attic Stock"/>
    <s v="Switchboards - Install "/>
    <x v="1"/>
    <x v="9"/>
    <n v="0"/>
    <n v="0"/>
    <x v="0"/>
    <s v=""/>
    <x v="0"/>
    <s v="1"/>
    <x v="8"/>
    <x v="0"/>
    <x v="52"/>
  </r>
  <r>
    <n v="352"/>
    <x v="12"/>
    <x v="52"/>
    <x v="52"/>
    <s v="1.9"/>
    <s v="O&amp;M Data"/>
    <s v="Switchboards - Install "/>
    <x v="1"/>
    <x v="9"/>
    <n v="0"/>
    <n v="0"/>
    <x v="0"/>
    <s v=""/>
    <x v="0"/>
    <s v="1"/>
    <x v="3"/>
    <x v="0"/>
    <x v="52"/>
  </r>
  <r>
    <n v="353"/>
    <x v="12"/>
    <x v="52"/>
    <x v="52"/>
    <s v="1.10"/>
    <s v="Warranty - Manufacturer"/>
    <s v="Switchboards - Install "/>
    <x v="1"/>
    <x v="9"/>
    <n v="0"/>
    <n v="0"/>
    <x v="0"/>
    <s v=""/>
    <x v="0"/>
    <s v="1"/>
    <x v="1"/>
    <x v="0"/>
    <x v="52"/>
  </r>
  <r>
    <n v="354"/>
    <x v="12"/>
    <x v="52"/>
    <x v="52"/>
    <s v="3.5"/>
    <s v="Test-Reports"/>
    <s v="Field Quality Control "/>
    <x v="1"/>
    <x v="9"/>
    <n v="0"/>
    <n v="0"/>
    <x v="0"/>
    <s v=""/>
    <x v="0"/>
    <s v="1"/>
    <x v="0"/>
    <x v="0"/>
    <x v="52"/>
  </r>
  <r>
    <n v="355"/>
    <x v="12"/>
    <x v="52"/>
    <x v="52"/>
    <s v="3.8/A"/>
    <s v="Owner Training"/>
    <s v="Train Owner'S Maintenance Personnel"/>
    <x v="1"/>
    <x v="9"/>
    <n v="0"/>
    <n v="0"/>
    <x v="0"/>
    <s v=""/>
    <x v="0"/>
    <s v="1"/>
    <x v="5"/>
    <x v="0"/>
    <x v="52"/>
  </r>
  <r>
    <n v="356"/>
    <x v="12"/>
    <x v="53"/>
    <x v="53"/>
    <s v="1.7"/>
    <s v="Attic Stock"/>
    <s v="1. 6 Of Each Panelboard Key_x000a_2. 2 Spare Circuit Breaker Lock-On Devices For Each Panelboard_x000a_3. Three Spare Circuit Breakers For Each Size And Type"/>
    <x v="1"/>
    <x v="9"/>
    <n v="0"/>
    <n v="0"/>
    <x v="0"/>
    <s v=""/>
    <x v="0"/>
    <s v="1"/>
    <x v="8"/>
    <x v="0"/>
    <x v="53"/>
  </r>
  <r>
    <n v="357"/>
    <x v="12"/>
    <x v="53"/>
    <x v="53"/>
    <s v="1.9/B"/>
    <s v="O&amp;M Data"/>
    <s v="Maintenance Data"/>
    <x v="1"/>
    <x v="9"/>
    <n v="0"/>
    <n v="0"/>
    <x v="0"/>
    <s v=""/>
    <x v="0"/>
    <s v="1"/>
    <x v="3"/>
    <x v="0"/>
    <x v="53"/>
  </r>
  <r>
    <n v="358"/>
    <x v="12"/>
    <x v="53"/>
    <x v="53"/>
    <s v="1.10"/>
    <s v="Warranty - Manufacturer"/>
    <s v="Panelboards"/>
    <x v="1"/>
    <x v="9"/>
    <n v="0"/>
    <n v="0"/>
    <x v="0"/>
    <s v=""/>
    <x v="0"/>
    <s v="1"/>
    <x v="1"/>
    <x v="0"/>
    <x v="53"/>
  </r>
  <r>
    <n v="359"/>
    <x v="12"/>
    <x v="53"/>
    <x v="53"/>
    <s v="3.4"/>
    <s v="Test-Reports"/>
    <s v="Field Quality Control "/>
    <x v="1"/>
    <x v="9"/>
    <n v="0"/>
    <n v="0"/>
    <x v="0"/>
    <s v=""/>
    <x v="0"/>
    <s v="1"/>
    <x v="0"/>
    <x v="0"/>
    <x v="53"/>
  </r>
  <r>
    <n v="360"/>
    <x v="12"/>
    <x v="54"/>
    <x v="54"/>
    <n v="1.7"/>
    <s v="Attic Stock"/>
    <s v="Of Power Distribution Units"/>
    <x v="1"/>
    <x v="9"/>
    <n v="0"/>
    <n v="0"/>
    <x v="0"/>
    <s v=""/>
    <x v="0"/>
    <s v="1"/>
    <x v="8"/>
    <x v="0"/>
    <x v="54"/>
  </r>
  <r>
    <n v="361"/>
    <x v="12"/>
    <x v="54"/>
    <x v="54"/>
    <n v="1.9"/>
    <s v="O&amp;M Data"/>
    <s v="Of Power Distribution Units"/>
    <x v="1"/>
    <x v="9"/>
    <n v="0"/>
    <n v="0"/>
    <x v="0"/>
    <s v=""/>
    <x v="0"/>
    <s v="1"/>
    <x v="3"/>
    <x v="0"/>
    <x v="54"/>
  </r>
  <r>
    <n v="362"/>
    <x v="12"/>
    <x v="54"/>
    <x v="54"/>
    <n v="1.1000000000000001"/>
    <s v="Warranty - Manufacturer"/>
    <s v="Of Power Distribution Units"/>
    <x v="1"/>
    <x v="9"/>
    <n v="0"/>
    <n v="0"/>
    <x v="0"/>
    <s v=""/>
    <x v="0"/>
    <s v="1"/>
    <x v="1"/>
    <x v="0"/>
    <x v="54"/>
  </r>
  <r>
    <n v="363"/>
    <x v="12"/>
    <x v="54"/>
    <x v="54"/>
    <s v="3.5/C"/>
    <s v="Test-Reports"/>
    <s v="Submit Documentation Of Tests And Inspections, Along With Manufacturers' Written Instructions And Other Test And Inspection Criteria"/>
    <x v="1"/>
    <x v="9"/>
    <n v="0"/>
    <n v="0"/>
    <x v="0"/>
    <s v=""/>
    <x v="0"/>
    <s v="1"/>
    <x v="0"/>
    <x v="0"/>
    <x v="54"/>
  </r>
  <r>
    <n v="364"/>
    <x v="12"/>
    <x v="54"/>
    <x v="54"/>
    <n v="3.9"/>
    <s v="Owner Training"/>
    <s v="Assist Factory-Authorized Service Representative To Train Owner'S Maintenance Personnel To Adjust, Operate, And Maintain Power Distribution Units"/>
    <x v="1"/>
    <x v="9"/>
    <n v="0"/>
    <n v="0"/>
    <x v="0"/>
    <s v=""/>
    <x v="0"/>
    <s v="1"/>
    <x v="5"/>
    <x v="0"/>
    <x v="54"/>
  </r>
  <r>
    <n v="365"/>
    <x v="12"/>
    <x v="55"/>
    <x v="55"/>
    <n v="1.7"/>
    <s v="Attic Stock"/>
    <s v="Of Wiring Devices"/>
    <x v="1"/>
    <x v="9"/>
    <n v="0"/>
    <n v="0"/>
    <x v="0"/>
    <s v=""/>
    <x v="0"/>
    <s v="1"/>
    <x v="8"/>
    <x v="0"/>
    <x v="55"/>
  </r>
  <r>
    <n v="366"/>
    <x v="12"/>
    <x v="55"/>
    <x v="55"/>
    <n v="1.9"/>
    <s v="O&amp;M Data"/>
    <s v="Of Wiring Devices"/>
    <x v="1"/>
    <x v="9"/>
    <n v="0"/>
    <n v="0"/>
    <x v="0"/>
    <s v=""/>
    <x v="0"/>
    <s v="1"/>
    <x v="3"/>
    <x v="0"/>
    <x v="55"/>
  </r>
  <r>
    <n v="367"/>
    <x v="12"/>
    <x v="55"/>
    <x v="55"/>
    <n v="1.1000000000000001"/>
    <s v="Warranty - Manufacturer"/>
    <s v="Of Wiring Devices"/>
    <x v="1"/>
    <x v="9"/>
    <n v="0"/>
    <n v="0"/>
    <x v="0"/>
    <s v=""/>
    <x v="0"/>
    <s v="1"/>
    <x v="1"/>
    <x v="0"/>
    <x v="55"/>
  </r>
  <r>
    <n v="368"/>
    <x v="12"/>
    <x v="55"/>
    <x v="55"/>
    <n v="3.4"/>
    <s v="Test-Reports"/>
    <s v="Field Quality Control Tests And Inspection Reports"/>
    <x v="1"/>
    <x v="9"/>
    <n v="0"/>
    <n v="0"/>
    <x v="0"/>
    <s v=""/>
    <x v="0"/>
    <s v="1"/>
    <x v="0"/>
    <x v="0"/>
    <x v="55"/>
  </r>
  <r>
    <n v="369"/>
    <x v="12"/>
    <x v="56"/>
    <x v="56"/>
    <n v="1.7"/>
    <s v="Attic Stock"/>
    <s v="1. 600 Ampere And Smaller:  10 Percent Of Each Rating (Minimum Of 3 Per Rating)_x000a_2. 601 Ampere And Larger:  3 Of Each Rating_x000a_3. Fuse Pullers:  Provide 2 Of Each Type Required_x000a_4. Spare Fuse Cabinets"/>
    <x v="1"/>
    <x v="9"/>
    <n v="0"/>
    <n v="0"/>
    <x v="0"/>
    <s v=""/>
    <x v="0"/>
    <s v="1"/>
    <x v="8"/>
    <x v="0"/>
    <x v="56"/>
  </r>
  <r>
    <n v="370"/>
    <x v="12"/>
    <x v="56"/>
    <x v="56"/>
    <s v="1.8/B"/>
    <s v="As-Builts"/>
    <s v="Record On Final Drawings Actual Fuse Sizes And Types Installed, Adjacent To Each Device"/>
    <x v="1"/>
    <x v="9"/>
    <n v="0"/>
    <n v="0"/>
    <x v="0"/>
    <s v=""/>
    <x v="0"/>
    <s v="1"/>
    <x v="2"/>
    <x v="0"/>
    <x v="56"/>
  </r>
  <r>
    <n v="371"/>
    <x v="12"/>
    <x v="56"/>
    <x v="56"/>
    <n v="1.9"/>
    <s v="O&amp;M Data"/>
    <s v="Of Fuses"/>
    <x v="1"/>
    <x v="9"/>
    <n v="0"/>
    <n v="0"/>
    <x v="0"/>
    <s v=""/>
    <x v="0"/>
    <s v="1"/>
    <x v="3"/>
    <x v="0"/>
    <x v="56"/>
  </r>
  <r>
    <n v="372"/>
    <x v="12"/>
    <x v="56"/>
    <x v="56"/>
    <n v="1.1000000000000001"/>
    <s v="Warranty - Manufacturer"/>
    <s v="Of Fuses"/>
    <x v="1"/>
    <x v="9"/>
    <n v="0"/>
    <n v="0"/>
    <x v="0"/>
    <s v=""/>
    <x v="0"/>
    <s v="1"/>
    <x v="1"/>
    <x v="0"/>
    <x v="56"/>
  </r>
  <r>
    <n v="373"/>
    <x v="12"/>
    <x v="57"/>
    <x v="57"/>
    <s v="1.7/B"/>
    <s v="Attic Stock"/>
    <s v="A. Spares: 10% Of Installed With A Minimum Of 3 Per Size, For The Following: _x000a_ 1) Control-Power Fuses _x000a_ 2) Fuses For Fused Switches _x000a_ 3) Fuses For Fused Power-Circuit Devices _x000a_B. Spare Indicating Lights:  Six Of Each Type Installed"/>
    <x v="1"/>
    <x v="9"/>
    <n v="0"/>
    <n v="0"/>
    <x v="0"/>
    <s v=""/>
    <x v="0"/>
    <s v="1"/>
    <x v="8"/>
    <x v="0"/>
    <x v="57"/>
  </r>
  <r>
    <n v="374"/>
    <x v="12"/>
    <x v="57"/>
    <x v="57"/>
    <n v="1.9"/>
    <s v="O&amp;M Data"/>
    <s v="Of Enclosed Switches And Circuit Breakers"/>
    <x v="1"/>
    <x v="9"/>
    <n v="0"/>
    <n v="0"/>
    <x v="0"/>
    <s v=""/>
    <x v="0"/>
    <s v="1"/>
    <x v="3"/>
    <x v="0"/>
    <x v="57"/>
  </r>
  <r>
    <n v="375"/>
    <x v="12"/>
    <x v="57"/>
    <x v="57"/>
    <n v="1.1000000000000001"/>
    <s v="Warranty - Manufacturer"/>
    <s v="Of Enclosed Switches And Circuit Breakers"/>
    <x v="1"/>
    <x v="9"/>
    <n v="0"/>
    <n v="0"/>
    <x v="0"/>
    <s v=""/>
    <x v="0"/>
    <s v="1"/>
    <x v="1"/>
    <x v="0"/>
    <x v="57"/>
  </r>
  <r>
    <n v="376"/>
    <x v="12"/>
    <x v="57"/>
    <x v="57"/>
    <s v="3.5/G"/>
    <s v="Test-Reports"/>
    <s v="Field Quality Control Tests And Inspection Reports Including A Certified Report That Identifies Enclosed Switches And Circuit Breakers"/>
    <x v="1"/>
    <x v="9"/>
    <n v="0"/>
    <n v="0"/>
    <x v="0"/>
    <s v=""/>
    <x v="0"/>
    <s v="1"/>
    <x v="0"/>
    <x v="0"/>
    <x v="57"/>
  </r>
  <r>
    <n v="377"/>
    <x v="12"/>
    <x v="58"/>
    <x v="58"/>
    <s v="1.6/B"/>
    <s v="Test-Reports"/>
    <s v="Written Test Results"/>
    <x v="1"/>
    <x v="9"/>
    <n v="0"/>
    <n v="0"/>
    <x v="0"/>
    <s v=""/>
    <x v="0"/>
    <s v="1"/>
    <x v="0"/>
    <x v="0"/>
    <x v="58"/>
  </r>
  <r>
    <n v="378"/>
    <x v="12"/>
    <x v="58"/>
    <x v="58"/>
    <s v="1.7/B"/>
    <s v="Attic Stock"/>
    <s v="1. One Spare Set Of Consumables Such As Fuses, Filters, Etc. _x000a_2. One Spare Set Of Air, Fuel And Oil Filters In Addition To Those To Be Installed After Acceptance And Integrated Systems Testing"/>
    <x v="1"/>
    <x v="9"/>
    <n v="0"/>
    <n v="0"/>
    <x v="0"/>
    <s v=""/>
    <x v="0"/>
    <s v="1"/>
    <x v="8"/>
    <x v="0"/>
    <x v="58"/>
  </r>
  <r>
    <n v="379"/>
    <x v="12"/>
    <x v="58"/>
    <x v="58"/>
    <n v="1.9"/>
    <s v="O&amp;M Data"/>
    <s v="Of Engine Generators"/>
    <x v="1"/>
    <x v="9"/>
    <n v="0"/>
    <n v="0"/>
    <x v="0"/>
    <s v=""/>
    <x v="0"/>
    <s v="1"/>
    <x v="3"/>
    <x v="0"/>
    <x v="58"/>
  </r>
  <r>
    <n v="380"/>
    <x v="12"/>
    <x v="58"/>
    <x v="58"/>
    <n v="1.1000000000000001"/>
    <s v="Warranty - Manufacturer"/>
    <s v="Of Engine Generators"/>
    <x v="1"/>
    <x v="9"/>
    <n v="0"/>
    <n v="0"/>
    <x v="0"/>
    <s v=""/>
    <x v="0"/>
    <s v="1"/>
    <x v="1"/>
    <x v="0"/>
    <x v="58"/>
  </r>
  <r>
    <n v="381"/>
    <x v="12"/>
    <x v="58"/>
    <x v="58"/>
    <s v="3.5/A"/>
    <s v="Test-Reports"/>
    <s v="Field Quality Control Tests And Inspection Reports"/>
    <x v="1"/>
    <x v="9"/>
    <n v="0"/>
    <n v="0"/>
    <x v="0"/>
    <s v=""/>
    <x v="0"/>
    <s v="1"/>
    <x v="0"/>
    <x v="0"/>
    <x v="58"/>
  </r>
  <r>
    <n v="382"/>
    <x v="12"/>
    <x v="58"/>
    <x v="58"/>
    <s v="3.6/A"/>
    <s v="Owner Training"/>
    <s v="Assist Factory-Authorized Service Representative To Train Owner'S Maintenance Personnel To Adjust, Operate, And Maintain Packaged Engine Generators"/>
    <x v="1"/>
    <x v="9"/>
    <n v="0"/>
    <n v="0"/>
    <x v="0"/>
    <s v=""/>
    <x v="0"/>
    <s v="1"/>
    <x v="5"/>
    <x v="0"/>
    <x v="58"/>
  </r>
  <r>
    <n v="383"/>
    <x v="12"/>
    <x v="59"/>
    <x v="59"/>
    <n v="1.7"/>
    <s v="Attic Stock"/>
    <s v="1. One Spare Set Of Consumables Such As Fuses, Filters, Etc. _x000a_2. One Spare Set Of Air, Fuel And Oil Filters In Addition To Those To Be Installed After Acceptance And Integrated Systems Testing"/>
    <x v="1"/>
    <x v="9"/>
    <n v="0"/>
    <n v="0"/>
    <x v="0"/>
    <s v=""/>
    <x v="0"/>
    <s v="1"/>
    <x v="8"/>
    <x v="0"/>
    <x v="59"/>
  </r>
  <r>
    <n v="384"/>
    <x v="12"/>
    <x v="59"/>
    <x v="59"/>
    <s v="3.4/A"/>
    <s v="Test-Reports"/>
    <s v="Oil Analysis Written Report"/>
    <x v="1"/>
    <x v="9"/>
    <n v="0"/>
    <n v="0"/>
    <x v="0"/>
    <s v=""/>
    <x v="0"/>
    <s v="1"/>
    <x v="0"/>
    <x v="0"/>
    <x v="59"/>
  </r>
  <r>
    <n v="385"/>
    <x v="12"/>
    <x v="60"/>
    <x v="60"/>
    <n v="1.7"/>
    <s v="Attic Stock"/>
    <s v="Static Uninterruptible Power Supply - Install "/>
    <x v="1"/>
    <x v="9"/>
    <n v="0"/>
    <n v="0"/>
    <x v="0"/>
    <s v=""/>
    <x v="0"/>
    <s v="1"/>
    <x v="8"/>
    <x v="0"/>
    <x v="60"/>
  </r>
  <r>
    <n v="386"/>
    <x v="12"/>
    <x v="60"/>
    <x v="60"/>
    <n v="1.9"/>
    <s v="O&amp;M Data"/>
    <s v="Static Uninterruptible Power Supply - Install "/>
    <x v="1"/>
    <x v="9"/>
    <n v="0"/>
    <n v="0"/>
    <x v="0"/>
    <s v=""/>
    <x v="0"/>
    <s v="1"/>
    <x v="3"/>
    <x v="0"/>
    <x v="60"/>
  </r>
  <r>
    <n v="387"/>
    <x v="12"/>
    <x v="60"/>
    <x v="60"/>
    <s v="1.10"/>
    <s v="Warranty - Manufacturer"/>
    <s v="Warranty "/>
    <x v="1"/>
    <x v="9"/>
    <n v="0"/>
    <n v="0"/>
    <x v="0"/>
    <s v=""/>
    <x v="0"/>
    <s v="1"/>
    <x v="1"/>
    <x v="0"/>
    <x v="60"/>
  </r>
  <r>
    <n v="388"/>
    <x v="12"/>
    <x v="60"/>
    <x v="60"/>
    <s v="3.9/A"/>
    <s v="Owner Training"/>
    <s v="Train Owner'S Maintenance Personnel "/>
    <x v="1"/>
    <x v="9"/>
    <n v="0"/>
    <n v="0"/>
    <x v="0"/>
    <s v=""/>
    <x v="0"/>
    <s v="1"/>
    <x v="5"/>
    <x v="0"/>
    <x v="60"/>
  </r>
  <r>
    <n v="389"/>
    <x v="12"/>
    <x v="61"/>
    <x v="61"/>
    <s v="1.6/E"/>
    <s v="Attic Stock"/>
    <s v="Field Quality-Control Reports"/>
    <x v="1"/>
    <x v="9"/>
    <n v="0"/>
    <n v="0"/>
    <x v="0"/>
    <s v=""/>
    <x v="0"/>
    <s v="1"/>
    <x v="8"/>
    <x v="0"/>
    <x v="61"/>
  </r>
  <r>
    <n v="390"/>
    <x v="12"/>
    <x v="61"/>
    <x v="61"/>
    <s v="1.7"/>
    <s v="Attic Stock"/>
    <s v="Lightning Protection For Structures "/>
    <x v="1"/>
    <x v="9"/>
    <n v="0"/>
    <n v="0"/>
    <x v="0"/>
    <s v=""/>
    <x v="0"/>
    <s v="1"/>
    <x v="8"/>
    <x v="0"/>
    <x v="61"/>
  </r>
  <r>
    <n v="391"/>
    <x v="12"/>
    <x v="61"/>
    <x v="61"/>
    <s v="1.8/B"/>
    <s v="As-Builts"/>
    <s v="As-Built Drawings"/>
    <x v="1"/>
    <x v="9"/>
    <n v="0"/>
    <n v="0"/>
    <x v="0"/>
    <s v=""/>
    <x v="0"/>
    <s v="1"/>
    <x v="2"/>
    <x v="0"/>
    <x v="61"/>
  </r>
  <r>
    <n v="392"/>
    <x v="12"/>
    <x v="61"/>
    <x v="61"/>
    <s v="1.9"/>
    <s v="O&amp;M Data"/>
    <s v="Lightning Protection For Structures "/>
    <x v="1"/>
    <x v="9"/>
    <n v="0"/>
    <n v="0"/>
    <x v="0"/>
    <s v=""/>
    <x v="0"/>
    <s v="1"/>
    <x v="3"/>
    <x v="0"/>
    <x v="61"/>
  </r>
  <r>
    <n v="393"/>
    <x v="12"/>
    <x v="61"/>
    <x v="61"/>
    <s v="1.10"/>
    <s v="Warranty - Manufacturer"/>
    <s v="Warranty "/>
    <x v="1"/>
    <x v="9"/>
    <n v="0"/>
    <n v="0"/>
    <x v="0"/>
    <s v=""/>
    <x v="0"/>
    <s v="1"/>
    <x v="1"/>
    <x v="0"/>
    <x v="61"/>
  </r>
  <r>
    <n v="394"/>
    <x v="12"/>
    <x v="62"/>
    <x v="62"/>
    <n v="1.7"/>
    <s v="Attic Stock"/>
    <s v="One Set Of Spare Fuses Of Each Type Used"/>
    <x v="1"/>
    <x v="9"/>
    <n v="0"/>
    <n v="0"/>
    <x v="0"/>
    <s v=""/>
    <x v="0"/>
    <s v="1"/>
    <x v="8"/>
    <x v="0"/>
    <x v="62"/>
  </r>
  <r>
    <n v="395"/>
    <x v="12"/>
    <x v="62"/>
    <x v="62"/>
    <n v="1.9"/>
    <s v="O&amp;M Data"/>
    <s v="Surge Protective Devices"/>
    <x v="1"/>
    <x v="9"/>
    <n v="0"/>
    <n v="0"/>
    <x v="0"/>
    <s v=""/>
    <x v="0"/>
    <s v="1"/>
    <x v="3"/>
    <x v="0"/>
    <x v="62"/>
  </r>
  <r>
    <n v="396"/>
    <x v="12"/>
    <x v="62"/>
    <x v="62"/>
    <s v="1.10/A"/>
    <s v="Warranty - Manufacturer"/>
    <s v="Surge Protective Devices"/>
    <x v="1"/>
    <x v="9"/>
    <n v="0"/>
    <n v="0"/>
    <x v="0"/>
    <s v=""/>
    <x v="0"/>
    <s v="1"/>
    <x v="1"/>
    <x v="0"/>
    <x v="62"/>
  </r>
  <r>
    <n v="397"/>
    <x v="12"/>
    <x v="62"/>
    <x v="62"/>
    <s v="3.5/A"/>
    <s v="Owner Training"/>
    <s v="Train Owner'S Maintenance Personnel To Maintain Spd Devices"/>
    <x v="1"/>
    <x v="9"/>
    <n v="0"/>
    <n v="0"/>
    <x v="0"/>
    <s v=""/>
    <x v="0"/>
    <s v="1"/>
    <x v="5"/>
    <x v="0"/>
    <x v="62"/>
  </r>
  <r>
    <n v="398"/>
    <x v="12"/>
    <x v="63"/>
    <x v="63"/>
    <s v="1.7"/>
    <s v="Attic Stock"/>
    <s v="1. Provide Two Of Each Plastic Lens_x000a_2. Provide One Case (Minimum Of 12) Replacement Lamps For Each Type Of Lamp And Wattage Installed.  Provide Five Cases (60 Lamps) Of Four-Foot Fluorescent Lamps_x000a_3. Provide Two Of Each Ballast Type And Rating_x000a_4. Provide Spare Fuses For Fused Fixtures Equal To 10% Of Total Installed Of Each Type"/>
    <x v="1"/>
    <x v="9"/>
    <n v="0"/>
    <n v="0"/>
    <x v="0"/>
    <s v=""/>
    <x v="0"/>
    <s v="1"/>
    <x v="8"/>
    <x v="0"/>
    <x v="63"/>
  </r>
  <r>
    <n v="399"/>
    <x v="12"/>
    <x v="63"/>
    <x v="63"/>
    <s v="1.9"/>
    <s v="O&amp;M Data"/>
    <s v="Lighting"/>
    <x v="1"/>
    <x v="9"/>
    <n v="0"/>
    <n v="0"/>
    <x v="0"/>
    <s v=""/>
    <x v="0"/>
    <s v="1"/>
    <x v="3"/>
    <x v="0"/>
    <x v="63"/>
  </r>
  <r>
    <n v="400"/>
    <x v="12"/>
    <x v="63"/>
    <x v="63"/>
    <s v="1.10"/>
    <s v="Warranty - Manufacturer"/>
    <s v="Warranty "/>
    <x v="1"/>
    <x v="9"/>
    <n v="0"/>
    <n v="0"/>
    <x v="0"/>
    <s v=""/>
    <x v="0"/>
    <s v="1"/>
    <x v="1"/>
    <x v="0"/>
    <x v="63"/>
  </r>
  <r>
    <n v="401"/>
    <x v="12"/>
    <x v="63"/>
    <x v="63"/>
    <s v="3.7/B"/>
    <s v="Owner Training"/>
    <s v="Demonstration Of Luminaire Operation - 2 Hours"/>
    <x v="1"/>
    <x v="9"/>
    <n v="0"/>
    <n v="0"/>
    <x v="0"/>
    <s v=""/>
    <x v="0"/>
    <s v="1"/>
    <x v="5"/>
    <x v="0"/>
    <x v="63"/>
  </r>
  <r>
    <n v="402"/>
    <x v="13"/>
    <x v="64"/>
    <x v="64"/>
    <s v="1.7"/>
    <s v="Attic Stock"/>
    <s v="Grounding And Bonding For Communications Systems"/>
    <x v="1"/>
    <x v="2"/>
    <n v="0"/>
    <n v="0"/>
    <x v="0"/>
    <s v=""/>
    <x v="0"/>
    <s v="1"/>
    <x v="8"/>
    <x v="0"/>
    <x v="64"/>
  </r>
  <r>
    <n v="403"/>
    <x v="13"/>
    <x v="64"/>
    <x v="64"/>
    <s v="1.9"/>
    <s v="O&amp;M Data"/>
    <s v="Grounding And Bonding For Communications Systems"/>
    <x v="1"/>
    <x v="2"/>
    <n v="0"/>
    <n v="0"/>
    <x v="0"/>
    <s v=""/>
    <x v="0"/>
    <s v="1"/>
    <x v="3"/>
    <x v="0"/>
    <x v="64"/>
  </r>
  <r>
    <n v="404"/>
    <x v="13"/>
    <x v="64"/>
    <x v="64"/>
    <s v="1.10"/>
    <s v="Warranty - Manufacturer"/>
    <s v="Warranty "/>
    <x v="1"/>
    <x v="2"/>
    <n v="0"/>
    <n v="0"/>
    <x v="0"/>
    <s v=""/>
    <x v="0"/>
    <s v="1"/>
    <x v="1"/>
    <x v="0"/>
    <x v="64"/>
  </r>
  <r>
    <n v="405"/>
    <x v="13"/>
    <x v="65"/>
    <x v="65"/>
    <s v="1.7"/>
    <s v="Attic Stock"/>
    <s v="Low Voltage Raceway Systems"/>
    <x v="1"/>
    <x v="2"/>
    <n v="0"/>
    <n v="0"/>
    <x v="0"/>
    <s v=""/>
    <x v="0"/>
    <s v="1"/>
    <x v="8"/>
    <x v="0"/>
    <x v="65"/>
  </r>
  <r>
    <n v="406"/>
    <x v="13"/>
    <x v="65"/>
    <x v="65"/>
    <s v="1.9"/>
    <s v="O&amp;M Data"/>
    <s v="Low Voltage Raceway Systems"/>
    <x v="1"/>
    <x v="2"/>
    <n v="0"/>
    <n v="0"/>
    <x v="0"/>
    <s v=""/>
    <x v="0"/>
    <s v="1"/>
    <x v="3"/>
    <x v="0"/>
    <x v="65"/>
  </r>
  <r>
    <n v="407"/>
    <x v="14"/>
    <x v="66"/>
    <x v="66"/>
    <s v="1.04/2"/>
    <s v="O&amp;M Data"/>
    <s v="Security Systems Commissioning "/>
    <x v="1"/>
    <x v="10"/>
    <n v="0"/>
    <n v="0"/>
    <x v="0"/>
    <s v=""/>
    <x v="0"/>
    <s v="1"/>
    <x v="3"/>
    <x v="0"/>
    <x v="66"/>
  </r>
  <r>
    <n v="408"/>
    <x v="14"/>
    <x v="66"/>
    <x v="66"/>
    <s v="3.04/A"/>
    <s v="As-Builts"/>
    <s v="Detailed Wiring Diagram "/>
    <x v="1"/>
    <x v="10"/>
    <n v="0"/>
    <n v="0"/>
    <x v="0"/>
    <s v=""/>
    <x v="0"/>
    <s v="1"/>
    <x v="2"/>
    <x v="0"/>
    <x v="66"/>
  </r>
  <r>
    <n v="409"/>
    <x v="14"/>
    <x v="66"/>
    <x v="66"/>
    <s v="3.05/A"/>
    <s v="Owner Training"/>
    <s v="Owner Instruction In The Operation And  Testing Of The System"/>
    <x v="1"/>
    <x v="10"/>
    <n v="0"/>
    <n v="0"/>
    <x v="0"/>
    <s v=""/>
    <x v="0"/>
    <s v="1"/>
    <x v="5"/>
    <x v="0"/>
    <x v="66"/>
  </r>
  <r>
    <n v="410"/>
    <x v="14"/>
    <x v="67"/>
    <x v="67"/>
    <s v="1.6/D"/>
    <s v="Test-Reports"/>
    <s v="Satisfactory Completion Of Required Tests And Inspections"/>
    <x v="1"/>
    <x v="10"/>
    <n v="0"/>
    <n v="0"/>
    <x v="0"/>
    <s v=""/>
    <x v="0"/>
    <s v="1"/>
    <x v="0"/>
    <x v="0"/>
    <x v="67"/>
  </r>
  <r>
    <n v="411"/>
    <x v="14"/>
    <x v="67"/>
    <x v="67"/>
    <s v="1.7"/>
    <s v="Attic Stock"/>
    <s v="1. Ten Manual Station Break-Glass Rods_x000a_2. Six Keys Of Each Type_x000a_3. Three Of Each Type Of Automatic Smoke Detector"/>
    <x v="1"/>
    <x v="10"/>
    <n v="0"/>
    <n v="0"/>
    <x v="0"/>
    <s v=""/>
    <x v="0"/>
    <s v="1"/>
    <x v="8"/>
    <x v="0"/>
    <x v="67"/>
  </r>
  <r>
    <n v="412"/>
    <x v="14"/>
    <x v="67"/>
    <x v="67"/>
    <s v="1.9"/>
    <s v="O&amp;M Data"/>
    <s v="Digital, Addressable Fire-Alarm System - Tkd"/>
    <x v="1"/>
    <x v="10"/>
    <n v="0"/>
    <n v="0"/>
    <x v="0"/>
    <s v=""/>
    <x v="0"/>
    <s v="1"/>
    <x v="3"/>
    <x v="0"/>
    <x v="67"/>
  </r>
  <r>
    <n v="413"/>
    <x v="14"/>
    <x v="67"/>
    <x v="67"/>
    <s v="1.10"/>
    <s v="Warranty - Manufacturer"/>
    <s v="Warranty "/>
    <x v="1"/>
    <x v="10"/>
    <n v="0"/>
    <n v="0"/>
    <x v="0"/>
    <s v=""/>
    <x v="0"/>
    <s v="1"/>
    <x v="1"/>
    <x v="0"/>
    <x v="67"/>
  </r>
  <r>
    <n v="414"/>
    <x v="14"/>
    <x v="67"/>
    <x v="67"/>
    <s v="3.7/A"/>
    <s v="Owner Training"/>
    <s v="Rain Owner'S Maintenance Personnel To Adjust, Operate, And Maintain Fire-Alarm System"/>
    <x v="1"/>
    <x v="10"/>
    <n v="0"/>
    <n v="0"/>
    <x v="0"/>
    <s v=""/>
    <x v="0"/>
    <s v="1"/>
    <x v="5"/>
    <x v="0"/>
    <x v="67"/>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r>
    <n v="0"/>
    <x v="15"/>
    <x v="68"/>
    <x v="68"/>
    <n v="0"/>
    <n v="0"/>
    <n v="0"/>
    <x v="2"/>
    <x v="0"/>
    <n v="0"/>
    <n v="0"/>
    <x v="0"/>
    <s v=""/>
    <x v="0"/>
    <s v="1"/>
    <x v="12"/>
    <x v="0"/>
    <x v="6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94E14F-BF0F-4D42-93C3-411900584E86}" name="PivotTable5" cacheId="3431" applyNumberFormats="0" applyBorderFormats="0" applyFontFormats="0" applyPatternFormats="0" applyAlignmentFormats="0" applyWidthHeightFormats="1" dataCaption="Values" showMissing="0" updatedVersion="6" minRefreshableVersion="3" showDrill="0" useAutoFormatting="1" mergeItem="1" createdVersion="6" indent="0" compact="0" compactData="0" gridDropZones="1" multipleFieldFilters="0">
  <location ref="A3:K340" firstHeaderRow="2" firstDataRow="2" firstDataCol="5"/>
  <pivotFields count="18">
    <pivotField compact="0" outline="0" showAll="0"/>
    <pivotField compact="0" outline="0" showAll="0">
      <items count="20">
        <item x="15"/>
        <item m="1" x="16"/>
        <item m="1" x="17"/>
        <item m="1" x="18"/>
        <item x="0"/>
        <item x="1"/>
        <item x="2"/>
        <item x="3"/>
        <item x="5"/>
        <item x="4"/>
        <item x="6"/>
        <item x="7"/>
        <item x="8"/>
        <item x="9"/>
        <item x="10"/>
        <item x="11"/>
        <item x="12"/>
        <item x="13"/>
        <item x="14"/>
        <item t="default"/>
      </items>
    </pivotField>
    <pivotField compact="0" outline="0" showAll="0">
      <items count="116">
        <item x="68"/>
        <item m="1" x="96"/>
        <item m="1" x="113"/>
        <item m="1" x="84"/>
        <item m="1" x="99"/>
        <item m="1" x="106"/>
        <item m="1" x="86"/>
        <item m="1" x="107"/>
        <item m="1" x="98"/>
        <item m="1" x="108"/>
        <item m="1" x="76"/>
        <item m="1" x="85"/>
        <item m="1" x="75"/>
        <item m="1" x="78"/>
        <item m="1" x="91"/>
        <item m="1" x="101"/>
        <item m="1" x="80"/>
        <item x="0"/>
        <item x="1"/>
        <item x="2"/>
        <item x="3"/>
        <item x="4"/>
        <item x="5"/>
        <item x="6"/>
        <item x="7"/>
        <item x="8"/>
        <item x="9"/>
        <item x="10"/>
        <item m="1" x="88"/>
        <item m="1" x="70"/>
        <item m="1" x="105"/>
        <item m="1" x="92"/>
        <item m="1" x="82"/>
        <item m="1" x="71"/>
        <item m="1" x="94"/>
        <item m="1" x="77"/>
        <item m="1" x="87"/>
        <item m="1" x="112"/>
        <item m="1" x="83"/>
        <item m="1" x="93"/>
        <item m="1" x="102"/>
        <item m="1" x="89"/>
        <item m="1" x="109"/>
        <item m="1" x="79"/>
        <item m="1" x="97"/>
        <item m="1" x="103"/>
        <item m="1" x="110"/>
        <item x="46"/>
        <item x="47"/>
        <item x="48"/>
        <item x="49"/>
        <item x="50"/>
        <item x="51"/>
        <item x="52"/>
        <item m="1" x="95"/>
        <item m="1" x="90"/>
        <item m="1" x="100"/>
        <item m="1" x="73"/>
        <item m="1" x="104"/>
        <item m="1" x="114"/>
        <item m="1" x="81"/>
        <item m="1" x="69"/>
        <item m="1" x="74"/>
        <item m="1" x="111"/>
        <item m="1" x="72"/>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53"/>
        <item x="54"/>
        <item x="55"/>
        <item x="56"/>
        <item x="57"/>
        <item x="58"/>
        <item x="59"/>
        <item x="60"/>
        <item x="61"/>
        <item x="62"/>
        <item x="63"/>
        <item x="64"/>
        <item x="65"/>
        <item x="66"/>
        <item x="67"/>
        <item t="default"/>
      </items>
    </pivotField>
    <pivotField compact="0" outline="0" showAll="0">
      <items count="70">
        <item x="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t="default"/>
      </items>
    </pivotField>
    <pivotField compact="0" outline="0" showAll="0"/>
    <pivotField compact="0" outline="0" showAll="0"/>
    <pivotField compact="0" outline="0" showAll="0"/>
    <pivotField compact="0" outline="0" showAll="0">
      <items count="4">
        <item x="2"/>
        <item x="0"/>
        <item x="1"/>
        <item t="default"/>
      </items>
    </pivotField>
    <pivotField axis="axisRow" compact="0" outline="0" showAll="0">
      <items count="12">
        <item x="0"/>
        <item x="1"/>
        <item x="3"/>
        <item x="4"/>
        <item x="5"/>
        <item x="6"/>
        <item x="7"/>
        <item x="8"/>
        <item x="9"/>
        <item x="10"/>
        <item x="2"/>
        <item t="default"/>
      </items>
    </pivotField>
    <pivotField compact="0" outline="0" showAll="0"/>
    <pivotField compact="0" outline="0" showAll="0"/>
    <pivotField compact="0" outline="0" showAll="0">
      <items count="2">
        <item x="0"/>
        <item t="default"/>
      </items>
    </pivotField>
    <pivotField compact="0" outline="0" showAll="0"/>
    <pivotField axis="axisRow" compact="0" outline="0" showAll="0">
      <items count="12">
        <item x="0"/>
        <item m="1" x="5"/>
        <item m="1" x="8"/>
        <item m="1" x="2"/>
        <item m="1" x="6"/>
        <item m="1" x="3"/>
        <item m="1" x="10"/>
        <item m="1" x="1"/>
        <item m="1" x="7"/>
        <item m="1" x="4"/>
        <item m="1" x="9"/>
        <item t="default"/>
      </items>
    </pivotField>
    <pivotField compact="0" outline="0" showAll="0"/>
    <pivotField axis="axisRow" compact="0" outline="0" showAll="0">
      <items count="14">
        <item x="12"/>
        <item x="4"/>
        <item x="1"/>
        <item x="0"/>
        <item x="3"/>
        <item x="6"/>
        <item x="5"/>
        <item x="2"/>
        <item x="7"/>
        <item x="8"/>
        <item x="9"/>
        <item x="10"/>
        <item x="11"/>
        <item t="default"/>
      </items>
    </pivotField>
    <pivotField axis="axisRow" compact="0" outline="0" showAll="0">
      <items count="10">
        <item x="0"/>
        <item m="1" x="4"/>
        <item m="1" x="1"/>
        <item m="1" x="2"/>
        <item m="1" x="7"/>
        <item m="1" x="3"/>
        <item m="1" x="6"/>
        <item m="1" x="8"/>
        <item m="1" x="5"/>
        <item t="default"/>
      </items>
    </pivotField>
    <pivotField axis="axisRow" compact="0" outline="0" showAll="0">
      <items count="231">
        <item x="68"/>
        <item m="1" x="168"/>
        <item m="1" x="154"/>
        <item m="1" x="107"/>
        <item m="1" x="171"/>
        <item m="1" x="158"/>
        <item m="1" x="196"/>
        <item m="1" x="226"/>
        <item m="1" x="225"/>
        <item m="1" x="191"/>
        <item m="1" x="74"/>
        <item m="1" x="102"/>
        <item m="1" x="178"/>
        <item m="1" x="209"/>
        <item m="1" x="113"/>
        <item m="1" x="118"/>
        <item m="1" x="199"/>
        <item m="1" x="90"/>
        <item m="1" x="91"/>
        <item m="1" x="100"/>
        <item m="1" x="175"/>
        <item m="1" x="87"/>
        <item m="1" x="220"/>
        <item m="1" x="152"/>
        <item m="1" x="115"/>
        <item m="1" x="134"/>
        <item m="1" x="143"/>
        <item m="1" x="128"/>
        <item m="1" x="189"/>
        <item m="1" x="114"/>
        <item m="1" x="181"/>
        <item m="1" x="135"/>
        <item m="1" x="76"/>
        <item m="1" x="108"/>
        <item m="1" x="190"/>
        <item m="1" x="94"/>
        <item m="1" x="79"/>
        <item m="1" x="81"/>
        <item m="1" x="97"/>
        <item m="1" x="146"/>
        <item m="1" x="166"/>
        <item m="1" x="203"/>
        <item m="1" x="77"/>
        <item m="1" x="141"/>
        <item m="1" x="69"/>
        <item m="1" x="160"/>
        <item m="1" x="109"/>
        <item m="1" x="148"/>
        <item m="1" x="104"/>
        <item m="1" x="184"/>
        <item m="1" x="162"/>
        <item m="1" x="155"/>
        <item m="1" x="142"/>
        <item m="1" x="111"/>
        <item m="1" x="133"/>
        <item m="1" x="179"/>
        <item m="1" x="169"/>
        <item m="1" x="194"/>
        <item m="1" x="85"/>
        <item m="1" x="96"/>
        <item m="1" x="120"/>
        <item m="1" x="88"/>
        <item m="1" x="82"/>
        <item m="1" x="201"/>
        <item m="1" x="125"/>
        <item m="1" x="124"/>
        <item m="1" x="144"/>
        <item m="1" x="78"/>
        <item m="1" x="174"/>
        <item m="1" x="227"/>
        <item m="1" x="224"/>
        <item m="1" x="216"/>
        <item m="1" x="228"/>
        <item m="1" x="121"/>
        <item m="1" x="217"/>
        <item m="1" x="122"/>
        <item m="1" x="183"/>
        <item m="1" x="212"/>
        <item m="1" x="172"/>
        <item m="1" x="156"/>
        <item m="1" x="161"/>
        <item m="1" x="187"/>
        <item m="1" x="123"/>
        <item m="1" x="163"/>
        <item m="1" x="180"/>
        <item m="1" x="71"/>
        <item m="1" x="93"/>
        <item m="1" x="223"/>
        <item m="1" x="219"/>
        <item m="1" x="202"/>
        <item m="1" x="131"/>
        <item m="1" x="229"/>
        <item m="1" x="208"/>
        <item m="1" x="84"/>
        <item m="1" x="106"/>
        <item m="1" x="204"/>
        <item m="1" x="98"/>
        <item m="1" x="145"/>
        <item m="1" x="92"/>
        <item m="1" x="207"/>
        <item m="1" x="117"/>
        <item m="1" x="75"/>
        <item m="1" x="188"/>
        <item m="1" x="147"/>
        <item m="1" x="112"/>
        <item m="1" x="222"/>
        <item m="1" x="218"/>
        <item m="1" x="70"/>
        <item m="1" x="177"/>
        <item m="1" x="132"/>
        <item m="1" x="170"/>
        <item m="1" x="116"/>
        <item m="1" x="164"/>
        <item m="1" x="195"/>
        <item m="1" x="182"/>
        <item m="1" x="206"/>
        <item m="1" x="126"/>
        <item m="1" x="101"/>
        <item m="1" x="137"/>
        <item m="1" x="140"/>
        <item m="1" x="89"/>
        <item m="1" x="127"/>
        <item m="1" x="110"/>
        <item m="1" x="205"/>
        <item m="1" x="185"/>
        <item m="1" x="197"/>
        <item m="1" x="200"/>
        <item x="0"/>
        <item x="1"/>
        <item x="2"/>
        <item x="3"/>
        <item x="4"/>
        <item x="5"/>
        <item x="6"/>
        <item x="7"/>
        <item x="8"/>
        <item x="9"/>
        <item x="10"/>
        <item m="1" x="72"/>
        <item m="1" x="130"/>
        <item m="1" x="149"/>
        <item m="1" x="103"/>
        <item m="1" x="213"/>
        <item m="1" x="105"/>
        <item m="1" x="221"/>
        <item m="1" x="159"/>
        <item m="1" x="73"/>
        <item m="1" x="151"/>
        <item m="1" x="167"/>
        <item m="1" x="193"/>
        <item m="1" x="173"/>
        <item m="1" x="150"/>
        <item m="1" x="157"/>
        <item m="1" x="176"/>
        <item m="1" x="214"/>
        <item m="1" x="86"/>
        <item m="1" x="136"/>
        <item x="46"/>
        <item x="47"/>
        <item x="48"/>
        <item x="49"/>
        <item x="50"/>
        <item x="51"/>
        <item x="52"/>
        <item m="1" x="139"/>
        <item m="1" x="210"/>
        <item m="1" x="211"/>
        <item m="1" x="95"/>
        <item m="1" x="153"/>
        <item m="1" x="198"/>
        <item m="1" x="215"/>
        <item m="1" x="192"/>
        <item m="1" x="186"/>
        <item m="1" x="119"/>
        <item m="1" x="138"/>
        <item m="1" x="165"/>
        <item m="1" x="83"/>
        <item m="1" x="99"/>
        <item m="1" x="80"/>
        <item m="1" x="129"/>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53"/>
        <item x="54"/>
        <item x="55"/>
        <item x="56"/>
        <item x="57"/>
        <item x="58"/>
        <item x="59"/>
        <item x="60"/>
        <item x="61"/>
        <item x="62"/>
        <item x="63"/>
        <item x="64"/>
        <item x="65"/>
        <item x="66"/>
        <item x="67"/>
        <item t="default"/>
      </items>
    </pivotField>
  </pivotFields>
  <rowFields count="5">
    <field x="8"/>
    <field x="13"/>
    <field x="15"/>
    <field x="16"/>
    <field x="17"/>
  </rowFields>
  <rowItems count="336">
    <i>
      <x/>
      <x/>
      <x/>
      <x/>
      <x/>
    </i>
    <i t="default" r="3">
      <x/>
    </i>
    <i t="default" r="2">
      <x/>
    </i>
    <i r="2">
      <x v="1"/>
      <x/>
      <x v="130"/>
    </i>
    <i t="default" r="3">
      <x/>
    </i>
    <i t="default" r="2">
      <x v="1"/>
    </i>
    <i r="2">
      <x v="2"/>
      <x/>
      <x v="128"/>
    </i>
    <i r="4">
      <x v="129"/>
    </i>
    <i r="4">
      <x v="130"/>
    </i>
    <i t="default" r="3">
      <x/>
    </i>
    <i t="default" r="2">
      <x v="2"/>
    </i>
    <i r="2">
      <x v="3"/>
      <x/>
      <x v="127"/>
    </i>
    <i r="4">
      <x v="129"/>
    </i>
    <i t="default" r="3">
      <x/>
    </i>
    <i t="default" r="2">
      <x v="3"/>
    </i>
    <i r="2">
      <x v="4"/>
      <x/>
      <x v="129"/>
    </i>
    <i t="default" r="3">
      <x/>
    </i>
    <i t="default" r="2">
      <x v="4"/>
    </i>
    <i r="2">
      <x v="6"/>
      <x/>
      <x v="131"/>
    </i>
    <i t="default" r="3">
      <x/>
    </i>
    <i t="default" r="2">
      <x v="6"/>
    </i>
    <i r="2">
      <x v="7"/>
      <x/>
      <x v="129"/>
    </i>
    <i t="default" r="3">
      <x/>
    </i>
    <i t="default" r="2">
      <x v="7"/>
    </i>
    <i t="default" r="1">
      <x/>
    </i>
    <i t="default">
      <x/>
    </i>
    <i>
      <x v="1"/>
      <x/>
      <x v="3"/>
      <x/>
      <x v="132"/>
    </i>
    <i r="4">
      <x v="133"/>
    </i>
    <i t="default" r="3">
      <x/>
    </i>
    <i t="default" r="2">
      <x v="3"/>
    </i>
    <i t="default" r="1">
      <x/>
    </i>
    <i t="default">
      <x v="1"/>
    </i>
    <i>
      <x v="2"/>
      <x/>
      <x v="3"/>
      <x/>
      <x v="135"/>
    </i>
    <i t="default" r="3">
      <x/>
    </i>
    <i t="default" r="2">
      <x v="3"/>
    </i>
    <i r="2">
      <x v="5"/>
      <x/>
      <x v="136"/>
    </i>
    <i t="default" r="3">
      <x/>
    </i>
    <i t="default" r="2">
      <x v="5"/>
    </i>
    <i t="default" r="1">
      <x/>
    </i>
    <i t="default">
      <x v="2"/>
    </i>
    <i>
      <x v="3"/>
      <x/>
      <x v="1"/>
      <x/>
      <x v="180"/>
    </i>
    <i t="default" r="3">
      <x/>
    </i>
    <i t="default" r="2">
      <x v="1"/>
    </i>
    <i r="2">
      <x v="2"/>
      <x/>
      <x v="137"/>
    </i>
    <i r="4">
      <x v="181"/>
    </i>
    <i r="4">
      <x v="183"/>
    </i>
    <i r="4">
      <x v="193"/>
    </i>
    <i r="4">
      <x v="194"/>
    </i>
    <i t="default" r="3">
      <x/>
    </i>
    <i t="default" r="2">
      <x v="2"/>
    </i>
    <i r="2">
      <x v="3"/>
      <x/>
      <x v="137"/>
    </i>
    <i r="4">
      <x v="182"/>
    </i>
    <i t="default" r="3">
      <x/>
    </i>
    <i t="default" r="2">
      <x v="3"/>
    </i>
    <i r="2">
      <x v="4"/>
      <x/>
      <x v="193"/>
    </i>
    <i r="4">
      <x v="194"/>
    </i>
    <i t="default" r="3">
      <x/>
    </i>
    <i t="default" r="2">
      <x v="4"/>
    </i>
    <i r="2">
      <x v="6"/>
      <x/>
      <x v="193"/>
    </i>
    <i r="4">
      <x v="194"/>
    </i>
    <i t="default" r="3">
      <x/>
    </i>
    <i t="default" r="2">
      <x v="6"/>
    </i>
    <i r="2">
      <x v="9"/>
      <x/>
      <x v="193"/>
    </i>
    <i r="4">
      <x v="194"/>
    </i>
    <i t="default" r="3">
      <x/>
    </i>
    <i t="default" r="2">
      <x v="9"/>
    </i>
    <i t="default" r="1">
      <x/>
    </i>
    <i t="default">
      <x v="3"/>
    </i>
    <i>
      <x v="4"/>
      <x/>
      <x v="1"/>
      <x/>
      <x v="185"/>
    </i>
    <i t="default" r="3">
      <x/>
    </i>
    <i t="default" r="2">
      <x v="1"/>
    </i>
    <i r="2">
      <x v="2"/>
      <x/>
      <x v="184"/>
    </i>
    <i r="4">
      <x v="186"/>
    </i>
    <i r="4">
      <x v="187"/>
    </i>
    <i t="default" r="3">
      <x/>
    </i>
    <i t="default" r="2">
      <x v="2"/>
    </i>
    <i r="2">
      <x v="3"/>
      <x/>
      <x v="187"/>
    </i>
    <i t="default" r="3">
      <x/>
    </i>
    <i t="default" r="2">
      <x v="3"/>
    </i>
    <i r="2">
      <x v="4"/>
      <x/>
      <x v="185"/>
    </i>
    <i t="default" r="3">
      <x/>
    </i>
    <i t="default" r="2">
      <x v="4"/>
    </i>
    <i r="2">
      <x v="5"/>
      <x/>
      <x v="185"/>
    </i>
    <i t="default" r="3">
      <x/>
    </i>
    <i t="default" r="2">
      <x v="5"/>
    </i>
    <i r="2">
      <x v="6"/>
      <x/>
      <x v="185"/>
    </i>
    <i t="default" r="3">
      <x/>
    </i>
    <i t="default" r="2">
      <x v="6"/>
    </i>
    <i r="2">
      <x v="8"/>
      <x/>
      <x v="185"/>
    </i>
    <i t="default" r="3">
      <x/>
    </i>
    <i t="default" r="2">
      <x v="8"/>
    </i>
    <i t="default" r="1">
      <x/>
    </i>
    <i t="default">
      <x v="4"/>
    </i>
    <i>
      <x v="5"/>
      <x/>
      <x v="2"/>
      <x/>
      <x v="188"/>
    </i>
    <i r="4">
      <x v="189"/>
    </i>
    <i r="4">
      <x v="190"/>
    </i>
    <i t="default" r="3">
      <x/>
    </i>
    <i t="default" r="2">
      <x v="2"/>
    </i>
    <i r="2">
      <x v="4"/>
      <x/>
      <x v="190"/>
    </i>
    <i t="default" r="3">
      <x/>
    </i>
    <i t="default" r="2">
      <x v="4"/>
    </i>
    <i r="2">
      <x v="9"/>
      <x/>
      <x v="188"/>
    </i>
    <i r="4">
      <x v="189"/>
    </i>
    <i t="default" r="3">
      <x/>
    </i>
    <i t="default" r="2">
      <x v="9"/>
    </i>
    <i t="default" r="1">
      <x/>
    </i>
    <i t="default">
      <x v="5"/>
    </i>
    <i>
      <x v="6"/>
      <x/>
      <x v="2"/>
      <x/>
      <x v="192"/>
    </i>
    <i t="default" r="3">
      <x/>
    </i>
    <i t="default" r="2">
      <x v="2"/>
    </i>
    <i r="2">
      <x v="3"/>
      <x/>
      <x v="192"/>
    </i>
    <i t="default" r="3">
      <x/>
    </i>
    <i t="default" r="2">
      <x v="3"/>
    </i>
    <i r="2">
      <x v="9"/>
      <x/>
      <x v="190"/>
    </i>
    <i t="default" r="3">
      <x/>
    </i>
    <i t="default" r="2">
      <x v="9"/>
    </i>
    <i r="2">
      <x v="10"/>
      <x/>
      <x v="191"/>
    </i>
    <i t="default" r="3">
      <x/>
    </i>
    <i t="default" r="2">
      <x v="10"/>
    </i>
    <i t="default" r="1">
      <x/>
    </i>
    <i t="default">
      <x v="6"/>
    </i>
    <i>
      <x v="7"/>
      <x/>
      <x v="1"/>
      <x/>
      <x v="203"/>
    </i>
    <i t="default" r="3">
      <x/>
    </i>
    <i t="default" r="2">
      <x v="1"/>
    </i>
    <i r="2">
      <x v="2"/>
      <x/>
      <x v="195"/>
    </i>
    <i r="4">
      <x v="196"/>
    </i>
    <i r="4">
      <x v="197"/>
    </i>
    <i r="4">
      <x v="198"/>
    </i>
    <i r="4">
      <x v="199"/>
    </i>
    <i r="4">
      <x v="201"/>
    </i>
    <i r="4">
      <x v="202"/>
    </i>
    <i t="default" r="3">
      <x/>
    </i>
    <i t="default" r="2">
      <x v="2"/>
    </i>
    <i r="2">
      <x v="3"/>
      <x/>
      <x v="196"/>
    </i>
    <i r="4">
      <x v="197"/>
    </i>
    <i r="4">
      <x v="200"/>
    </i>
    <i t="default" r="3">
      <x/>
    </i>
    <i t="default" r="2">
      <x v="3"/>
    </i>
    <i r="2">
      <x v="4"/>
      <x/>
      <x v="195"/>
    </i>
    <i r="4">
      <x v="198"/>
    </i>
    <i r="4">
      <x v="199"/>
    </i>
    <i r="4">
      <x v="200"/>
    </i>
    <i r="4">
      <x v="201"/>
    </i>
    <i r="4">
      <x v="202"/>
    </i>
    <i r="4">
      <x v="203"/>
    </i>
    <i r="4">
      <x v="204"/>
    </i>
    <i r="4">
      <x v="205"/>
    </i>
    <i t="default" r="3">
      <x/>
    </i>
    <i t="default" r="2">
      <x v="4"/>
    </i>
    <i r="2">
      <x v="5"/>
      <x/>
      <x v="196"/>
    </i>
    <i t="default" r="3">
      <x/>
    </i>
    <i t="default" r="2">
      <x v="5"/>
    </i>
    <i r="2">
      <x v="6"/>
      <x/>
      <x v="195"/>
    </i>
    <i r="4">
      <x v="202"/>
    </i>
    <i r="4">
      <x v="205"/>
    </i>
    <i t="default" r="3">
      <x/>
    </i>
    <i t="default" r="2">
      <x v="6"/>
    </i>
    <i r="2">
      <x v="7"/>
      <x/>
      <x v="204"/>
    </i>
    <i t="default" r="3">
      <x/>
    </i>
    <i t="default" r="2">
      <x v="7"/>
    </i>
    <i r="2">
      <x v="9"/>
      <x/>
      <x v="195"/>
    </i>
    <i r="4">
      <x v="197"/>
    </i>
    <i r="4">
      <x v="198"/>
    </i>
    <i r="4">
      <x v="201"/>
    </i>
    <i r="4">
      <x v="202"/>
    </i>
    <i r="4">
      <x v="204"/>
    </i>
    <i r="4">
      <x v="205"/>
    </i>
    <i t="default" r="3">
      <x/>
    </i>
    <i t="default" r="2">
      <x v="9"/>
    </i>
    <i r="2">
      <x v="11"/>
      <x/>
      <x v="196"/>
    </i>
    <i t="default" r="3">
      <x/>
    </i>
    <i t="default" r="2">
      <x v="11"/>
    </i>
    <i r="2">
      <x v="12"/>
      <x/>
      <x v="200"/>
    </i>
    <i r="4">
      <x v="204"/>
    </i>
    <i r="4">
      <x v="205"/>
    </i>
    <i t="default" r="3">
      <x/>
    </i>
    <i t="default" r="2">
      <x v="12"/>
    </i>
    <i t="default" r="1">
      <x/>
    </i>
    <i t="default">
      <x v="7"/>
    </i>
    <i>
      <x v="8"/>
      <x/>
      <x v="2"/>
      <x/>
      <x v="157"/>
    </i>
    <i r="4">
      <x v="158"/>
    </i>
    <i r="4">
      <x v="159"/>
    </i>
    <i r="4">
      <x v="160"/>
    </i>
    <i r="4">
      <x v="161"/>
    </i>
    <i r="4">
      <x v="162"/>
    </i>
    <i r="4">
      <x v="163"/>
    </i>
    <i r="4">
      <x v="206"/>
    </i>
    <i r="4">
      <x v="207"/>
    </i>
    <i r="4">
      <x v="208"/>
    </i>
    <i r="4">
      <x v="209"/>
    </i>
    <i r="4">
      <x v="210"/>
    </i>
    <i r="4">
      <x v="211"/>
    </i>
    <i r="4">
      <x v="212"/>
    </i>
    <i r="4">
      <x v="213"/>
    </i>
    <i r="4">
      <x v="214"/>
    </i>
    <i r="4">
      <x v="215"/>
    </i>
    <i r="4">
      <x v="216"/>
    </i>
    <i r="4">
      <x v="217"/>
    </i>
    <i r="4">
      <x v="218"/>
    </i>
    <i r="4">
      <x v="219"/>
    </i>
    <i r="4">
      <x v="220"/>
    </i>
    <i r="4">
      <x v="222"/>
    </i>
    <i r="4">
      <x v="223"/>
    </i>
    <i r="4">
      <x v="224"/>
    </i>
    <i r="4">
      <x v="225"/>
    </i>
    <i t="default" r="3">
      <x/>
    </i>
    <i t="default" r="2">
      <x v="2"/>
    </i>
    <i r="2">
      <x v="3"/>
      <x/>
      <x v="157"/>
    </i>
    <i r="4">
      <x v="158"/>
    </i>
    <i r="4">
      <x v="160"/>
    </i>
    <i r="4">
      <x v="162"/>
    </i>
    <i r="4">
      <x v="163"/>
    </i>
    <i r="4">
      <x v="209"/>
    </i>
    <i r="4">
      <x v="212"/>
    </i>
    <i r="4">
      <x v="213"/>
    </i>
    <i r="4">
      <x v="215"/>
    </i>
    <i r="4">
      <x v="216"/>
    </i>
    <i r="4">
      <x v="217"/>
    </i>
    <i r="4">
      <x v="219"/>
    </i>
    <i r="4">
      <x v="220"/>
    </i>
    <i r="4">
      <x v="221"/>
    </i>
    <i t="default" r="3">
      <x/>
    </i>
    <i t="default" r="2">
      <x v="3"/>
    </i>
    <i r="2">
      <x v="4"/>
      <x/>
      <x v="157"/>
    </i>
    <i r="4">
      <x v="158"/>
    </i>
    <i r="4">
      <x v="159"/>
    </i>
    <i r="4">
      <x v="160"/>
    </i>
    <i r="4">
      <x v="161"/>
    </i>
    <i r="4">
      <x v="162"/>
    </i>
    <i r="4">
      <x v="163"/>
    </i>
    <i r="4">
      <x v="206"/>
    </i>
    <i r="4">
      <x v="207"/>
    </i>
    <i r="4">
      <x v="208"/>
    </i>
    <i r="4">
      <x v="209"/>
    </i>
    <i r="4">
      <x v="210"/>
    </i>
    <i r="4">
      <x v="211"/>
    </i>
    <i r="4">
      <x v="212"/>
    </i>
    <i r="4">
      <x v="213"/>
    </i>
    <i r="4">
      <x v="214"/>
    </i>
    <i r="4">
      <x v="215"/>
    </i>
    <i r="4">
      <x v="216"/>
    </i>
    <i r="4">
      <x v="217"/>
    </i>
    <i r="4">
      <x v="218"/>
    </i>
    <i r="4">
      <x v="219"/>
    </i>
    <i r="4">
      <x v="220"/>
    </i>
    <i r="4">
      <x v="222"/>
    </i>
    <i r="4">
      <x v="223"/>
    </i>
    <i r="4">
      <x v="224"/>
    </i>
    <i r="4">
      <x v="225"/>
    </i>
    <i t="default" r="3">
      <x/>
    </i>
    <i t="default" r="2">
      <x v="4"/>
    </i>
    <i r="2">
      <x v="6"/>
      <x/>
      <x v="161"/>
    </i>
    <i r="4">
      <x v="163"/>
    </i>
    <i r="4">
      <x v="216"/>
    </i>
    <i r="4">
      <x v="220"/>
    </i>
    <i r="4">
      <x v="222"/>
    </i>
    <i r="4">
      <x v="224"/>
    </i>
    <i r="4">
      <x v="225"/>
    </i>
    <i t="default" r="3">
      <x/>
    </i>
    <i t="default" r="2">
      <x v="6"/>
    </i>
    <i r="2">
      <x v="7"/>
      <x/>
      <x v="157"/>
    </i>
    <i r="4">
      <x v="211"/>
    </i>
    <i r="4">
      <x v="218"/>
    </i>
    <i r="4">
      <x v="223"/>
    </i>
    <i t="default" r="3">
      <x/>
    </i>
    <i t="default" r="2">
      <x v="7"/>
    </i>
    <i r="2">
      <x v="9"/>
      <x/>
      <x v="157"/>
    </i>
    <i r="4">
      <x v="158"/>
    </i>
    <i r="4">
      <x v="159"/>
    </i>
    <i r="4">
      <x v="160"/>
    </i>
    <i r="4">
      <x v="161"/>
    </i>
    <i r="4">
      <x v="162"/>
    </i>
    <i r="4">
      <x v="163"/>
    </i>
    <i r="4">
      <x v="206"/>
    </i>
    <i r="4">
      <x v="207"/>
    </i>
    <i r="4">
      <x v="208"/>
    </i>
    <i r="4">
      <x v="209"/>
    </i>
    <i r="4">
      <x v="210"/>
    </i>
    <i r="4">
      <x v="211"/>
    </i>
    <i r="4">
      <x v="212"/>
    </i>
    <i r="4">
      <x v="213"/>
    </i>
    <i r="4">
      <x v="214"/>
    </i>
    <i r="4">
      <x v="215"/>
    </i>
    <i r="4">
      <x v="216"/>
    </i>
    <i r="4">
      <x v="217"/>
    </i>
    <i r="4">
      <x v="218"/>
    </i>
    <i r="4">
      <x v="219"/>
    </i>
    <i r="4">
      <x v="220"/>
    </i>
    <i r="4">
      <x v="221"/>
    </i>
    <i r="4">
      <x v="222"/>
    </i>
    <i r="4">
      <x v="223"/>
    </i>
    <i r="4">
      <x v="224"/>
    </i>
    <i r="4">
      <x v="225"/>
    </i>
    <i t="default" r="3">
      <x/>
    </i>
    <i t="default" r="2">
      <x v="9"/>
    </i>
    <i t="default" r="1">
      <x/>
    </i>
    <i t="default">
      <x v="8"/>
    </i>
    <i>
      <x v="9"/>
      <x/>
      <x v="2"/>
      <x/>
      <x v="229"/>
    </i>
    <i t="default" r="3">
      <x/>
    </i>
    <i t="default" r="2">
      <x v="2"/>
    </i>
    <i r="2">
      <x v="3"/>
      <x/>
      <x v="229"/>
    </i>
    <i t="default" r="3">
      <x/>
    </i>
    <i t="default" r="2">
      <x v="3"/>
    </i>
    <i r="2">
      <x v="4"/>
      <x/>
      <x v="228"/>
    </i>
    <i r="4">
      <x v="229"/>
    </i>
    <i t="default" r="3">
      <x/>
    </i>
    <i t="default" r="2">
      <x v="4"/>
    </i>
    <i r="2">
      <x v="6"/>
      <x/>
      <x v="228"/>
    </i>
    <i r="4">
      <x v="229"/>
    </i>
    <i t="default" r="3">
      <x/>
    </i>
    <i t="default" r="2">
      <x v="6"/>
    </i>
    <i r="2">
      <x v="7"/>
      <x/>
      <x v="228"/>
    </i>
    <i t="default" r="3">
      <x/>
    </i>
    <i t="default" r="2">
      <x v="7"/>
    </i>
    <i r="2">
      <x v="9"/>
      <x/>
      <x v="229"/>
    </i>
    <i t="default" r="3">
      <x/>
    </i>
    <i t="default" r="2">
      <x v="9"/>
    </i>
    <i t="default" r="1">
      <x/>
    </i>
    <i t="default">
      <x v="9"/>
    </i>
    <i>
      <x v="10"/>
      <x/>
      <x v="2"/>
      <x/>
      <x v="226"/>
    </i>
    <i t="default" r="3">
      <x/>
    </i>
    <i t="default" r="2">
      <x v="2"/>
    </i>
    <i r="2">
      <x v="3"/>
      <x/>
      <x v="134"/>
    </i>
    <i t="default" r="3">
      <x/>
    </i>
    <i t="default" r="2">
      <x v="3"/>
    </i>
    <i r="2">
      <x v="4"/>
      <x/>
      <x v="226"/>
    </i>
    <i r="4">
      <x v="227"/>
    </i>
    <i t="default" r="3">
      <x/>
    </i>
    <i t="default" r="2">
      <x v="4"/>
    </i>
    <i r="2">
      <x v="9"/>
      <x/>
      <x v="226"/>
    </i>
    <i r="4">
      <x v="227"/>
    </i>
    <i t="default" r="3">
      <x/>
    </i>
    <i t="default" r="2">
      <x v="9"/>
    </i>
    <i t="default" r="1">
      <x/>
    </i>
    <i t="default">
      <x v="10"/>
    </i>
    <i t="grand">
      <x/>
    </i>
  </rowItems>
  <colItems count="1">
    <i/>
  </colItems>
  <formats count="10">
    <format dxfId="359">
      <pivotArea type="all" dataOnly="0" outline="0" fieldPosition="0"/>
    </format>
    <format dxfId="360">
      <pivotArea outline="0" collapsedLevelsAreSubtotals="1" fieldPosition="0"/>
    </format>
    <format dxfId="361">
      <pivotArea type="origin" dataOnly="0" labelOnly="1" outline="0" fieldPosition="0"/>
    </format>
    <format dxfId="362">
      <pivotArea field="8" type="button" dataOnly="0" labelOnly="1" outline="0" axis="axisRow" fieldPosition="0"/>
    </format>
    <format dxfId="363">
      <pivotArea field="3" type="button" dataOnly="0" labelOnly="1" outline="0"/>
    </format>
    <format dxfId="364">
      <pivotArea field="2" type="button" dataOnly="0" labelOnly="1" outline="0"/>
    </format>
    <format dxfId="365">
      <pivotArea dataOnly="0" labelOnly="1" outline="0" fieldPosition="0">
        <references count="1">
          <reference field="8" count="0"/>
        </references>
      </pivotArea>
    </format>
    <format dxfId="366">
      <pivotArea dataOnly="0" labelOnly="1" outline="0" fieldPosition="0">
        <references count="1">
          <reference field="8" count="0" defaultSubtotal="1"/>
        </references>
      </pivotArea>
    </format>
    <format dxfId="367">
      <pivotArea dataOnly="0" labelOnly="1" grandRow="1" outline="0" fieldPosition="0"/>
    </format>
    <format dxfId="368">
      <pivotArea type="topRight" dataOnly="0" labelOnly="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de_Partener" xr10:uid="{72F8EA67-A8D4-4A2C-B7D8-CABCE7007B8E}" sourceName="Trade Partener">
  <pivotTables>
    <pivotTable tabId="9" name="PivotTable5"/>
  </pivotTables>
  <data>
    <tabular pivotCacheId="532473985" sortOrder="descending" showMissing="0">
      <items count="11">
        <i x="2" s="1"/>
        <i x="8" s="1"/>
        <i x="5" s="1"/>
        <i x="9" s="1"/>
        <i x="1" s="1"/>
        <i x="3" s="1"/>
        <i x="7" s="1"/>
        <i x="6" s="1"/>
        <i x="10" s="1"/>
        <i x="4" s="1"/>
        <i x="0"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lock_Building_if_any" xr10:uid="{2BE323ED-A828-4FE1-8C60-F24E0F5D3BE9}" sourceName="Block/Building if any">
  <pivotTables>
    <pivotTable tabId="9" name="PivotTable5"/>
  </pivotTables>
  <data>
    <tabular pivotCacheId="532473985" sortOrder="descending">
      <items count="3">
        <i x="1" s="1"/>
        <i x="0" s="1"/>
        <i x="2"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veived_Documents" xr10:uid="{96575713-B8E0-4B0D-B496-F1311C479CD7}" sourceName="Reveived Documents">
  <pivotTables>
    <pivotTable tabId="9" name="PivotTable5"/>
  </pivotTables>
  <data>
    <tabular pivotCacheId="532473985" sortOrder="descending" showMissing="0">
      <items count="11">
        <i x="0" s="1"/>
        <i x="4" s="1" nd="1"/>
        <i x="10" s="1" nd="1"/>
        <i x="5" s="1" nd="1"/>
        <i x="8" s="1" nd="1"/>
        <i x="7" s="1" nd="1"/>
        <i x="6" s="1" nd="1"/>
        <i x="2" s="1" nd="1"/>
        <i x="1" s="1" nd="1"/>
        <i x="3" s="1" nd="1"/>
        <i x="9"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nding_Documents" xr10:uid="{ADAA3547-019C-46DA-9DFB-826249E1BAB4}" sourceName="Pending Documents">
  <pivotTables>
    <pivotTable tabId="9" name="PivotTable5"/>
  </pivotTables>
  <data>
    <tabular pivotCacheId="532473985" sortOrder="descending" showMissing="0">
      <items count="13">
        <i x="4" s="1"/>
        <i x="1" s="1"/>
        <i x="10" s="1"/>
        <i x="11" s="1"/>
        <i x="0" s="1"/>
        <i x="5" s="1"/>
        <i x="6" s="1"/>
        <i x="3" s="1"/>
        <i x="9" s="1"/>
        <i x="7" s="1"/>
        <i x="8" s="1"/>
        <i x="2" s="1"/>
        <i x="12" s="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OIDED_Documents" xr10:uid="{2EEFCB52-937A-4349-8092-93A0D80C4D57}" sourceName="VOIDED Documents">
  <pivotTables>
    <pivotTable tabId="9" name="PivotTable5"/>
  </pivotTables>
  <data>
    <tabular pivotCacheId="532473985" sortOrder="descending">
      <items count="9">
        <i x="0" s="1"/>
        <i x="5" s="1" nd="1"/>
        <i x="6" s="1" nd="1"/>
        <i x="8" s="1" nd="1"/>
        <i x="3" s="1" nd="1"/>
        <i x="7" s="1" nd="1"/>
        <i x="2" s="1" nd="1"/>
        <i x="1" s="1" nd="1"/>
        <i x="4"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 xr10:uid="{BBBD9BFC-BB1A-4537-B657-CD1167FE3F1C}" sourceName="Division">
  <pivotTables>
    <pivotTable tabId="9" name="PivotTable5"/>
  </pivotTables>
  <data>
    <tabular pivotCacheId="532473985" sortOrder="descending">
      <items count="19">
        <i x="14" s="1"/>
        <i x="13" s="1"/>
        <i x="12" s="1"/>
        <i x="11" s="1"/>
        <i x="10" s="1"/>
        <i x="9" s="1"/>
        <i x="8" s="1"/>
        <i x="7" s="1"/>
        <i x="6" s="1"/>
        <i x="4" s="1"/>
        <i x="5" s="1"/>
        <i x="3" s="1"/>
        <i x="2" s="1"/>
        <i x="1" s="1"/>
        <i x="0" s="1"/>
        <i x="15" s="1"/>
        <i x="18" s="1" nd="1"/>
        <i x="17" s="1" nd="1"/>
        <i x="16"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pdated_To_EQX_Box_Folder" xr10:uid="{E09FA4D7-5A83-4546-8838-BEFF28E4C6FD}" sourceName="Updated To EQX Box Folder">
  <pivotTables>
    <pivotTable tabId="9" name="PivotTable5"/>
  </pivotTables>
  <data>
    <tabular pivotCacheId="532473985" sortOrder="descending">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ec_Name___Number" xr10:uid="{E00DE1BD-63D7-47CC-AEC8-7187F4968ABE}" sourceName="Spec Name &amp; Number">
  <pivotTables>
    <pivotTable tabId="9" name="PivotTable5"/>
  </pivotTables>
  <data>
    <tabular pivotCacheId="532473985" sortOrder="descending">
      <items count="230">
        <i x="67" s="1"/>
        <i x="66" s="1"/>
        <i x="65" s="1"/>
        <i x="64" s="1"/>
        <i x="63" s="1"/>
        <i x="62" s="1"/>
        <i x="61" s="1"/>
        <i x="60" s="1"/>
        <i x="59" s="1"/>
        <i x="58" s="1"/>
        <i x="57" s="1"/>
        <i x="56" s="1"/>
        <i x="55" s="1"/>
        <i x="54" s="1"/>
        <i x="53" s="1"/>
        <i x="52" s="1"/>
        <i x="51" s="1"/>
        <i x="50" s="1"/>
        <i x="49" s="1"/>
        <i x="48" s="1"/>
        <i x="47" s="1"/>
        <i x="46" s="1"/>
        <i x="45" s="1"/>
        <i x="44" s="1"/>
        <i x="43" s="1"/>
        <i x="42" s="1"/>
        <i x="41" s="1"/>
        <i x="40" s="1"/>
        <i x="39" s="1"/>
        <i x="38" s="1"/>
        <i x="37" s="1"/>
        <i x="36" s="1"/>
        <i x="35" s="1"/>
        <i x="34" s="1"/>
        <i x="33" s="1"/>
        <i x="32" s="1"/>
        <i x="31" s="1"/>
        <i x="30" s="1"/>
        <i x="29" s="1"/>
        <i x="28" s="1"/>
        <i x="27" s="1"/>
        <i x="26" s="1"/>
        <i x="25" s="1"/>
        <i x="24" s="1"/>
        <i x="23" s="1"/>
        <i x="22" s="1"/>
        <i x="21" s="1"/>
        <i x="20" s="1"/>
        <i x="19" s="1"/>
        <i x="18" s="1"/>
        <i x="17" s="1"/>
        <i x="16" s="1"/>
        <i x="15" s="1"/>
        <i x="14" s="1"/>
        <i x="13" s="1"/>
        <i x="12" s="1"/>
        <i x="11" s="1"/>
        <i x="10" s="1"/>
        <i x="9" s="1"/>
        <i x="8" s="1"/>
        <i x="7" s="1"/>
        <i x="6" s="1"/>
        <i x="5" s="1"/>
        <i x="4" s="1"/>
        <i x="3" s="1"/>
        <i x="2" s="1"/>
        <i x="1" s="1"/>
        <i x="0" s="1"/>
        <i x="68" s="1"/>
        <i x="129" s="1" nd="1"/>
        <i x="205" s="1" nd="1"/>
        <i x="110" s="1" nd="1"/>
        <i x="127" s="1" nd="1"/>
        <i x="89" s="1" nd="1"/>
        <i x="140" s="1" nd="1"/>
        <i x="137" s="1" nd="1"/>
        <i x="101" s="1" nd="1"/>
        <i x="126" s="1" nd="1"/>
        <i x="206" s="1" nd="1"/>
        <i x="182" s="1" nd="1"/>
        <i x="195" s="1" nd="1"/>
        <i x="164" s="1" nd="1"/>
        <i x="116" s="1" nd="1"/>
        <i x="170" s="1" nd="1"/>
        <i x="132" s="1" nd="1"/>
        <i x="177" s="1" nd="1"/>
        <i x="80" s="1" nd="1"/>
        <i x="99" s="1" nd="1"/>
        <i x="70" s="1" nd="1"/>
        <i x="218" s="1" nd="1"/>
        <i x="83" s="1" nd="1"/>
        <i x="165" s="1" nd="1"/>
        <i x="138" s="1" nd="1"/>
        <i x="119" s="1" nd="1"/>
        <i x="186" s="1" nd="1"/>
        <i x="192" s="1" nd="1"/>
        <i x="215" s="1" nd="1"/>
        <i x="198" s="1" nd="1"/>
        <i x="153" s="1" nd="1"/>
        <i x="95" s="1" nd="1"/>
        <i x="211" s="1" nd="1"/>
        <i x="210" s="1" nd="1"/>
        <i x="136" s="1" nd="1"/>
        <i x="86" s="1" nd="1"/>
        <i x="214" s="1" nd="1"/>
        <i x="176" s="1" nd="1"/>
        <i x="157" s="1" nd="1"/>
        <i x="150" s="1" nd="1"/>
        <i x="173" s="1" nd="1"/>
        <i x="193" s="1" nd="1"/>
        <i x="167" s="1" nd="1"/>
        <i x="222" s="1" nd="1"/>
        <i x="112" s="1" nd="1"/>
        <i x="147" s="1" nd="1"/>
        <i x="188" s="1" nd="1"/>
        <i x="75" s="1" nd="1"/>
        <i x="139" s="1" nd="1"/>
        <i x="117" s="1" nd="1"/>
        <i x="207" s="1" nd="1"/>
        <i x="92" s="1" nd="1"/>
        <i x="145" s="1" nd="1"/>
        <i x="98" s="1" nd="1"/>
        <i x="204" s="1" nd="1"/>
        <i x="106" s="1" nd="1"/>
        <i x="84" s="1" nd="1"/>
        <i x="208" s="1" nd="1"/>
        <i x="229" s="1" nd="1"/>
        <i x="131" s="1" nd="1"/>
        <i x="202" s="1" nd="1"/>
        <i x="219" s="1" nd="1"/>
        <i x="223" s="1" nd="1"/>
        <i x="93" s="1" nd="1"/>
        <i x="151" s="1" nd="1"/>
        <i x="73" s="1" nd="1"/>
        <i x="159" s="1" nd="1"/>
        <i x="221" s="1" nd="1"/>
        <i x="105" s="1" nd="1"/>
        <i x="213" s="1" nd="1"/>
        <i x="103" s="1" nd="1"/>
        <i x="149" s="1" nd="1"/>
        <i x="130" s="1" nd="1"/>
        <i x="71" s="1" nd="1"/>
        <i x="180" s="1" nd="1"/>
        <i x="163" s="1" nd="1"/>
        <i x="123" s="1" nd="1"/>
        <i x="187" s="1" nd="1"/>
        <i x="161" s="1" nd="1"/>
        <i x="156" s="1" nd="1"/>
        <i x="172" s="1" nd="1"/>
        <i x="212" s="1" nd="1"/>
        <i x="183" s="1" nd="1"/>
        <i x="122" s="1" nd="1"/>
        <i x="217" s="1" nd="1"/>
        <i x="121" s="1" nd="1"/>
        <i x="228" s="1" nd="1"/>
        <i x="216" s="1" nd="1"/>
        <i x="224" s="1" nd="1"/>
        <i x="227" s="1" nd="1"/>
        <i x="174" s="1" nd="1"/>
        <i x="78" s="1" nd="1"/>
        <i x="72" s="1" nd="1"/>
        <i x="200" s="1" nd="1"/>
        <i x="144" s="1" nd="1"/>
        <i x="124" s="1" nd="1"/>
        <i x="125" s="1" nd="1"/>
        <i x="201" s="1" nd="1"/>
        <i x="82" s="1" nd="1"/>
        <i x="88" s="1" nd="1"/>
        <i x="197" s="1" nd="1"/>
        <i x="185" s="1" nd="1"/>
        <i x="120" s="1" nd="1"/>
        <i x="96" s="1" nd="1"/>
        <i x="85" s="1" nd="1"/>
        <i x="194" s="1" nd="1"/>
        <i x="169" s="1" nd="1"/>
        <i x="179" s="1" nd="1"/>
        <i x="133" s="1" nd="1"/>
        <i x="111" s="1" nd="1"/>
        <i x="142" s="1" nd="1"/>
        <i x="155" s="1" nd="1"/>
        <i x="162" s="1" nd="1"/>
        <i x="184" s="1" nd="1"/>
        <i x="104" s="1" nd="1"/>
        <i x="148" s="1" nd="1"/>
        <i x="109" s="1" nd="1"/>
        <i x="160" s="1" nd="1"/>
        <i x="69" s="1" nd="1"/>
        <i x="141" s="1" nd="1"/>
        <i x="77" s="1" nd="1"/>
        <i x="203" s="1" nd="1"/>
        <i x="166" s="1" nd="1"/>
        <i x="146" s="1" nd="1"/>
        <i x="97" s="1" nd="1"/>
        <i x="81" s="1" nd="1"/>
        <i x="79" s="1" nd="1"/>
        <i x="94" s="1" nd="1"/>
        <i x="190" s="1" nd="1"/>
        <i x="108" s="1" nd="1"/>
        <i x="76" s="1" nd="1"/>
        <i x="135" s="1" nd="1"/>
        <i x="181" s="1" nd="1"/>
        <i x="114" s="1" nd="1"/>
        <i x="189" s="1" nd="1"/>
        <i x="128" s="1" nd="1"/>
        <i x="143" s="1" nd="1"/>
        <i x="134" s="1" nd="1"/>
        <i x="115" s="1" nd="1"/>
        <i x="152" s="1" nd="1"/>
        <i x="220" s="1" nd="1"/>
        <i x="87" s="1" nd="1"/>
        <i x="175" s="1" nd="1"/>
        <i x="100" s="1" nd="1"/>
        <i x="91" s="1" nd="1"/>
        <i x="90" s="1" nd="1"/>
        <i x="199" s="1" nd="1"/>
        <i x="118" s="1" nd="1"/>
        <i x="113" s="1" nd="1"/>
        <i x="209" s="1" nd="1"/>
        <i x="178" s="1" nd="1"/>
        <i x="102" s="1" nd="1"/>
        <i x="74" s="1" nd="1"/>
        <i x="191" s="1" nd="1"/>
        <i x="225" s="1" nd="1"/>
        <i x="226" s="1" nd="1"/>
        <i x="196" s="1" nd="1"/>
        <i x="158" s="1" nd="1"/>
        <i x="171" s="1" nd="1"/>
        <i x="107" s="1" nd="1"/>
        <i x="154" s="1" nd="1"/>
        <i x="168"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ade Partner 1" xr10:uid="{BA2498BA-283E-408C-B92B-14125B06EBA1}" cache="Slicer_Trade_Partener" caption="Trade Partner" rowHeight="234950"/>
  <slicer name="Block/Building if any" xr10:uid="{7F4928BB-CD5F-4008-B877-43F8385C940E}" cache="Slicer_Block_Building_if_any" caption="Block/Building if any" rowHeight="234950"/>
  <slicer name="Reveived Documents 1" xr10:uid="{6316B7E4-FC5F-4B4D-BE5E-8ED165F28531}" cache="Slicer_Reveived_Documents" caption="Reveived Documents" rowHeight="234950"/>
  <slicer name="Pending Documents" xr10:uid="{0DD614E2-DBA0-469C-A05C-29DA6DCF8541}" cache="Slicer_Pending_Documents" caption="Pending Documents" rowHeight="234950"/>
  <slicer name="Voided Documents" xr10:uid="{1FF32B72-4859-4C4F-9115-1A862BD49140}" cache="Slicer_VOIDED_Documents" caption="Voided Documents" rowHeight="234950"/>
  <slicer name="Division" xr10:uid="{1354FE72-2F62-4D22-A20A-0E2B0FE208AD}" cache="Slicer_Division" caption="Division" rowHeight="234950"/>
  <slicer name="Updated To EQX Box Folder" xr10:uid="{34C9C0EB-666A-4E5B-A14D-D3CFA10603F3}" cache="Slicer_Updated_To_EQX_Box_Folder" caption="Updated To Box Folder" rowHeight="234950"/>
  <slicer name="Spec Name &amp; Number" xr10:uid="{F13BC0F2-D7AB-4C05-935D-2CB314DB3771}" cache="Slicer_Spec_Name___Number" caption="Spec Name &amp; Number"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01344-BD70-4AE4-87A8-53AD7EE33B37}">
  <sheetPr codeName="Sheet1"/>
  <dimension ref="B1:AV47"/>
  <sheetViews>
    <sheetView showGridLines="0" zoomScale="70" zoomScaleNormal="70" workbookViewId="0">
      <selection activeCell="Y15" sqref="Y15"/>
    </sheetView>
  </sheetViews>
  <sheetFormatPr defaultColWidth="8.85546875" defaultRowHeight="14.45"/>
  <cols>
    <col min="1" max="1" width="4.7109375" style="7" customWidth="1"/>
    <col min="2" max="2" width="8.85546875" style="7"/>
    <col min="3" max="3" width="9.85546875" style="7" customWidth="1"/>
    <col min="4" max="4" width="12.85546875" style="7" customWidth="1"/>
    <col min="5" max="5" width="10.42578125" style="7" bestFit="1" customWidth="1"/>
    <col min="6" max="6" width="13.42578125" style="7" bestFit="1" customWidth="1"/>
    <col min="7" max="7" width="10.42578125" style="7" bestFit="1" customWidth="1"/>
    <col min="8" max="8" width="13.42578125" style="7" bestFit="1" customWidth="1"/>
    <col min="9" max="11" width="8.85546875" style="7"/>
    <col min="12" max="12" width="7.28515625" style="7" customWidth="1"/>
    <col min="13" max="15" width="8.85546875" style="7"/>
    <col min="16" max="16" width="8" style="7" customWidth="1"/>
    <col min="17" max="19" width="8.85546875" style="7"/>
    <col min="20" max="20" width="2.5703125" style="7" customWidth="1"/>
    <col min="21" max="21" width="39.7109375" style="7" bestFit="1" customWidth="1"/>
    <col min="22" max="22" width="10.42578125" style="7" bestFit="1" customWidth="1"/>
    <col min="23" max="23" width="13.42578125" style="7" bestFit="1" customWidth="1"/>
    <col min="24" max="24" width="8.42578125" style="7" customWidth="1"/>
    <col min="25" max="25" width="7.42578125" style="7" customWidth="1"/>
    <col min="26" max="16384" width="8.85546875" style="7"/>
  </cols>
  <sheetData>
    <row r="1" spans="2:48" ht="15" thickBot="1"/>
    <row r="2" spans="2:48" ht="14.45" customHeight="1">
      <c r="F2" s="62" t="s">
        <v>0</v>
      </c>
      <c r="G2" s="63"/>
      <c r="H2" s="63"/>
      <c r="I2" s="63"/>
      <c r="J2" s="63"/>
      <c r="K2" s="63"/>
      <c r="L2" s="63"/>
      <c r="M2" s="63"/>
      <c r="N2" s="63"/>
      <c r="O2" s="63"/>
      <c r="P2" s="63"/>
      <c r="Q2" s="63"/>
      <c r="R2" s="63"/>
      <c r="S2" s="63"/>
      <c r="T2" s="64"/>
    </row>
    <row r="3" spans="2:48" ht="15" customHeight="1" thickBot="1">
      <c r="F3" s="65"/>
      <c r="G3" s="66"/>
      <c r="H3" s="66"/>
      <c r="I3" s="66"/>
      <c r="J3" s="66"/>
      <c r="K3" s="66"/>
      <c r="L3" s="66"/>
      <c r="M3" s="66"/>
      <c r="N3" s="66"/>
      <c r="O3" s="66"/>
      <c r="P3" s="66"/>
      <c r="Q3" s="66"/>
      <c r="R3" s="66"/>
      <c r="S3" s="66"/>
      <c r="T3" s="67"/>
    </row>
    <row r="4" spans="2:48" ht="23.45" customHeight="1"/>
    <row r="5" spans="2:48" ht="15" thickBot="1"/>
    <row r="6" spans="2:48" ht="15" thickBot="1">
      <c r="B6" s="14"/>
      <c r="C6" s="15"/>
      <c r="D6" s="15"/>
      <c r="E6" s="15"/>
      <c r="F6" s="15"/>
      <c r="G6" s="15"/>
      <c r="H6" s="15"/>
      <c r="I6" s="15"/>
      <c r="J6" s="15"/>
      <c r="K6" s="15"/>
      <c r="L6" s="15"/>
      <c r="M6" s="15"/>
      <c r="N6" s="15"/>
      <c r="O6" s="15"/>
      <c r="P6" s="15"/>
      <c r="Q6" s="15"/>
      <c r="R6" s="15"/>
      <c r="S6" s="35"/>
      <c r="U6" s="24"/>
    </row>
    <row r="7" spans="2:48" ht="15" customHeight="1">
      <c r="B7" s="16"/>
      <c r="S7" s="36"/>
      <c r="U7" s="38" t="s">
        <v>1</v>
      </c>
      <c r="AT7" s="7">
        <v>0</v>
      </c>
      <c r="AU7" s="32">
        <v>0</v>
      </c>
    </row>
    <row r="8" spans="2:48" ht="15.6">
      <c r="B8" s="16"/>
      <c r="S8" s="36"/>
      <c r="U8" s="25"/>
      <c r="AJ8" s="28"/>
      <c r="AT8" s="7" t="s">
        <v>2</v>
      </c>
      <c r="AU8" s="32" t="s">
        <v>2</v>
      </c>
    </row>
    <row r="9" spans="2:48">
      <c r="B9" s="16"/>
      <c r="S9" s="36"/>
      <c r="U9" s="25" t="s">
        <v>3</v>
      </c>
      <c r="AN9" s="7" t="s">
        <v>2</v>
      </c>
      <c r="AO9" s="7" t="s">
        <v>2</v>
      </c>
      <c r="AP9" s="7" t="s">
        <v>2</v>
      </c>
      <c r="AQ9" s="7" t="s">
        <v>2</v>
      </c>
      <c r="AR9" s="7" t="s">
        <v>2</v>
      </c>
      <c r="AS9" s="7" t="s">
        <v>2</v>
      </c>
      <c r="AT9" s="7" t="s">
        <v>2</v>
      </c>
      <c r="AU9" s="32" t="s">
        <v>2</v>
      </c>
      <c r="AV9" s="7" t="s">
        <v>2</v>
      </c>
    </row>
    <row r="10" spans="2:48">
      <c r="B10" s="16"/>
      <c r="S10" s="36"/>
      <c r="U10" s="25"/>
    </row>
    <row r="11" spans="2:48" ht="28.9">
      <c r="B11" s="16"/>
      <c r="S11" s="36"/>
      <c r="U11" s="26" t="s">
        <v>4</v>
      </c>
    </row>
    <row r="12" spans="2:48">
      <c r="B12" s="16"/>
      <c r="S12" s="36"/>
      <c r="U12" s="25"/>
    </row>
    <row r="13" spans="2:48">
      <c r="B13" s="16"/>
      <c r="S13" s="36"/>
      <c r="U13" s="25"/>
    </row>
    <row r="14" spans="2:48">
      <c r="B14" s="16"/>
      <c r="S14" s="36"/>
      <c r="U14" s="25"/>
    </row>
    <row r="15" spans="2:48">
      <c r="B15" s="16"/>
      <c r="S15" s="36"/>
      <c r="U15" s="25"/>
    </row>
    <row r="16" spans="2:48">
      <c r="B16" s="16"/>
      <c r="S16" s="36"/>
      <c r="U16" s="25"/>
    </row>
    <row r="17" spans="2:28">
      <c r="B17" s="16"/>
      <c r="S17" s="36"/>
      <c r="U17" s="25"/>
    </row>
    <row r="18" spans="2:28">
      <c r="B18" s="16"/>
      <c r="S18" s="36"/>
      <c r="U18" s="25"/>
    </row>
    <row r="19" spans="2:28">
      <c r="B19" s="16"/>
      <c r="S19" s="36"/>
      <c r="U19" s="25"/>
    </row>
    <row r="20" spans="2:28">
      <c r="B20" s="16"/>
      <c r="S20" s="36"/>
      <c r="U20" s="25"/>
    </row>
    <row r="21" spans="2:28">
      <c r="B21" s="16"/>
      <c r="S21" s="36"/>
      <c r="U21" s="25"/>
    </row>
    <row r="22" spans="2:28">
      <c r="B22" s="16"/>
      <c r="S22" s="36"/>
      <c r="U22" s="25"/>
    </row>
    <row r="23" spans="2:28">
      <c r="B23" s="16"/>
      <c r="S23" s="36"/>
      <c r="U23" s="25"/>
    </row>
    <row r="24" spans="2:28" ht="15.6">
      <c r="B24" s="16"/>
      <c r="S24" s="36"/>
      <c r="U24" s="25"/>
      <c r="AA24" s="28"/>
    </row>
    <row r="25" spans="2:28">
      <c r="B25" s="16"/>
      <c r="S25" s="36"/>
      <c r="U25" s="25"/>
      <c r="AA25" s="7" t="s">
        <v>2</v>
      </c>
      <c r="AB25" s="7" t="s">
        <v>2</v>
      </c>
    </row>
    <row r="26" spans="2:28">
      <c r="B26" s="16"/>
      <c r="S26" s="36"/>
      <c r="U26" s="25"/>
      <c r="AA26" s="7" t="s">
        <v>2</v>
      </c>
      <c r="AB26" s="7" t="s">
        <v>2</v>
      </c>
    </row>
    <row r="27" spans="2:28">
      <c r="B27" s="16"/>
      <c r="S27" s="36"/>
      <c r="U27" s="25"/>
      <c r="AA27" s="7" t="s">
        <v>2</v>
      </c>
      <c r="AB27" s="7" t="s">
        <v>2</v>
      </c>
    </row>
    <row r="28" spans="2:28">
      <c r="B28" s="16"/>
      <c r="S28" s="36"/>
      <c r="U28" s="39" t="s">
        <v>5</v>
      </c>
    </row>
    <row r="29" spans="2:28" ht="39" customHeight="1" thickBot="1">
      <c r="B29" s="17"/>
      <c r="C29" s="18"/>
      <c r="D29" s="18"/>
      <c r="E29" s="18"/>
      <c r="F29" s="18"/>
      <c r="G29" s="18"/>
      <c r="H29" s="18"/>
      <c r="I29" s="18"/>
      <c r="J29" s="18"/>
      <c r="K29" s="18"/>
      <c r="L29" s="18"/>
      <c r="M29" s="18"/>
      <c r="N29" s="18"/>
      <c r="O29" s="18"/>
      <c r="P29" s="18"/>
      <c r="Q29" s="18"/>
      <c r="R29" s="18"/>
      <c r="S29" s="37"/>
      <c r="U29" s="40" t="s">
        <v>6</v>
      </c>
      <c r="AA29" s="7" t="s">
        <v>2</v>
      </c>
      <c r="AB29" s="7" t="s">
        <v>2</v>
      </c>
    </row>
    <row r="30" spans="2:28">
      <c r="AA30" s="7" t="s">
        <v>2</v>
      </c>
      <c r="AB30" s="7" t="s">
        <v>2</v>
      </c>
    </row>
    <row r="31" spans="2:28">
      <c r="AA31" s="7" t="s">
        <v>2</v>
      </c>
      <c r="AB31" s="7" t="s">
        <v>2</v>
      </c>
    </row>
    <row r="32" spans="2:28">
      <c r="AA32" s="7" t="s">
        <v>2</v>
      </c>
      <c r="AB32" s="7" t="s">
        <v>2</v>
      </c>
    </row>
    <row r="33" spans="3:28">
      <c r="AA33" s="7" t="s">
        <v>2</v>
      </c>
      <c r="AB33" s="7" t="s">
        <v>2</v>
      </c>
    </row>
    <row r="34" spans="3:28" s="32" customFormat="1" ht="36" customHeight="1">
      <c r="E34" s="68"/>
      <c r="F34" s="68"/>
      <c r="G34" s="34"/>
      <c r="H34" s="34"/>
      <c r="AA34" s="32" t="s">
        <v>2</v>
      </c>
      <c r="AB34" s="32" t="s">
        <v>2</v>
      </c>
    </row>
    <row r="35" spans="3:28">
      <c r="E35" s="61"/>
      <c r="F35" s="61"/>
      <c r="G35" s="58"/>
      <c r="H35" s="58"/>
      <c r="AB35" s="7" t="s">
        <v>2</v>
      </c>
    </row>
    <row r="36" spans="3:28">
      <c r="C36" s="61"/>
      <c r="D36" s="61"/>
    </row>
    <row r="37" spans="3:28">
      <c r="C37" s="61"/>
      <c r="D37" s="61"/>
    </row>
    <row r="38" spans="3:28">
      <c r="C38" s="61"/>
      <c r="D38" s="61"/>
    </row>
    <row r="39" spans="3:28">
      <c r="C39" s="61"/>
      <c r="D39" s="61"/>
    </row>
    <row r="40" spans="3:28">
      <c r="C40" s="61"/>
      <c r="D40" s="61"/>
    </row>
    <row r="41" spans="3:28">
      <c r="C41" s="61"/>
      <c r="D41" s="61"/>
    </row>
    <row r="42" spans="3:28">
      <c r="C42" s="61"/>
      <c r="D42" s="61"/>
    </row>
    <row r="43" spans="3:28">
      <c r="C43" s="61"/>
      <c r="D43" s="61"/>
    </row>
    <row r="44" spans="3:28">
      <c r="C44" s="61"/>
      <c r="D44" s="61"/>
    </row>
    <row r="45" spans="3:28">
      <c r="C45" s="61"/>
      <c r="D45" s="61"/>
    </row>
    <row r="46" spans="3:28">
      <c r="C46" s="61"/>
      <c r="D46" s="61"/>
    </row>
    <row r="47" spans="3:28">
      <c r="C47" s="61"/>
      <c r="D47" s="61"/>
    </row>
  </sheetData>
  <sheetProtection formatCells="0" formatColumns="0" formatRows="0" insertRows="0" deleteRows="0"/>
  <mergeCells count="15">
    <mergeCell ref="F2:T3"/>
    <mergeCell ref="E34:F34"/>
    <mergeCell ref="E35:F35"/>
    <mergeCell ref="C36:D36"/>
    <mergeCell ref="C37:D37"/>
    <mergeCell ref="C38:D38"/>
    <mergeCell ref="C39:D39"/>
    <mergeCell ref="C40:D40"/>
    <mergeCell ref="C41:D41"/>
    <mergeCell ref="C42:D42"/>
    <mergeCell ref="C43:D43"/>
    <mergeCell ref="C44:D44"/>
    <mergeCell ref="C45:D45"/>
    <mergeCell ref="C46:D46"/>
    <mergeCell ref="C47:D47"/>
  </mergeCells>
  <hyperlinks>
    <hyperlink ref="U29" location="Guide!A1" display="(Click here)" xr:uid="{342EA0F8-1A72-4713-8BFF-7CD7D0493988}"/>
  </hyperlinks>
  <pageMargins left="0.7" right="0.7" top="0.75" bottom="0.75" header="0.3" footer="0.3"/>
  <pageSetup paperSize="256" orientation="portrait" horizontalDpi="1200" verticalDpi="120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64232-E693-4718-9BBC-6C9E1CEF470B}">
  <sheetPr codeName="Sheet2" filterMode="1"/>
  <dimension ref="A1:L416"/>
  <sheetViews>
    <sheetView tabSelected="1" zoomScale="70" zoomScaleNormal="70" workbookViewId="0">
      <selection activeCell="A10" sqref="A10:XFD10"/>
    </sheetView>
  </sheetViews>
  <sheetFormatPr defaultColWidth="8.85546875" defaultRowHeight="14.45"/>
  <cols>
    <col min="1" max="1" width="9.5703125" style="4" customWidth="1"/>
    <col min="2" max="2" width="45.5703125" style="4" customWidth="1"/>
    <col min="3" max="3" width="16.85546875" style="19" customWidth="1"/>
    <col min="4" max="4" width="54.140625" style="4" bestFit="1" customWidth="1"/>
    <col min="5" max="5" width="18.28515625" style="4" customWidth="1"/>
    <col min="6" max="6" width="25" style="4" bestFit="1" customWidth="1"/>
    <col min="7" max="7" width="91.42578125" style="4" customWidth="1"/>
    <col min="8" max="8" width="18.28515625" style="4" customWidth="1"/>
    <col min="9" max="9" width="21.7109375" style="4" bestFit="1" customWidth="1"/>
    <col min="10" max="10" width="18.140625" style="4" bestFit="1" customWidth="1"/>
    <col min="11" max="11" width="26.7109375" style="4" bestFit="1" customWidth="1"/>
    <col min="12" max="12" width="32.140625" style="4" bestFit="1" customWidth="1"/>
    <col min="13" max="16384" width="8.85546875" style="4"/>
  </cols>
  <sheetData>
    <row r="1" spans="1:12" s="19" customFormat="1" ht="23.45">
      <c r="A1" s="69" t="s">
        <v>7</v>
      </c>
      <c r="B1" s="70"/>
      <c r="C1" s="70"/>
      <c r="D1" s="70"/>
      <c r="E1" s="70"/>
      <c r="F1" s="70"/>
      <c r="G1" s="71"/>
      <c r="H1" s="72" t="s">
        <v>8</v>
      </c>
      <c r="I1" s="73"/>
      <c r="J1" s="73"/>
      <c r="K1" s="73"/>
      <c r="L1" s="74"/>
    </row>
    <row r="2" spans="1:12" s="23" customFormat="1" ht="36">
      <c r="A2" s="21" t="s">
        <v>9</v>
      </c>
      <c r="B2" s="21" t="s">
        <v>10</v>
      </c>
      <c r="C2" s="21" t="s">
        <v>11</v>
      </c>
      <c r="D2" s="21" t="s">
        <v>12</v>
      </c>
      <c r="E2" s="21" t="s">
        <v>13</v>
      </c>
      <c r="F2" s="21" t="s">
        <v>14</v>
      </c>
      <c r="G2" s="21" t="s">
        <v>15</v>
      </c>
      <c r="H2" s="22" t="s">
        <v>16</v>
      </c>
      <c r="I2" s="22" t="s">
        <v>17</v>
      </c>
      <c r="J2" s="22" t="s">
        <v>18</v>
      </c>
      <c r="K2" s="22" t="s">
        <v>19</v>
      </c>
      <c r="L2" s="22" t="s">
        <v>20</v>
      </c>
    </row>
    <row r="3" spans="1:12" hidden="1">
      <c r="A3" s="5">
        <v>1</v>
      </c>
      <c r="B3" s="41" t="s">
        <v>21</v>
      </c>
      <c r="C3" s="47" t="s">
        <v>22</v>
      </c>
      <c r="D3" s="5" t="s">
        <v>23</v>
      </c>
      <c r="E3" s="48" t="s">
        <v>24</v>
      </c>
      <c r="F3" s="5" t="s">
        <v>25</v>
      </c>
      <c r="G3" s="5" t="s">
        <v>26</v>
      </c>
      <c r="H3" s="5" t="s">
        <v>27</v>
      </c>
      <c r="I3" s="5"/>
      <c r="J3" s="5"/>
      <c r="K3" s="5"/>
      <c r="L3" s="5"/>
    </row>
    <row r="4" spans="1:12">
      <c r="A4" s="5">
        <v>2</v>
      </c>
      <c r="B4" s="41" t="s">
        <v>21</v>
      </c>
      <c r="C4" s="45" t="s">
        <v>28</v>
      </c>
      <c r="D4" s="5" t="s">
        <v>29</v>
      </c>
      <c r="E4" s="48" t="s">
        <v>30</v>
      </c>
      <c r="F4" s="5" t="s">
        <v>31</v>
      </c>
      <c r="G4" s="5" t="s">
        <v>32</v>
      </c>
      <c r="H4" s="5" t="s">
        <v>27</v>
      </c>
      <c r="I4" s="5"/>
      <c r="J4" s="5"/>
      <c r="K4" s="5"/>
      <c r="L4" s="5"/>
    </row>
    <row r="5" spans="1:12" ht="28.9" hidden="1">
      <c r="A5" s="5">
        <v>3</v>
      </c>
      <c r="B5" s="41" t="s">
        <v>21</v>
      </c>
      <c r="C5" s="45" t="s">
        <v>33</v>
      </c>
      <c r="D5" s="5" t="s">
        <v>34</v>
      </c>
      <c r="E5" s="48" t="s">
        <v>35</v>
      </c>
      <c r="F5" s="5" t="s">
        <v>36</v>
      </c>
      <c r="G5" s="6" t="s">
        <v>37</v>
      </c>
      <c r="H5" s="5" t="s">
        <v>27</v>
      </c>
      <c r="I5" s="5"/>
      <c r="J5" s="5"/>
      <c r="K5" s="5"/>
      <c r="L5" s="5"/>
    </row>
    <row r="6" spans="1:12" ht="28.9" hidden="1">
      <c r="A6" s="5">
        <v>4</v>
      </c>
      <c r="B6" s="41" t="s">
        <v>21</v>
      </c>
      <c r="C6" s="45" t="s">
        <v>33</v>
      </c>
      <c r="D6" s="5" t="s">
        <v>34</v>
      </c>
      <c r="E6" s="48" t="s">
        <v>38</v>
      </c>
      <c r="F6" s="5" t="s">
        <v>39</v>
      </c>
      <c r="G6" s="6" t="s">
        <v>40</v>
      </c>
      <c r="H6" s="5" t="s">
        <v>27</v>
      </c>
      <c r="I6" s="5"/>
      <c r="J6" s="5"/>
      <c r="K6" s="5"/>
      <c r="L6" s="5"/>
    </row>
    <row r="7" spans="1:12">
      <c r="A7" s="5">
        <v>5</v>
      </c>
      <c r="B7" s="41" t="s">
        <v>21</v>
      </c>
      <c r="C7" s="45" t="s">
        <v>33</v>
      </c>
      <c r="D7" s="5" t="s">
        <v>34</v>
      </c>
      <c r="E7" s="48" t="s">
        <v>41</v>
      </c>
      <c r="F7" s="5" t="s">
        <v>31</v>
      </c>
      <c r="G7" s="5" t="s">
        <v>42</v>
      </c>
      <c r="H7" s="5" t="s">
        <v>27</v>
      </c>
      <c r="I7" s="5"/>
      <c r="J7" s="5"/>
      <c r="K7" s="5"/>
      <c r="L7" s="5"/>
    </row>
    <row r="8" spans="1:12" hidden="1">
      <c r="A8" s="5">
        <v>6</v>
      </c>
      <c r="B8" s="41" t="s">
        <v>21</v>
      </c>
      <c r="C8" s="45" t="s">
        <v>33</v>
      </c>
      <c r="D8" s="5" t="s">
        <v>34</v>
      </c>
      <c r="E8" s="48" t="s">
        <v>43</v>
      </c>
      <c r="F8" s="5" t="s">
        <v>25</v>
      </c>
      <c r="G8" s="42" t="s">
        <v>44</v>
      </c>
      <c r="H8" s="5" t="s">
        <v>27</v>
      </c>
      <c r="I8" s="5"/>
      <c r="J8" s="5"/>
      <c r="K8" s="5"/>
      <c r="L8" s="5"/>
    </row>
    <row r="9" spans="1:12" ht="57.6" hidden="1">
      <c r="A9" s="5">
        <v>7</v>
      </c>
      <c r="B9" s="41" t="s">
        <v>21</v>
      </c>
      <c r="C9" s="45" t="s">
        <v>33</v>
      </c>
      <c r="D9" s="5" t="s">
        <v>34</v>
      </c>
      <c r="E9" s="48" t="s">
        <v>45</v>
      </c>
      <c r="F9" s="5" t="s">
        <v>39</v>
      </c>
      <c r="G9" s="49" t="s">
        <v>46</v>
      </c>
      <c r="H9" s="5" t="s">
        <v>27</v>
      </c>
      <c r="I9" s="5"/>
      <c r="J9" s="5"/>
      <c r="K9" s="5"/>
      <c r="L9" s="5"/>
    </row>
    <row r="10" spans="1:12">
      <c r="A10" s="5">
        <v>8</v>
      </c>
      <c r="B10" s="41" t="s">
        <v>21</v>
      </c>
      <c r="C10" s="45" t="s">
        <v>47</v>
      </c>
      <c r="D10" s="42" t="s">
        <v>48</v>
      </c>
      <c r="E10" s="48">
        <v>1.3</v>
      </c>
      <c r="F10" s="5" t="s">
        <v>31</v>
      </c>
      <c r="G10" s="49" t="s">
        <v>32</v>
      </c>
      <c r="H10" s="5" t="s">
        <v>27</v>
      </c>
      <c r="I10" s="5"/>
      <c r="J10" s="5"/>
      <c r="K10" s="5"/>
      <c r="L10" s="5"/>
    </row>
    <row r="11" spans="1:12">
      <c r="A11" s="5">
        <v>9</v>
      </c>
      <c r="B11" s="41" t="s">
        <v>21</v>
      </c>
      <c r="C11" s="45" t="s">
        <v>47</v>
      </c>
      <c r="D11" s="42" t="s">
        <v>48</v>
      </c>
      <c r="E11" s="48">
        <v>1.4</v>
      </c>
      <c r="F11" s="5" t="s">
        <v>49</v>
      </c>
      <c r="G11" s="42" t="s">
        <v>50</v>
      </c>
      <c r="H11" s="5" t="s">
        <v>27</v>
      </c>
      <c r="I11" s="5"/>
      <c r="J11" s="5"/>
      <c r="K11" s="5"/>
      <c r="L11" s="5"/>
    </row>
    <row r="12" spans="1:12" ht="129.6" hidden="1">
      <c r="A12" s="5">
        <v>10</v>
      </c>
      <c r="B12" s="41" t="s">
        <v>21</v>
      </c>
      <c r="C12" s="45" t="s">
        <v>51</v>
      </c>
      <c r="D12" s="5" t="s">
        <v>52</v>
      </c>
      <c r="E12" s="41">
        <v>1.3</v>
      </c>
      <c r="F12" s="5" t="s">
        <v>53</v>
      </c>
      <c r="G12" s="49" t="s">
        <v>54</v>
      </c>
      <c r="H12" s="5" t="s">
        <v>27</v>
      </c>
      <c r="I12" s="5"/>
      <c r="J12" s="5"/>
      <c r="K12" s="5"/>
      <c r="L12" s="5"/>
    </row>
    <row r="13" spans="1:12" hidden="1">
      <c r="A13" s="5">
        <v>11</v>
      </c>
      <c r="B13" s="41" t="s">
        <v>55</v>
      </c>
      <c r="C13" s="45" t="s">
        <v>56</v>
      </c>
      <c r="D13" s="5" t="s">
        <v>57</v>
      </c>
      <c r="E13" s="41" t="s">
        <v>35</v>
      </c>
      <c r="F13" s="5" t="s">
        <v>25</v>
      </c>
      <c r="G13" s="49" t="s">
        <v>58</v>
      </c>
      <c r="H13" s="5" t="s">
        <v>27</v>
      </c>
      <c r="I13" s="5" t="s">
        <v>59</v>
      </c>
      <c r="J13" s="5"/>
      <c r="K13" s="5"/>
      <c r="L13" s="5"/>
    </row>
    <row r="14" spans="1:12" ht="28.9" hidden="1">
      <c r="A14" s="5">
        <v>12</v>
      </c>
      <c r="B14" s="41" t="s">
        <v>55</v>
      </c>
      <c r="C14" s="45" t="s">
        <v>60</v>
      </c>
      <c r="D14" s="42" t="s">
        <v>61</v>
      </c>
      <c r="E14" s="48" t="s">
        <v>62</v>
      </c>
      <c r="F14" s="5" t="s">
        <v>25</v>
      </c>
      <c r="G14" s="49" t="s">
        <v>63</v>
      </c>
      <c r="H14" s="5" t="s">
        <v>27</v>
      </c>
      <c r="I14" s="5" t="s">
        <v>59</v>
      </c>
      <c r="J14" s="5"/>
      <c r="K14" s="5"/>
      <c r="L14" s="5"/>
    </row>
    <row r="15" spans="1:12" ht="43.15" hidden="1">
      <c r="A15" s="5">
        <v>13</v>
      </c>
      <c r="B15" s="41" t="s">
        <v>64</v>
      </c>
      <c r="C15" s="45" t="s">
        <v>65</v>
      </c>
      <c r="D15" s="42" t="s">
        <v>66</v>
      </c>
      <c r="E15" s="48" t="s">
        <v>67</v>
      </c>
      <c r="F15" s="5" t="s">
        <v>25</v>
      </c>
      <c r="G15" s="49" t="s">
        <v>68</v>
      </c>
      <c r="H15" s="5" t="s">
        <v>27</v>
      </c>
      <c r="I15" s="5" t="s">
        <v>69</v>
      </c>
      <c r="J15" s="5"/>
      <c r="K15" s="5"/>
      <c r="L15" s="5"/>
    </row>
    <row r="16" spans="1:12" ht="57.6" hidden="1">
      <c r="A16" s="5">
        <v>14</v>
      </c>
      <c r="B16" s="41" t="s">
        <v>70</v>
      </c>
      <c r="C16" s="45" t="s">
        <v>71</v>
      </c>
      <c r="D16" s="42" t="s">
        <v>72</v>
      </c>
      <c r="E16" s="48" t="s">
        <v>73</v>
      </c>
      <c r="F16" s="5" t="s">
        <v>25</v>
      </c>
      <c r="G16" s="49" t="s">
        <v>74</v>
      </c>
      <c r="H16" s="5" t="s">
        <v>27</v>
      </c>
      <c r="I16" s="5" t="s">
        <v>75</v>
      </c>
      <c r="J16" s="5"/>
      <c r="K16" s="5"/>
      <c r="L16" s="5"/>
    </row>
    <row r="17" spans="1:12" hidden="1">
      <c r="A17" s="5">
        <v>15</v>
      </c>
      <c r="B17" s="41" t="s">
        <v>70</v>
      </c>
      <c r="C17" s="45" t="s">
        <v>76</v>
      </c>
      <c r="D17" s="42" t="s">
        <v>77</v>
      </c>
      <c r="E17" s="48" t="s">
        <v>78</v>
      </c>
      <c r="F17" s="5" t="s">
        <v>79</v>
      </c>
      <c r="G17" s="42" t="s">
        <v>80</v>
      </c>
      <c r="H17" s="5" t="s">
        <v>27</v>
      </c>
      <c r="I17" s="5" t="s">
        <v>75</v>
      </c>
      <c r="J17" s="5"/>
      <c r="K17" s="5"/>
      <c r="L17" s="5"/>
    </row>
    <row r="18" spans="1:12" hidden="1">
      <c r="A18" s="5">
        <v>16</v>
      </c>
      <c r="B18" s="41" t="s">
        <v>81</v>
      </c>
      <c r="C18" s="45" t="s">
        <v>82</v>
      </c>
      <c r="D18" s="42" t="s">
        <v>83</v>
      </c>
      <c r="E18" s="48" t="s">
        <v>84</v>
      </c>
      <c r="F18" s="5" t="s">
        <v>25</v>
      </c>
      <c r="G18" s="42" t="s">
        <v>85</v>
      </c>
      <c r="H18" s="5" t="s">
        <v>27</v>
      </c>
      <c r="I18" s="5" t="s">
        <v>86</v>
      </c>
      <c r="J18" s="5"/>
      <c r="K18" s="5"/>
      <c r="L18" s="5"/>
    </row>
    <row r="19" spans="1:12">
      <c r="A19" s="5">
        <v>17</v>
      </c>
      <c r="B19" s="41" t="s">
        <v>81</v>
      </c>
      <c r="C19" s="45" t="s">
        <v>82</v>
      </c>
      <c r="D19" s="42" t="s">
        <v>83</v>
      </c>
      <c r="E19" s="48" t="s">
        <v>87</v>
      </c>
      <c r="F19" s="5" t="s">
        <v>31</v>
      </c>
      <c r="G19" s="42" t="s">
        <v>88</v>
      </c>
      <c r="H19" s="5" t="s">
        <v>27</v>
      </c>
      <c r="I19" s="5" t="s">
        <v>86</v>
      </c>
      <c r="J19" s="5"/>
      <c r="K19" s="5"/>
      <c r="L19" s="5"/>
    </row>
    <row r="20" spans="1:12">
      <c r="A20" s="5">
        <v>18</v>
      </c>
      <c r="B20" s="41" t="s">
        <v>81</v>
      </c>
      <c r="C20" s="45" t="s">
        <v>82</v>
      </c>
      <c r="D20" s="42" t="s">
        <v>83</v>
      </c>
      <c r="E20" s="48" t="s">
        <v>89</v>
      </c>
      <c r="F20" s="5" t="s">
        <v>31</v>
      </c>
      <c r="G20" s="42" t="s">
        <v>90</v>
      </c>
      <c r="H20" s="5" t="s">
        <v>27</v>
      </c>
      <c r="I20" s="5" t="s">
        <v>86</v>
      </c>
      <c r="J20" s="5"/>
      <c r="K20" s="5"/>
      <c r="L20" s="5"/>
    </row>
    <row r="21" spans="1:12">
      <c r="A21" s="5">
        <v>19</v>
      </c>
      <c r="B21" s="5" t="s">
        <v>91</v>
      </c>
      <c r="C21" s="45" t="s">
        <v>92</v>
      </c>
      <c r="D21" s="5" t="s">
        <v>93</v>
      </c>
      <c r="E21" s="5" t="s">
        <v>94</v>
      </c>
      <c r="F21" s="5" t="s">
        <v>49</v>
      </c>
      <c r="G21" s="5" t="s">
        <v>95</v>
      </c>
      <c r="H21" s="5" t="s">
        <v>27</v>
      </c>
      <c r="I21" s="5" t="s">
        <v>86</v>
      </c>
      <c r="J21" s="5"/>
      <c r="K21" s="5"/>
      <c r="L21" s="5"/>
    </row>
    <row r="22" spans="1:12">
      <c r="A22" s="5">
        <v>20</v>
      </c>
      <c r="B22" s="5" t="s">
        <v>91</v>
      </c>
      <c r="C22" s="45" t="s">
        <v>96</v>
      </c>
      <c r="D22" s="5" t="s">
        <v>97</v>
      </c>
      <c r="E22" s="5" t="s">
        <v>98</v>
      </c>
      <c r="F22" s="5" t="s">
        <v>31</v>
      </c>
      <c r="G22" s="5" t="s">
        <v>99</v>
      </c>
      <c r="H22" s="5" t="s">
        <v>27</v>
      </c>
      <c r="I22" s="5" t="s">
        <v>86</v>
      </c>
      <c r="J22" s="5"/>
      <c r="K22" s="5"/>
      <c r="L22" s="5"/>
    </row>
    <row r="23" spans="1:12" hidden="1">
      <c r="A23" s="5">
        <v>21</v>
      </c>
      <c r="B23" s="5" t="s">
        <v>91</v>
      </c>
      <c r="C23" s="45" t="s">
        <v>100</v>
      </c>
      <c r="D23" s="5" t="s">
        <v>101</v>
      </c>
      <c r="E23" s="5" t="s">
        <v>102</v>
      </c>
      <c r="F23" s="5" t="s">
        <v>25</v>
      </c>
      <c r="G23" s="6" t="s">
        <v>103</v>
      </c>
      <c r="H23" s="5" t="s">
        <v>27</v>
      </c>
      <c r="I23" s="5" t="s">
        <v>86</v>
      </c>
      <c r="J23" s="5"/>
      <c r="K23" s="5"/>
      <c r="L23" s="5"/>
    </row>
    <row r="24" spans="1:12">
      <c r="A24" s="5">
        <v>22</v>
      </c>
      <c r="B24" s="5" t="s">
        <v>91</v>
      </c>
      <c r="C24" s="45" t="s">
        <v>104</v>
      </c>
      <c r="D24" s="5" t="s">
        <v>105</v>
      </c>
      <c r="E24" s="5" t="s">
        <v>98</v>
      </c>
      <c r="F24" s="5" t="s">
        <v>31</v>
      </c>
      <c r="G24" s="5" t="s">
        <v>106</v>
      </c>
      <c r="H24" s="5" t="s">
        <v>27</v>
      </c>
      <c r="I24" s="5" t="s">
        <v>86</v>
      </c>
      <c r="J24" s="5"/>
      <c r="K24" s="5"/>
      <c r="L24" s="5"/>
    </row>
    <row r="25" spans="1:12">
      <c r="A25" s="5">
        <v>23</v>
      </c>
      <c r="B25" s="5" t="s">
        <v>107</v>
      </c>
      <c r="C25" s="45" t="s">
        <v>108</v>
      </c>
      <c r="D25" s="5" t="s">
        <v>109</v>
      </c>
      <c r="E25" s="5" t="s">
        <v>78</v>
      </c>
      <c r="F25" s="5" t="s">
        <v>31</v>
      </c>
      <c r="G25" s="5" t="s">
        <v>110</v>
      </c>
      <c r="H25" s="5" t="s">
        <v>27</v>
      </c>
      <c r="I25" s="5" t="s">
        <v>111</v>
      </c>
      <c r="J25" s="5"/>
      <c r="K25" s="5"/>
      <c r="L25" s="5"/>
    </row>
    <row r="26" spans="1:12" hidden="1">
      <c r="A26" s="5">
        <v>24</v>
      </c>
      <c r="B26" s="5" t="s">
        <v>107</v>
      </c>
      <c r="C26" s="45" t="s">
        <v>112</v>
      </c>
      <c r="D26" s="5" t="s">
        <v>113</v>
      </c>
      <c r="E26" s="5" t="s">
        <v>114</v>
      </c>
      <c r="F26" s="5" t="s">
        <v>115</v>
      </c>
      <c r="G26" s="5" t="s">
        <v>116</v>
      </c>
      <c r="H26" s="5" t="s">
        <v>27</v>
      </c>
      <c r="I26" s="5" t="s">
        <v>111</v>
      </c>
      <c r="J26" s="5"/>
      <c r="K26" s="5"/>
      <c r="L26" s="5"/>
    </row>
    <row r="27" spans="1:12" hidden="1">
      <c r="A27" s="5">
        <v>25</v>
      </c>
      <c r="B27" s="5" t="s">
        <v>107</v>
      </c>
      <c r="C27" s="45" t="s">
        <v>112</v>
      </c>
      <c r="D27" s="5" t="s">
        <v>113</v>
      </c>
      <c r="E27" s="5" t="s">
        <v>117</v>
      </c>
      <c r="F27" s="5" t="s">
        <v>39</v>
      </c>
      <c r="G27" s="6" t="s">
        <v>118</v>
      </c>
      <c r="H27" s="5" t="s">
        <v>27</v>
      </c>
      <c r="I27" s="5" t="s">
        <v>111</v>
      </c>
      <c r="J27" s="5"/>
      <c r="K27" s="5"/>
      <c r="L27" s="5"/>
    </row>
    <row r="28" spans="1:12" hidden="1">
      <c r="A28" s="5">
        <v>26</v>
      </c>
      <c r="B28" s="5" t="s">
        <v>107</v>
      </c>
      <c r="C28" s="45" t="s">
        <v>112</v>
      </c>
      <c r="D28" s="5" t="s">
        <v>113</v>
      </c>
      <c r="E28" s="5" t="s">
        <v>119</v>
      </c>
      <c r="F28" s="5" t="s">
        <v>39</v>
      </c>
      <c r="G28" s="42" t="s">
        <v>120</v>
      </c>
      <c r="H28" s="5" t="s">
        <v>27</v>
      </c>
      <c r="I28" s="5" t="s">
        <v>111</v>
      </c>
      <c r="J28" s="5"/>
      <c r="K28" s="5"/>
      <c r="L28" s="5"/>
    </row>
    <row r="29" spans="1:12" hidden="1">
      <c r="A29" s="5">
        <v>27</v>
      </c>
      <c r="B29" s="5" t="s">
        <v>107</v>
      </c>
      <c r="C29" s="45" t="s">
        <v>112</v>
      </c>
      <c r="D29" s="5" t="s">
        <v>113</v>
      </c>
      <c r="E29" s="5" t="s">
        <v>121</v>
      </c>
      <c r="F29" s="5" t="s">
        <v>79</v>
      </c>
      <c r="G29" s="42" t="s">
        <v>122</v>
      </c>
      <c r="H29" s="5" t="s">
        <v>27</v>
      </c>
      <c r="I29" s="5" t="s">
        <v>111</v>
      </c>
      <c r="J29" s="5"/>
      <c r="K29" s="5"/>
      <c r="L29" s="5"/>
    </row>
    <row r="30" spans="1:12" ht="86.45">
      <c r="A30" s="5">
        <v>28</v>
      </c>
      <c r="B30" s="5" t="s">
        <v>107</v>
      </c>
      <c r="C30" s="45" t="s">
        <v>112</v>
      </c>
      <c r="D30" s="5" t="s">
        <v>113</v>
      </c>
      <c r="E30" s="5" t="s">
        <v>94</v>
      </c>
      <c r="F30" s="5" t="s">
        <v>49</v>
      </c>
      <c r="G30" s="49" t="s">
        <v>123</v>
      </c>
      <c r="H30" s="5" t="s">
        <v>27</v>
      </c>
      <c r="I30" s="5" t="s">
        <v>111</v>
      </c>
      <c r="J30" s="5"/>
      <c r="K30" s="5"/>
      <c r="L30" s="5"/>
    </row>
    <row r="31" spans="1:12" hidden="1">
      <c r="A31" s="5">
        <v>29</v>
      </c>
      <c r="B31" s="5" t="s">
        <v>107</v>
      </c>
      <c r="C31" s="45" t="s">
        <v>112</v>
      </c>
      <c r="D31" s="5" t="s">
        <v>113</v>
      </c>
      <c r="E31" s="42" t="s">
        <v>124</v>
      </c>
      <c r="F31" s="5" t="s">
        <v>53</v>
      </c>
      <c r="G31" s="42" t="s">
        <v>125</v>
      </c>
      <c r="H31" s="5" t="s">
        <v>27</v>
      </c>
      <c r="I31" s="5" t="s">
        <v>111</v>
      </c>
      <c r="J31" s="5"/>
      <c r="K31" s="5"/>
      <c r="L31" s="5"/>
    </row>
    <row r="32" spans="1:12" ht="43.15" hidden="1">
      <c r="A32" s="5">
        <v>30</v>
      </c>
      <c r="B32" s="5" t="s">
        <v>107</v>
      </c>
      <c r="C32" s="45" t="s">
        <v>112</v>
      </c>
      <c r="D32" s="5" t="s">
        <v>113</v>
      </c>
      <c r="E32" s="5" t="s">
        <v>126</v>
      </c>
      <c r="F32" s="5" t="s">
        <v>39</v>
      </c>
      <c r="G32" s="49" t="s">
        <v>127</v>
      </c>
      <c r="H32" s="5" t="s">
        <v>27</v>
      </c>
      <c r="I32" s="5" t="s">
        <v>111</v>
      </c>
      <c r="J32" s="5"/>
      <c r="K32" s="5"/>
      <c r="L32" s="5"/>
    </row>
    <row r="33" spans="1:12">
      <c r="A33" s="5">
        <v>31</v>
      </c>
      <c r="B33" s="5" t="s">
        <v>107</v>
      </c>
      <c r="C33" s="45" t="s">
        <v>128</v>
      </c>
      <c r="D33" s="42" t="s">
        <v>129</v>
      </c>
      <c r="E33" s="42" t="s">
        <v>130</v>
      </c>
      <c r="F33" s="5" t="s">
        <v>31</v>
      </c>
      <c r="G33" s="50" t="s">
        <v>131</v>
      </c>
      <c r="H33" s="5" t="s">
        <v>27</v>
      </c>
      <c r="I33" s="5" t="s">
        <v>111</v>
      </c>
      <c r="J33" s="5"/>
      <c r="K33" s="5"/>
      <c r="L33" s="5"/>
    </row>
    <row r="34" spans="1:12" hidden="1">
      <c r="A34" s="5">
        <v>32</v>
      </c>
      <c r="B34" s="5" t="s">
        <v>107</v>
      </c>
      <c r="C34" s="45" t="s">
        <v>132</v>
      </c>
      <c r="D34" s="42" t="s">
        <v>133</v>
      </c>
      <c r="E34" s="42" t="s">
        <v>134</v>
      </c>
      <c r="F34" s="5" t="s">
        <v>25</v>
      </c>
      <c r="G34" s="42" t="s">
        <v>135</v>
      </c>
      <c r="H34" s="5" t="s">
        <v>27</v>
      </c>
      <c r="I34" s="5" t="s">
        <v>111</v>
      </c>
      <c r="J34" s="5"/>
      <c r="K34" s="5"/>
      <c r="L34" s="5"/>
    </row>
    <row r="35" spans="1:12">
      <c r="A35" s="5">
        <v>33</v>
      </c>
      <c r="B35" s="5" t="s">
        <v>107</v>
      </c>
      <c r="C35" s="45" t="s">
        <v>132</v>
      </c>
      <c r="D35" s="42" t="s">
        <v>133</v>
      </c>
      <c r="E35" s="42" t="s">
        <v>136</v>
      </c>
      <c r="F35" s="5" t="s">
        <v>31</v>
      </c>
      <c r="G35" s="42" t="s">
        <v>137</v>
      </c>
      <c r="H35" s="5" t="s">
        <v>27</v>
      </c>
      <c r="I35" s="5" t="s">
        <v>111</v>
      </c>
      <c r="J35" s="5"/>
      <c r="K35" s="5"/>
      <c r="L35" s="5"/>
    </row>
    <row r="36" spans="1:12">
      <c r="A36" s="5">
        <v>34</v>
      </c>
      <c r="B36" s="42" t="s">
        <v>138</v>
      </c>
      <c r="C36" s="45" t="s">
        <v>139</v>
      </c>
      <c r="D36" s="42" t="s">
        <v>140</v>
      </c>
      <c r="E36" s="42" t="s">
        <v>141</v>
      </c>
      <c r="F36" s="5" t="s">
        <v>31</v>
      </c>
      <c r="G36" s="42" t="s">
        <v>142</v>
      </c>
      <c r="H36" s="5" t="s">
        <v>27</v>
      </c>
      <c r="I36" s="5" t="s">
        <v>143</v>
      </c>
      <c r="J36" s="5"/>
      <c r="K36" s="5"/>
      <c r="L36" s="5"/>
    </row>
    <row r="37" spans="1:12" hidden="1">
      <c r="A37" s="5">
        <v>35</v>
      </c>
      <c r="B37" s="42" t="s">
        <v>138</v>
      </c>
      <c r="C37" s="45" t="s">
        <v>139</v>
      </c>
      <c r="D37" s="42" t="s">
        <v>140</v>
      </c>
      <c r="E37" s="42" t="s">
        <v>144</v>
      </c>
      <c r="F37" s="5" t="s">
        <v>145</v>
      </c>
      <c r="G37" s="42" t="s">
        <v>146</v>
      </c>
      <c r="H37" s="5" t="s">
        <v>27</v>
      </c>
      <c r="I37" s="5" t="s">
        <v>143</v>
      </c>
      <c r="J37" s="5"/>
      <c r="K37" s="5"/>
      <c r="L37" s="5"/>
    </row>
    <row r="38" spans="1:12" hidden="1">
      <c r="A38" s="5">
        <v>36</v>
      </c>
      <c r="B38" s="42" t="s">
        <v>138</v>
      </c>
      <c r="C38" s="45" t="s">
        <v>147</v>
      </c>
      <c r="D38" s="42" t="s">
        <v>148</v>
      </c>
      <c r="E38" s="42" t="s">
        <v>78</v>
      </c>
      <c r="F38" s="5" t="s">
        <v>145</v>
      </c>
      <c r="G38" s="49" t="s">
        <v>149</v>
      </c>
      <c r="H38" s="5" t="s">
        <v>27</v>
      </c>
      <c r="I38" s="5" t="s">
        <v>143</v>
      </c>
      <c r="J38" s="5"/>
      <c r="K38" s="5"/>
      <c r="L38" s="5"/>
    </row>
    <row r="39" spans="1:12" ht="28.9">
      <c r="A39" s="5">
        <v>37</v>
      </c>
      <c r="B39" s="42" t="s">
        <v>138</v>
      </c>
      <c r="C39" s="45" t="s">
        <v>147</v>
      </c>
      <c r="D39" s="42" t="s">
        <v>148</v>
      </c>
      <c r="E39" s="42" t="s">
        <v>150</v>
      </c>
      <c r="F39" s="5" t="s">
        <v>31</v>
      </c>
      <c r="G39" s="49" t="s">
        <v>151</v>
      </c>
      <c r="H39" s="5" t="s">
        <v>27</v>
      </c>
      <c r="I39" s="5" t="s">
        <v>143</v>
      </c>
      <c r="J39" s="5"/>
      <c r="K39" s="5"/>
      <c r="L39" s="5"/>
    </row>
    <row r="40" spans="1:12" hidden="1">
      <c r="A40" s="5">
        <v>38</v>
      </c>
      <c r="B40" s="42" t="s">
        <v>138</v>
      </c>
      <c r="C40" s="45" t="s">
        <v>152</v>
      </c>
      <c r="D40" s="42" t="s">
        <v>153</v>
      </c>
      <c r="E40" s="42" t="s">
        <v>78</v>
      </c>
      <c r="F40" s="5" t="s">
        <v>39</v>
      </c>
      <c r="G40" s="42" t="s">
        <v>154</v>
      </c>
      <c r="H40" s="5" t="s">
        <v>27</v>
      </c>
      <c r="I40" s="5" t="s">
        <v>143</v>
      </c>
      <c r="J40" s="5"/>
      <c r="K40" s="5"/>
      <c r="L40" s="5"/>
    </row>
    <row r="41" spans="1:12">
      <c r="A41" s="5">
        <v>39</v>
      </c>
      <c r="B41" s="42" t="s">
        <v>138</v>
      </c>
      <c r="C41" s="45" t="s">
        <v>152</v>
      </c>
      <c r="D41" s="42" t="s">
        <v>153</v>
      </c>
      <c r="E41" s="42" t="s">
        <v>155</v>
      </c>
      <c r="F41" s="5" t="s">
        <v>31</v>
      </c>
      <c r="G41" s="42" t="s">
        <v>156</v>
      </c>
      <c r="H41" s="5" t="s">
        <v>27</v>
      </c>
      <c r="I41" s="5" t="s">
        <v>143</v>
      </c>
      <c r="J41" s="5"/>
      <c r="K41" s="5"/>
      <c r="L41" s="5"/>
    </row>
    <row r="42" spans="1:12" ht="158.44999999999999" hidden="1">
      <c r="A42" s="5">
        <v>40</v>
      </c>
      <c r="B42" s="5" t="s">
        <v>138</v>
      </c>
      <c r="C42" s="45" t="s">
        <v>152</v>
      </c>
      <c r="D42" s="5" t="s">
        <v>153</v>
      </c>
      <c r="E42" s="5" t="s">
        <v>157</v>
      </c>
      <c r="F42" s="5" t="s">
        <v>145</v>
      </c>
      <c r="G42" s="49" t="s">
        <v>158</v>
      </c>
      <c r="H42" s="5" t="s">
        <v>27</v>
      </c>
      <c r="I42" s="5" t="s">
        <v>159</v>
      </c>
      <c r="J42" s="5"/>
      <c r="K42" s="5"/>
      <c r="L42" s="5"/>
    </row>
    <row r="43" spans="1:12" hidden="1">
      <c r="A43" s="5">
        <v>41</v>
      </c>
      <c r="B43" s="42" t="s">
        <v>138</v>
      </c>
      <c r="C43" s="45" t="s">
        <v>160</v>
      </c>
      <c r="D43" s="42" t="s">
        <v>161</v>
      </c>
      <c r="E43" s="42" t="s">
        <v>84</v>
      </c>
      <c r="F43" s="5" t="s">
        <v>162</v>
      </c>
      <c r="G43" s="42" t="s">
        <v>163</v>
      </c>
      <c r="H43" s="5" t="s">
        <v>27</v>
      </c>
      <c r="I43" s="5" t="s">
        <v>159</v>
      </c>
      <c r="J43" s="5"/>
      <c r="K43" s="5"/>
      <c r="L43" s="5"/>
    </row>
    <row r="44" spans="1:12" hidden="1">
      <c r="A44" s="5">
        <v>42</v>
      </c>
      <c r="B44" s="42" t="s">
        <v>138</v>
      </c>
      <c r="C44" s="45" t="s">
        <v>164</v>
      </c>
      <c r="D44" s="42" t="s">
        <v>165</v>
      </c>
      <c r="E44" s="42" t="s">
        <v>41</v>
      </c>
      <c r="F44" s="5" t="s">
        <v>25</v>
      </c>
      <c r="G44" s="42" t="s">
        <v>166</v>
      </c>
      <c r="H44" s="5" t="s">
        <v>27</v>
      </c>
      <c r="I44" s="5" t="s">
        <v>159</v>
      </c>
      <c r="J44" s="5"/>
      <c r="K44" s="5"/>
      <c r="L44" s="5"/>
    </row>
    <row r="45" spans="1:12">
      <c r="A45" s="5">
        <v>43</v>
      </c>
      <c r="B45" s="42" t="s">
        <v>138</v>
      </c>
      <c r="C45" s="45" t="s">
        <v>164</v>
      </c>
      <c r="D45" s="42" t="s">
        <v>165</v>
      </c>
      <c r="E45" s="42" t="s">
        <v>98</v>
      </c>
      <c r="F45" s="5" t="s">
        <v>31</v>
      </c>
      <c r="G45" s="42" t="s">
        <v>167</v>
      </c>
      <c r="H45" s="5" t="s">
        <v>27</v>
      </c>
      <c r="I45" s="5" t="s">
        <v>159</v>
      </c>
      <c r="J45" s="5"/>
      <c r="K45" s="5"/>
      <c r="L45" s="5"/>
    </row>
    <row r="46" spans="1:12" hidden="1">
      <c r="A46" s="5">
        <v>44</v>
      </c>
      <c r="B46" s="42" t="s">
        <v>168</v>
      </c>
      <c r="C46" s="45" t="s">
        <v>169</v>
      </c>
      <c r="D46" s="5" t="s">
        <v>170</v>
      </c>
      <c r="E46" s="5" t="s">
        <v>45</v>
      </c>
      <c r="F46" s="5" t="s">
        <v>145</v>
      </c>
      <c r="G46" s="49" t="s">
        <v>171</v>
      </c>
      <c r="H46" s="5" t="s">
        <v>27</v>
      </c>
      <c r="I46" s="5" t="s">
        <v>86</v>
      </c>
      <c r="J46" s="5"/>
      <c r="K46" s="5"/>
      <c r="L46" s="5"/>
    </row>
    <row r="47" spans="1:12" hidden="1">
      <c r="A47" s="5">
        <v>45</v>
      </c>
      <c r="B47" s="42" t="s">
        <v>168</v>
      </c>
      <c r="C47" s="45" t="s">
        <v>169</v>
      </c>
      <c r="D47" s="5" t="s">
        <v>170</v>
      </c>
      <c r="E47" s="42" t="s">
        <v>89</v>
      </c>
      <c r="F47" s="5" t="s">
        <v>39</v>
      </c>
      <c r="G47" s="42" t="s">
        <v>172</v>
      </c>
      <c r="H47" s="5" t="s">
        <v>27</v>
      </c>
      <c r="I47" s="5" t="s">
        <v>86</v>
      </c>
      <c r="J47" s="5"/>
      <c r="K47" s="5"/>
      <c r="L47" s="5"/>
    </row>
    <row r="48" spans="1:12">
      <c r="A48" s="5">
        <v>46</v>
      </c>
      <c r="B48" s="42" t="s">
        <v>168</v>
      </c>
      <c r="C48" s="45" t="s">
        <v>169</v>
      </c>
      <c r="D48" s="5" t="s">
        <v>170</v>
      </c>
      <c r="E48" s="42" t="s">
        <v>141</v>
      </c>
      <c r="F48" s="5" t="s">
        <v>31</v>
      </c>
      <c r="G48" s="42" t="s">
        <v>173</v>
      </c>
      <c r="H48" s="5" t="s">
        <v>27</v>
      </c>
      <c r="I48" s="5" t="s">
        <v>86</v>
      </c>
      <c r="J48" s="5"/>
      <c r="K48" s="5"/>
      <c r="L48" s="5"/>
    </row>
    <row r="49" spans="1:12" hidden="1">
      <c r="A49" s="5">
        <v>47</v>
      </c>
      <c r="B49" s="42" t="s">
        <v>168</v>
      </c>
      <c r="C49" s="45" t="s">
        <v>169</v>
      </c>
      <c r="D49" s="5" t="s">
        <v>170</v>
      </c>
      <c r="E49" s="42" t="s">
        <v>174</v>
      </c>
      <c r="F49" s="5" t="s">
        <v>53</v>
      </c>
      <c r="G49" s="42" t="s">
        <v>175</v>
      </c>
      <c r="H49" s="5" t="s">
        <v>27</v>
      </c>
      <c r="I49" s="5" t="s">
        <v>86</v>
      </c>
      <c r="J49" s="5"/>
      <c r="K49" s="5"/>
      <c r="L49" s="5"/>
    </row>
    <row r="50" spans="1:12" ht="28.9" hidden="1">
      <c r="A50" s="5">
        <v>48</v>
      </c>
      <c r="B50" s="42" t="s">
        <v>168</v>
      </c>
      <c r="C50" s="45" t="s">
        <v>176</v>
      </c>
      <c r="D50" s="5" t="s">
        <v>177</v>
      </c>
      <c r="E50" s="5" t="s">
        <v>178</v>
      </c>
      <c r="F50" s="5" t="s">
        <v>39</v>
      </c>
      <c r="G50" s="49" t="s">
        <v>179</v>
      </c>
      <c r="H50" s="5" t="s">
        <v>27</v>
      </c>
      <c r="I50" s="5" t="s">
        <v>86</v>
      </c>
      <c r="J50" s="5"/>
      <c r="K50" s="5"/>
      <c r="L50" s="5"/>
    </row>
    <row r="51" spans="1:12" hidden="1">
      <c r="A51" s="5">
        <v>49</v>
      </c>
      <c r="B51" s="42" t="s">
        <v>168</v>
      </c>
      <c r="C51" s="45" t="s">
        <v>176</v>
      </c>
      <c r="D51" s="5" t="s">
        <v>177</v>
      </c>
      <c r="E51" s="42" t="s">
        <v>180</v>
      </c>
      <c r="F51" s="5" t="s">
        <v>145</v>
      </c>
      <c r="G51" s="42" t="s">
        <v>181</v>
      </c>
      <c r="H51" s="5" t="s">
        <v>27</v>
      </c>
      <c r="I51" s="5" t="s">
        <v>86</v>
      </c>
      <c r="J51" s="5"/>
      <c r="K51" s="5"/>
      <c r="L51" s="5"/>
    </row>
    <row r="52" spans="1:12">
      <c r="A52" s="5">
        <v>50</v>
      </c>
      <c r="B52" s="42" t="s">
        <v>168</v>
      </c>
      <c r="C52" s="45" t="s">
        <v>176</v>
      </c>
      <c r="D52" s="5" t="s">
        <v>177</v>
      </c>
      <c r="E52" s="42">
        <v>1.1499999999999999</v>
      </c>
      <c r="F52" s="5" t="s">
        <v>31</v>
      </c>
      <c r="G52" s="42" t="s">
        <v>182</v>
      </c>
      <c r="H52" s="5" t="s">
        <v>27</v>
      </c>
      <c r="I52" s="5" t="s">
        <v>86</v>
      </c>
      <c r="J52" s="5"/>
      <c r="K52" s="5"/>
      <c r="L52" s="5"/>
    </row>
    <row r="53" spans="1:12" hidden="1">
      <c r="A53" s="5">
        <v>51</v>
      </c>
      <c r="B53" s="42" t="s">
        <v>168</v>
      </c>
      <c r="C53" s="45" t="s">
        <v>176</v>
      </c>
      <c r="D53" s="5" t="s">
        <v>177</v>
      </c>
      <c r="E53" s="42" t="s">
        <v>183</v>
      </c>
      <c r="F53" s="5" t="s">
        <v>53</v>
      </c>
      <c r="G53" s="42" t="s">
        <v>184</v>
      </c>
      <c r="H53" s="5" t="s">
        <v>27</v>
      </c>
      <c r="I53" s="5" t="s">
        <v>86</v>
      </c>
      <c r="J53" s="5"/>
      <c r="K53" s="5"/>
      <c r="L53" s="5"/>
    </row>
    <row r="54" spans="1:12" hidden="1">
      <c r="A54" s="5">
        <v>52</v>
      </c>
      <c r="B54" s="42" t="s">
        <v>185</v>
      </c>
      <c r="C54" s="45" t="s">
        <v>186</v>
      </c>
      <c r="D54" s="42" t="s">
        <v>187</v>
      </c>
      <c r="E54" s="5" t="s">
        <v>45</v>
      </c>
      <c r="F54" s="5" t="s">
        <v>145</v>
      </c>
      <c r="G54" s="49" t="s">
        <v>188</v>
      </c>
      <c r="H54" s="5" t="s">
        <v>27</v>
      </c>
      <c r="I54" s="5" t="s">
        <v>189</v>
      </c>
      <c r="J54" s="5"/>
      <c r="K54" s="5"/>
      <c r="L54" s="5"/>
    </row>
    <row r="55" spans="1:12" hidden="1">
      <c r="A55" s="5">
        <v>53</v>
      </c>
      <c r="B55" s="42" t="s">
        <v>185</v>
      </c>
      <c r="C55" s="45" t="s">
        <v>186</v>
      </c>
      <c r="D55" s="42" t="s">
        <v>187</v>
      </c>
      <c r="E55" s="42" t="s">
        <v>89</v>
      </c>
      <c r="F55" s="5" t="s">
        <v>39</v>
      </c>
      <c r="G55" s="42" t="s">
        <v>190</v>
      </c>
      <c r="H55" s="5" t="s">
        <v>27</v>
      </c>
      <c r="I55" s="5" t="s">
        <v>189</v>
      </c>
      <c r="J55" s="5"/>
      <c r="K55" s="5"/>
      <c r="L55" s="5"/>
    </row>
    <row r="56" spans="1:12">
      <c r="A56" s="5">
        <v>54</v>
      </c>
      <c r="B56" s="42" t="s">
        <v>185</v>
      </c>
      <c r="C56" s="45" t="s">
        <v>186</v>
      </c>
      <c r="D56" s="42" t="s">
        <v>187</v>
      </c>
      <c r="E56" s="42" t="s">
        <v>141</v>
      </c>
      <c r="F56" s="5" t="s">
        <v>31</v>
      </c>
      <c r="G56" s="42" t="s">
        <v>191</v>
      </c>
      <c r="H56" s="5" t="s">
        <v>27</v>
      </c>
      <c r="I56" s="5" t="s">
        <v>189</v>
      </c>
      <c r="J56" s="5"/>
      <c r="K56" s="5"/>
      <c r="L56" s="5"/>
    </row>
    <row r="57" spans="1:12" hidden="1">
      <c r="A57" s="5">
        <v>55</v>
      </c>
      <c r="B57" s="42" t="s">
        <v>185</v>
      </c>
      <c r="C57" s="45" t="s">
        <v>186</v>
      </c>
      <c r="D57" s="42" t="s">
        <v>187</v>
      </c>
      <c r="E57" s="42" t="s">
        <v>174</v>
      </c>
      <c r="F57" s="5" t="s">
        <v>53</v>
      </c>
      <c r="G57" s="42" t="s">
        <v>192</v>
      </c>
      <c r="H57" s="5" t="s">
        <v>27</v>
      </c>
      <c r="I57" s="5" t="s">
        <v>189</v>
      </c>
      <c r="J57" s="5"/>
      <c r="K57" s="5"/>
      <c r="L57" s="5"/>
    </row>
    <row r="58" spans="1:12" hidden="1">
      <c r="A58" s="5">
        <v>56</v>
      </c>
      <c r="B58" s="5" t="s">
        <v>185</v>
      </c>
      <c r="C58" s="45" t="s">
        <v>193</v>
      </c>
      <c r="D58" s="6" t="s">
        <v>194</v>
      </c>
      <c r="E58" s="5" t="s">
        <v>195</v>
      </c>
      <c r="F58" s="5" t="s">
        <v>25</v>
      </c>
      <c r="G58" s="6" t="s">
        <v>196</v>
      </c>
      <c r="H58" s="5" t="s">
        <v>27</v>
      </c>
      <c r="I58" s="5" t="s">
        <v>189</v>
      </c>
      <c r="J58" s="5"/>
      <c r="K58" s="5"/>
      <c r="L58" s="5"/>
    </row>
    <row r="59" spans="1:12" hidden="1">
      <c r="A59" s="5">
        <v>57</v>
      </c>
      <c r="B59" s="5" t="s">
        <v>185</v>
      </c>
      <c r="C59" s="45" t="s">
        <v>193</v>
      </c>
      <c r="D59" s="6" t="s">
        <v>194</v>
      </c>
      <c r="E59" s="5" t="s">
        <v>197</v>
      </c>
      <c r="F59" s="5" t="s">
        <v>79</v>
      </c>
      <c r="G59" s="6" t="s">
        <v>198</v>
      </c>
      <c r="H59" s="5" t="s">
        <v>27</v>
      </c>
      <c r="I59" s="5" t="s">
        <v>189</v>
      </c>
      <c r="J59" s="5"/>
      <c r="K59" s="5"/>
      <c r="L59" s="5"/>
    </row>
    <row r="60" spans="1:12">
      <c r="A60" s="5">
        <v>58</v>
      </c>
      <c r="B60" s="5" t="s">
        <v>185</v>
      </c>
      <c r="C60" s="45" t="s">
        <v>193</v>
      </c>
      <c r="D60" s="6" t="s">
        <v>194</v>
      </c>
      <c r="E60" s="5" t="s">
        <v>98</v>
      </c>
      <c r="F60" s="5" t="s">
        <v>31</v>
      </c>
      <c r="G60" s="6" t="s">
        <v>199</v>
      </c>
      <c r="H60" s="5" t="s">
        <v>27</v>
      </c>
      <c r="I60" s="5" t="s">
        <v>189</v>
      </c>
      <c r="J60" s="5"/>
      <c r="K60" s="5"/>
      <c r="L60" s="5"/>
    </row>
    <row r="61" spans="1:12">
      <c r="A61" s="5">
        <v>59</v>
      </c>
      <c r="B61" s="5" t="s">
        <v>185</v>
      </c>
      <c r="C61" s="45" t="s">
        <v>193</v>
      </c>
      <c r="D61" s="6" t="s">
        <v>194</v>
      </c>
      <c r="E61" s="5" t="s">
        <v>200</v>
      </c>
      <c r="F61" s="5" t="s">
        <v>201</v>
      </c>
      <c r="G61" s="6" t="s">
        <v>202</v>
      </c>
      <c r="H61" s="5" t="s">
        <v>27</v>
      </c>
      <c r="I61" s="5" t="s">
        <v>189</v>
      </c>
      <c r="J61" s="5"/>
      <c r="K61" s="5"/>
      <c r="L61" s="5"/>
    </row>
    <row r="62" spans="1:12" hidden="1">
      <c r="A62" s="5">
        <v>60</v>
      </c>
      <c r="B62" s="5" t="s">
        <v>185</v>
      </c>
      <c r="C62" s="45" t="s">
        <v>193</v>
      </c>
      <c r="D62" s="6" t="s">
        <v>194</v>
      </c>
      <c r="E62" s="5" t="s">
        <v>89</v>
      </c>
      <c r="F62" s="5" t="s">
        <v>79</v>
      </c>
      <c r="G62" s="6" t="s">
        <v>203</v>
      </c>
      <c r="H62" s="5" t="s">
        <v>27</v>
      </c>
      <c r="I62" s="5" t="s">
        <v>189</v>
      </c>
      <c r="J62" s="5"/>
      <c r="K62" s="5"/>
      <c r="L62" s="5"/>
    </row>
    <row r="63" spans="1:12" hidden="1">
      <c r="A63" s="5">
        <v>61</v>
      </c>
      <c r="B63" s="5" t="s">
        <v>204</v>
      </c>
      <c r="C63" s="45" t="s">
        <v>205</v>
      </c>
      <c r="D63" s="6" t="s">
        <v>206</v>
      </c>
      <c r="E63" s="5">
        <v>1.7</v>
      </c>
      <c r="F63" s="5" t="s">
        <v>145</v>
      </c>
      <c r="G63" s="6" t="s">
        <v>207</v>
      </c>
      <c r="H63" s="5" t="s">
        <v>27</v>
      </c>
      <c r="I63" s="5" t="s">
        <v>189</v>
      </c>
      <c r="J63" s="5"/>
      <c r="K63" s="5"/>
      <c r="L63" s="5"/>
    </row>
    <row r="64" spans="1:12">
      <c r="A64" s="5">
        <v>62</v>
      </c>
      <c r="B64" s="5" t="s">
        <v>204</v>
      </c>
      <c r="C64" s="45" t="s">
        <v>205</v>
      </c>
      <c r="D64" s="6" t="s">
        <v>206</v>
      </c>
      <c r="E64" s="5" t="s">
        <v>208</v>
      </c>
      <c r="F64" s="5" t="s">
        <v>31</v>
      </c>
      <c r="G64" s="6" t="s">
        <v>209</v>
      </c>
      <c r="H64" s="5" t="s">
        <v>27</v>
      </c>
      <c r="I64" s="5" t="s">
        <v>189</v>
      </c>
      <c r="J64" s="5"/>
      <c r="K64" s="5"/>
      <c r="L64" s="5"/>
    </row>
    <row r="65" spans="1:12" ht="28.9" hidden="1">
      <c r="A65" s="5">
        <v>63</v>
      </c>
      <c r="B65" s="5" t="s">
        <v>204</v>
      </c>
      <c r="C65" s="45" t="s">
        <v>205</v>
      </c>
      <c r="D65" s="6" t="s">
        <v>206</v>
      </c>
      <c r="E65" s="5" t="s">
        <v>210</v>
      </c>
      <c r="F65" s="5" t="s">
        <v>25</v>
      </c>
      <c r="G65" s="6" t="s">
        <v>211</v>
      </c>
      <c r="H65" s="5" t="s">
        <v>27</v>
      </c>
      <c r="I65" s="5" t="s">
        <v>189</v>
      </c>
      <c r="J65" s="5"/>
      <c r="K65" s="5"/>
      <c r="L65" s="5"/>
    </row>
    <row r="66" spans="1:12" hidden="1">
      <c r="A66" s="5">
        <v>64</v>
      </c>
      <c r="B66" s="5" t="s">
        <v>204</v>
      </c>
      <c r="C66" s="45" t="s">
        <v>212</v>
      </c>
      <c r="D66" s="49" t="s">
        <v>213</v>
      </c>
      <c r="E66" s="42">
        <v>1.7</v>
      </c>
      <c r="F66" s="5" t="s">
        <v>145</v>
      </c>
      <c r="G66" s="49" t="s">
        <v>214</v>
      </c>
      <c r="H66" s="5" t="s">
        <v>27</v>
      </c>
      <c r="I66" s="5" t="s">
        <v>189</v>
      </c>
      <c r="J66" s="5"/>
      <c r="K66" s="5"/>
      <c r="L66" s="5"/>
    </row>
    <row r="67" spans="1:12" hidden="1">
      <c r="A67" s="5">
        <v>65</v>
      </c>
      <c r="B67" s="5" t="s">
        <v>204</v>
      </c>
      <c r="C67" s="45" t="s">
        <v>212</v>
      </c>
      <c r="D67" s="49" t="s">
        <v>213</v>
      </c>
      <c r="E67" s="42">
        <v>1.9</v>
      </c>
      <c r="F67" s="5" t="s">
        <v>39</v>
      </c>
      <c r="G67" s="49" t="s">
        <v>214</v>
      </c>
      <c r="H67" s="5" t="s">
        <v>27</v>
      </c>
      <c r="I67" s="5" t="s">
        <v>189</v>
      </c>
      <c r="J67" s="5"/>
      <c r="K67" s="5"/>
      <c r="L67" s="5"/>
    </row>
    <row r="68" spans="1:12">
      <c r="A68" s="5">
        <v>66</v>
      </c>
      <c r="B68" s="5" t="s">
        <v>204</v>
      </c>
      <c r="C68" s="45" t="s">
        <v>212</v>
      </c>
      <c r="D68" s="49" t="s">
        <v>213</v>
      </c>
      <c r="E68" s="43">
        <v>1.1000000000000001</v>
      </c>
      <c r="F68" s="5" t="s">
        <v>31</v>
      </c>
      <c r="G68" s="49" t="s">
        <v>214</v>
      </c>
      <c r="H68" s="5" t="s">
        <v>27</v>
      </c>
      <c r="I68" s="5" t="s">
        <v>189</v>
      </c>
      <c r="J68" s="5"/>
      <c r="K68" s="5"/>
      <c r="L68" s="5"/>
    </row>
    <row r="69" spans="1:12" hidden="1">
      <c r="A69" s="5">
        <v>67</v>
      </c>
      <c r="B69" s="5" t="s">
        <v>204</v>
      </c>
      <c r="C69" s="9" t="s">
        <v>215</v>
      </c>
      <c r="D69" s="49" t="s">
        <v>216</v>
      </c>
      <c r="E69" s="42">
        <v>1.9</v>
      </c>
      <c r="F69" s="5" t="s">
        <v>39</v>
      </c>
      <c r="G69" s="49" t="s">
        <v>217</v>
      </c>
      <c r="H69" s="5" t="s">
        <v>27</v>
      </c>
      <c r="I69" s="5" t="s">
        <v>189</v>
      </c>
      <c r="J69" s="5"/>
      <c r="K69" s="5"/>
      <c r="L69" s="5"/>
    </row>
    <row r="70" spans="1:12">
      <c r="A70" s="5">
        <v>68</v>
      </c>
      <c r="B70" s="5" t="s">
        <v>204</v>
      </c>
      <c r="C70" s="9" t="s">
        <v>215</v>
      </c>
      <c r="D70" s="49" t="s">
        <v>216</v>
      </c>
      <c r="E70" s="43">
        <v>1.1000000000000001</v>
      </c>
      <c r="F70" s="5" t="s">
        <v>31</v>
      </c>
      <c r="G70" s="49" t="s">
        <v>217</v>
      </c>
      <c r="H70" s="5" t="s">
        <v>27</v>
      </c>
      <c r="I70" s="5" t="s">
        <v>189</v>
      </c>
      <c r="J70" s="5"/>
      <c r="K70" s="5"/>
      <c r="L70" s="5"/>
    </row>
    <row r="71" spans="1:12">
      <c r="A71" s="5">
        <v>69</v>
      </c>
      <c r="B71" s="5" t="s">
        <v>204</v>
      </c>
      <c r="C71" s="9" t="s">
        <v>218</v>
      </c>
      <c r="D71" s="49" t="s">
        <v>219</v>
      </c>
      <c r="E71" s="42">
        <v>1.3</v>
      </c>
      <c r="F71" s="5" t="s">
        <v>220</v>
      </c>
      <c r="G71" s="49" t="s">
        <v>221</v>
      </c>
      <c r="H71" s="5" t="s">
        <v>27</v>
      </c>
      <c r="I71" s="5" t="s">
        <v>189</v>
      </c>
      <c r="J71" s="5"/>
      <c r="K71" s="5"/>
      <c r="L71" s="5"/>
    </row>
    <row r="72" spans="1:12" ht="28.9" hidden="1">
      <c r="A72" s="5">
        <v>70</v>
      </c>
      <c r="B72" s="5" t="s">
        <v>204</v>
      </c>
      <c r="C72" s="9" t="s">
        <v>218</v>
      </c>
      <c r="D72" s="49" t="s">
        <v>219</v>
      </c>
      <c r="E72" s="42" t="s">
        <v>197</v>
      </c>
      <c r="F72" s="5" t="s">
        <v>25</v>
      </c>
      <c r="G72" s="49" t="s">
        <v>222</v>
      </c>
      <c r="H72" s="5" t="s">
        <v>27</v>
      </c>
      <c r="I72" s="5" t="s">
        <v>189</v>
      </c>
      <c r="J72" s="5"/>
      <c r="K72" s="5"/>
      <c r="L72" s="5"/>
    </row>
    <row r="73" spans="1:12" ht="28.9" hidden="1">
      <c r="A73" s="5">
        <v>71</v>
      </c>
      <c r="B73" s="5" t="s">
        <v>204</v>
      </c>
      <c r="C73" s="9" t="s">
        <v>218</v>
      </c>
      <c r="D73" s="49" t="s">
        <v>219</v>
      </c>
      <c r="E73" s="42" t="s">
        <v>136</v>
      </c>
      <c r="F73" s="5" t="s">
        <v>39</v>
      </c>
      <c r="G73" s="49" t="s">
        <v>223</v>
      </c>
      <c r="H73" s="5" t="s">
        <v>27</v>
      </c>
      <c r="I73" s="5" t="s">
        <v>189</v>
      </c>
      <c r="J73" s="5"/>
      <c r="K73" s="5"/>
      <c r="L73" s="5"/>
    </row>
    <row r="74" spans="1:12" hidden="1">
      <c r="A74" s="5">
        <v>72</v>
      </c>
      <c r="B74" s="5" t="s">
        <v>204</v>
      </c>
      <c r="C74" s="9" t="s">
        <v>224</v>
      </c>
      <c r="D74" s="49" t="s">
        <v>225</v>
      </c>
      <c r="E74" s="42">
        <v>1.7</v>
      </c>
      <c r="F74" s="5" t="s">
        <v>145</v>
      </c>
      <c r="G74" s="49" t="s">
        <v>226</v>
      </c>
      <c r="H74" s="5" t="s">
        <v>27</v>
      </c>
      <c r="I74" s="5" t="s">
        <v>189</v>
      </c>
      <c r="J74" s="5"/>
      <c r="K74" s="5"/>
      <c r="L74" s="5"/>
    </row>
    <row r="75" spans="1:12" hidden="1">
      <c r="A75" s="5">
        <v>73</v>
      </c>
      <c r="B75" s="5" t="s">
        <v>204</v>
      </c>
      <c r="C75" s="9" t="s">
        <v>224</v>
      </c>
      <c r="D75" s="49" t="s">
        <v>225</v>
      </c>
      <c r="E75" s="42">
        <v>1.9</v>
      </c>
      <c r="F75" s="5" t="s">
        <v>39</v>
      </c>
      <c r="G75" s="49" t="s">
        <v>226</v>
      </c>
      <c r="H75" s="5" t="s">
        <v>27</v>
      </c>
      <c r="I75" s="5" t="s">
        <v>189</v>
      </c>
      <c r="J75" s="5"/>
      <c r="K75" s="5"/>
      <c r="L75" s="5"/>
    </row>
    <row r="76" spans="1:12">
      <c r="A76" s="5">
        <v>74</v>
      </c>
      <c r="B76" s="5" t="s">
        <v>204</v>
      </c>
      <c r="C76" s="9" t="s">
        <v>224</v>
      </c>
      <c r="D76" s="49" t="s">
        <v>225</v>
      </c>
      <c r="E76" s="43">
        <v>1.1000000000000001</v>
      </c>
      <c r="F76" s="5" t="s">
        <v>31</v>
      </c>
      <c r="G76" s="49" t="s">
        <v>226</v>
      </c>
      <c r="H76" s="5" t="s">
        <v>27</v>
      </c>
      <c r="I76" s="5" t="s">
        <v>189</v>
      </c>
      <c r="J76" s="5"/>
      <c r="K76" s="5"/>
      <c r="L76" s="5"/>
    </row>
    <row r="77" spans="1:12" hidden="1">
      <c r="A77" s="5">
        <v>75</v>
      </c>
      <c r="B77" s="5" t="s">
        <v>204</v>
      </c>
      <c r="C77" s="9" t="s">
        <v>227</v>
      </c>
      <c r="D77" s="49" t="s">
        <v>228</v>
      </c>
      <c r="E77" s="42" t="s">
        <v>229</v>
      </c>
      <c r="F77" s="5" t="s">
        <v>145</v>
      </c>
      <c r="G77" s="49" t="s">
        <v>230</v>
      </c>
      <c r="H77" s="5" t="s">
        <v>27</v>
      </c>
      <c r="I77" s="5" t="s">
        <v>189</v>
      </c>
      <c r="J77" s="5"/>
      <c r="K77" s="5"/>
      <c r="L77" s="5"/>
    </row>
    <row r="78" spans="1:12" hidden="1">
      <c r="A78" s="5">
        <v>76</v>
      </c>
      <c r="B78" s="5" t="s">
        <v>204</v>
      </c>
      <c r="C78" s="9" t="s">
        <v>227</v>
      </c>
      <c r="D78" s="49" t="s">
        <v>228</v>
      </c>
      <c r="E78" s="42">
        <v>1.9</v>
      </c>
      <c r="F78" s="5" t="s">
        <v>39</v>
      </c>
      <c r="G78" s="49" t="s">
        <v>231</v>
      </c>
      <c r="H78" s="5" t="s">
        <v>27</v>
      </c>
      <c r="I78" s="5" t="s">
        <v>189</v>
      </c>
      <c r="J78" s="5"/>
      <c r="K78" s="5"/>
      <c r="L78" s="5"/>
    </row>
    <row r="79" spans="1:12">
      <c r="A79" s="5">
        <v>77</v>
      </c>
      <c r="B79" s="5" t="s">
        <v>204</v>
      </c>
      <c r="C79" s="9" t="s">
        <v>227</v>
      </c>
      <c r="D79" s="49" t="s">
        <v>228</v>
      </c>
      <c r="E79" s="43">
        <v>1.1000000000000001</v>
      </c>
      <c r="F79" s="5" t="s">
        <v>31</v>
      </c>
      <c r="G79" s="49" t="s">
        <v>231</v>
      </c>
      <c r="H79" s="5" t="s">
        <v>27</v>
      </c>
      <c r="I79" s="5" t="s">
        <v>189</v>
      </c>
      <c r="J79" s="5"/>
      <c r="K79" s="5"/>
      <c r="L79" s="5"/>
    </row>
    <row r="80" spans="1:12" hidden="1">
      <c r="A80" s="5">
        <v>78</v>
      </c>
      <c r="B80" s="5" t="s">
        <v>204</v>
      </c>
      <c r="C80" s="9" t="s">
        <v>227</v>
      </c>
      <c r="D80" s="49" t="s">
        <v>228</v>
      </c>
      <c r="E80" s="44">
        <v>3.7</v>
      </c>
      <c r="F80" s="5" t="s">
        <v>53</v>
      </c>
      <c r="G80" s="49" t="s">
        <v>232</v>
      </c>
      <c r="H80" s="5" t="s">
        <v>27</v>
      </c>
      <c r="I80" s="5" t="s">
        <v>189</v>
      </c>
      <c r="J80" s="5"/>
      <c r="K80" s="5"/>
      <c r="L80" s="5"/>
    </row>
    <row r="81" spans="1:12" hidden="1">
      <c r="A81" s="5">
        <v>79</v>
      </c>
      <c r="B81" s="5" t="s">
        <v>233</v>
      </c>
      <c r="C81" s="45" t="s">
        <v>234</v>
      </c>
      <c r="D81" s="5" t="s">
        <v>235</v>
      </c>
      <c r="E81" s="5" t="s">
        <v>195</v>
      </c>
      <c r="F81" s="5" t="s">
        <v>39</v>
      </c>
      <c r="G81" s="6" t="s">
        <v>236</v>
      </c>
      <c r="H81" s="5" t="s">
        <v>27</v>
      </c>
      <c r="I81" s="5" t="s">
        <v>189</v>
      </c>
      <c r="J81" s="5"/>
      <c r="K81" s="5"/>
      <c r="L81" s="5"/>
    </row>
    <row r="82" spans="1:12" ht="28.9">
      <c r="A82" s="5">
        <v>80</v>
      </c>
      <c r="B82" s="5" t="s">
        <v>233</v>
      </c>
      <c r="C82" s="45" t="s">
        <v>234</v>
      </c>
      <c r="D82" s="5" t="s">
        <v>235</v>
      </c>
      <c r="E82" s="5" t="s">
        <v>197</v>
      </c>
      <c r="F82" s="5" t="s">
        <v>49</v>
      </c>
      <c r="G82" s="6" t="s">
        <v>237</v>
      </c>
      <c r="H82" s="5" t="s">
        <v>27</v>
      </c>
      <c r="I82" s="5" t="s">
        <v>189</v>
      </c>
      <c r="J82" s="5"/>
      <c r="K82" s="5"/>
      <c r="L82" s="5"/>
    </row>
    <row r="83" spans="1:12" hidden="1">
      <c r="A83" s="5">
        <v>81</v>
      </c>
      <c r="B83" s="5" t="s">
        <v>233</v>
      </c>
      <c r="C83" s="45" t="s">
        <v>238</v>
      </c>
      <c r="D83" s="5" t="s">
        <v>239</v>
      </c>
      <c r="E83" s="5" t="s">
        <v>126</v>
      </c>
      <c r="F83" s="5" t="s">
        <v>145</v>
      </c>
      <c r="G83" s="6" t="s">
        <v>240</v>
      </c>
      <c r="H83" s="5" t="s">
        <v>27</v>
      </c>
      <c r="I83" s="5" t="s">
        <v>189</v>
      </c>
      <c r="J83" s="5"/>
      <c r="K83" s="5"/>
      <c r="L83" s="5"/>
    </row>
    <row r="84" spans="1:12" hidden="1">
      <c r="A84" s="5">
        <v>82</v>
      </c>
      <c r="B84" s="5" t="s">
        <v>233</v>
      </c>
      <c r="C84" s="45" t="s">
        <v>238</v>
      </c>
      <c r="D84" s="5" t="s">
        <v>239</v>
      </c>
      <c r="E84" s="5">
        <v>1.9</v>
      </c>
      <c r="F84" s="5" t="s">
        <v>36</v>
      </c>
      <c r="G84" s="6" t="s">
        <v>241</v>
      </c>
      <c r="H84" s="5" t="s">
        <v>27</v>
      </c>
      <c r="I84" s="5" t="s">
        <v>189</v>
      </c>
      <c r="J84" s="5"/>
      <c r="K84" s="5"/>
      <c r="L84" s="5"/>
    </row>
    <row r="85" spans="1:12" hidden="1">
      <c r="A85" s="5">
        <v>83</v>
      </c>
      <c r="B85" s="5" t="s">
        <v>233</v>
      </c>
      <c r="C85" s="45" t="s">
        <v>238</v>
      </c>
      <c r="D85" s="5" t="s">
        <v>239</v>
      </c>
      <c r="E85" s="51">
        <v>1.1000000000000001</v>
      </c>
      <c r="F85" s="5" t="s">
        <v>39</v>
      </c>
      <c r="G85" s="6" t="s">
        <v>242</v>
      </c>
      <c r="H85" s="5" t="s">
        <v>27</v>
      </c>
      <c r="I85" s="5" t="s">
        <v>189</v>
      </c>
      <c r="J85" s="5"/>
      <c r="K85" s="5"/>
      <c r="L85" s="5"/>
    </row>
    <row r="86" spans="1:12">
      <c r="A86" s="5">
        <v>84</v>
      </c>
      <c r="B86" s="5" t="s">
        <v>233</v>
      </c>
      <c r="C86" s="45" t="s">
        <v>238</v>
      </c>
      <c r="D86" s="5" t="s">
        <v>239</v>
      </c>
      <c r="E86" s="5">
        <v>1.1100000000000001</v>
      </c>
      <c r="F86" s="5" t="s">
        <v>220</v>
      </c>
      <c r="G86" s="6" t="s">
        <v>241</v>
      </c>
      <c r="H86" s="5" t="s">
        <v>27</v>
      </c>
      <c r="I86" s="5" t="s">
        <v>189</v>
      </c>
      <c r="J86" s="5"/>
      <c r="K86" s="5"/>
      <c r="L86" s="5"/>
    </row>
    <row r="87" spans="1:12" hidden="1">
      <c r="A87" s="5">
        <v>85</v>
      </c>
      <c r="B87" s="5" t="s">
        <v>233</v>
      </c>
      <c r="C87" s="9" t="s">
        <v>243</v>
      </c>
      <c r="D87" s="42" t="s">
        <v>244</v>
      </c>
      <c r="E87" s="42">
        <v>1.7</v>
      </c>
      <c r="F87" s="5" t="s">
        <v>145</v>
      </c>
      <c r="G87" s="49" t="s">
        <v>245</v>
      </c>
      <c r="H87" s="5" t="s">
        <v>27</v>
      </c>
      <c r="I87" s="5" t="s">
        <v>189</v>
      </c>
      <c r="J87" s="5"/>
      <c r="K87" s="5"/>
      <c r="L87" s="5"/>
    </row>
    <row r="88" spans="1:12" hidden="1">
      <c r="A88" s="5">
        <v>86</v>
      </c>
      <c r="B88" s="5" t="s">
        <v>233</v>
      </c>
      <c r="C88" s="9" t="s">
        <v>243</v>
      </c>
      <c r="D88" s="42" t="s">
        <v>244</v>
      </c>
      <c r="E88" s="42">
        <v>1.9</v>
      </c>
      <c r="F88" s="5" t="s">
        <v>39</v>
      </c>
      <c r="G88" s="49" t="s">
        <v>245</v>
      </c>
      <c r="H88" s="5" t="s">
        <v>27</v>
      </c>
      <c r="I88" s="5" t="s">
        <v>189</v>
      </c>
      <c r="J88" s="5"/>
      <c r="K88" s="5"/>
      <c r="L88" s="5"/>
    </row>
    <row r="89" spans="1:12">
      <c r="A89" s="5">
        <v>87</v>
      </c>
      <c r="B89" s="5" t="s">
        <v>233</v>
      </c>
      <c r="C89" s="9" t="s">
        <v>243</v>
      </c>
      <c r="D89" s="42" t="s">
        <v>244</v>
      </c>
      <c r="E89" s="43">
        <v>1.1000000000000001</v>
      </c>
      <c r="F89" s="5" t="s">
        <v>220</v>
      </c>
      <c r="G89" s="49" t="s">
        <v>245</v>
      </c>
      <c r="H89" s="5" t="s">
        <v>27</v>
      </c>
      <c r="I89" s="5" t="s">
        <v>189</v>
      </c>
      <c r="J89" s="5"/>
      <c r="K89" s="5"/>
      <c r="L89" s="5"/>
    </row>
    <row r="90" spans="1:12" hidden="1">
      <c r="A90" s="5">
        <v>88</v>
      </c>
      <c r="B90" s="5" t="s">
        <v>233</v>
      </c>
      <c r="C90" s="9" t="s">
        <v>243</v>
      </c>
      <c r="D90" s="42" t="s">
        <v>244</v>
      </c>
      <c r="E90" s="42">
        <v>3.5</v>
      </c>
      <c r="F90" s="5" t="s">
        <v>53</v>
      </c>
      <c r="G90" s="49" t="s">
        <v>246</v>
      </c>
      <c r="H90" s="5" t="s">
        <v>27</v>
      </c>
      <c r="I90" s="5" t="s">
        <v>189</v>
      </c>
      <c r="J90" s="5"/>
      <c r="K90" s="5"/>
      <c r="L90" s="5"/>
    </row>
    <row r="91" spans="1:12" hidden="1">
      <c r="A91" s="5">
        <v>89</v>
      </c>
      <c r="B91" s="42" t="s">
        <v>247</v>
      </c>
      <c r="C91" s="9" t="s">
        <v>248</v>
      </c>
      <c r="D91" s="42" t="s">
        <v>249</v>
      </c>
      <c r="E91" s="42">
        <v>1.7</v>
      </c>
      <c r="F91" s="5" t="s">
        <v>145</v>
      </c>
      <c r="G91" s="49" t="s">
        <v>250</v>
      </c>
      <c r="H91" s="5" t="s">
        <v>27</v>
      </c>
      <c r="I91" s="5" t="s">
        <v>251</v>
      </c>
      <c r="J91" s="5"/>
      <c r="K91" s="5"/>
      <c r="L91" s="5"/>
    </row>
    <row r="92" spans="1:12" hidden="1">
      <c r="A92" s="5">
        <v>90</v>
      </c>
      <c r="B92" s="42" t="s">
        <v>247</v>
      </c>
      <c r="C92" s="9" t="s">
        <v>248</v>
      </c>
      <c r="D92" s="42" t="s">
        <v>249</v>
      </c>
      <c r="E92" s="42">
        <v>1.9</v>
      </c>
      <c r="F92" s="5" t="s">
        <v>39</v>
      </c>
      <c r="G92" s="49" t="s">
        <v>252</v>
      </c>
      <c r="H92" s="5" t="s">
        <v>27</v>
      </c>
      <c r="I92" s="5" t="s">
        <v>251</v>
      </c>
      <c r="J92" s="5"/>
      <c r="K92" s="5"/>
      <c r="L92" s="5"/>
    </row>
    <row r="93" spans="1:12">
      <c r="A93" s="5">
        <v>91</v>
      </c>
      <c r="B93" s="42" t="s">
        <v>247</v>
      </c>
      <c r="C93" s="9" t="s">
        <v>248</v>
      </c>
      <c r="D93" s="42" t="s">
        <v>249</v>
      </c>
      <c r="E93" s="43">
        <v>1.1000000000000001</v>
      </c>
      <c r="F93" s="5" t="s">
        <v>31</v>
      </c>
      <c r="G93" s="49" t="s">
        <v>253</v>
      </c>
      <c r="H93" s="5" t="s">
        <v>27</v>
      </c>
      <c r="I93" s="5" t="s">
        <v>251</v>
      </c>
      <c r="J93" s="5"/>
      <c r="K93" s="5"/>
      <c r="L93" s="5"/>
    </row>
    <row r="94" spans="1:12" hidden="1">
      <c r="A94" s="5">
        <v>92</v>
      </c>
      <c r="B94" s="42" t="s">
        <v>247</v>
      </c>
      <c r="C94" s="9" t="s">
        <v>254</v>
      </c>
      <c r="D94" s="42" t="s">
        <v>255</v>
      </c>
      <c r="E94" s="42">
        <v>1.9</v>
      </c>
      <c r="F94" s="5" t="s">
        <v>145</v>
      </c>
      <c r="G94" s="49" t="s">
        <v>250</v>
      </c>
      <c r="H94" s="5" t="s">
        <v>27</v>
      </c>
      <c r="I94" s="5" t="s">
        <v>251</v>
      </c>
      <c r="J94" s="5"/>
      <c r="K94" s="5"/>
      <c r="L94" s="5"/>
    </row>
    <row r="95" spans="1:12" hidden="1">
      <c r="A95" s="5">
        <v>93</v>
      </c>
      <c r="B95" s="42" t="s">
        <v>247</v>
      </c>
      <c r="C95" s="9" t="s">
        <v>254</v>
      </c>
      <c r="D95" s="42" t="s">
        <v>255</v>
      </c>
      <c r="E95" s="42">
        <v>1.9</v>
      </c>
      <c r="F95" s="5" t="s">
        <v>39</v>
      </c>
      <c r="G95" s="49" t="s">
        <v>256</v>
      </c>
      <c r="H95" s="5" t="s">
        <v>27</v>
      </c>
      <c r="I95" s="5" t="s">
        <v>251</v>
      </c>
      <c r="J95" s="5"/>
      <c r="K95" s="5"/>
      <c r="L95" s="5"/>
    </row>
    <row r="96" spans="1:12">
      <c r="A96" s="5">
        <v>94</v>
      </c>
      <c r="B96" s="42" t="s">
        <v>247</v>
      </c>
      <c r="C96" s="9" t="s">
        <v>254</v>
      </c>
      <c r="D96" s="42" t="s">
        <v>255</v>
      </c>
      <c r="E96" s="43">
        <v>1.1000000000000001</v>
      </c>
      <c r="F96" s="5" t="s">
        <v>31</v>
      </c>
      <c r="G96" s="49" t="s">
        <v>257</v>
      </c>
      <c r="H96" s="5" t="s">
        <v>27</v>
      </c>
      <c r="I96" s="5" t="s">
        <v>251</v>
      </c>
      <c r="J96" s="5"/>
      <c r="K96" s="5"/>
      <c r="L96" s="5"/>
    </row>
    <row r="97" spans="1:12" hidden="1">
      <c r="A97" s="5">
        <v>95</v>
      </c>
      <c r="B97" s="42" t="s">
        <v>247</v>
      </c>
      <c r="C97" s="9" t="s">
        <v>258</v>
      </c>
      <c r="D97" s="42" t="s">
        <v>259</v>
      </c>
      <c r="E97" s="42">
        <v>1.7</v>
      </c>
      <c r="F97" s="5" t="s">
        <v>145</v>
      </c>
      <c r="G97" s="49" t="s">
        <v>260</v>
      </c>
      <c r="H97" s="5" t="s">
        <v>27</v>
      </c>
      <c r="I97" s="5" t="s">
        <v>251</v>
      </c>
      <c r="J97" s="5"/>
      <c r="K97" s="5"/>
      <c r="L97" s="5"/>
    </row>
    <row r="98" spans="1:12" hidden="1">
      <c r="A98" s="5">
        <v>96</v>
      </c>
      <c r="B98" s="42" t="s">
        <v>247</v>
      </c>
      <c r="C98" s="9" t="s">
        <v>258</v>
      </c>
      <c r="D98" s="42" t="s">
        <v>259</v>
      </c>
      <c r="E98" s="42">
        <v>1.9</v>
      </c>
      <c r="F98" s="5" t="s">
        <v>39</v>
      </c>
      <c r="G98" s="49" t="s">
        <v>260</v>
      </c>
      <c r="H98" s="5" t="s">
        <v>27</v>
      </c>
      <c r="I98" s="5" t="s">
        <v>251</v>
      </c>
      <c r="J98" s="5"/>
      <c r="K98" s="5"/>
      <c r="L98" s="5"/>
    </row>
    <row r="99" spans="1:12">
      <c r="A99" s="5">
        <v>97</v>
      </c>
      <c r="B99" s="42" t="s">
        <v>247</v>
      </c>
      <c r="C99" s="9" t="s">
        <v>258</v>
      </c>
      <c r="D99" s="42" t="s">
        <v>259</v>
      </c>
      <c r="E99" s="43">
        <v>1.1000000000000001</v>
      </c>
      <c r="F99" s="5" t="s">
        <v>31</v>
      </c>
      <c r="G99" s="49" t="s">
        <v>261</v>
      </c>
      <c r="H99" s="5" t="s">
        <v>27</v>
      </c>
      <c r="I99" s="5" t="s">
        <v>251</v>
      </c>
      <c r="J99" s="5"/>
      <c r="K99" s="5"/>
      <c r="L99" s="5"/>
    </row>
    <row r="100" spans="1:12" hidden="1">
      <c r="A100" s="5">
        <v>98</v>
      </c>
      <c r="B100" s="42" t="s">
        <v>247</v>
      </c>
      <c r="C100" s="9" t="s">
        <v>262</v>
      </c>
      <c r="D100" s="42" t="s">
        <v>263</v>
      </c>
      <c r="E100" s="42">
        <v>1.7</v>
      </c>
      <c r="F100" s="5" t="s">
        <v>145</v>
      </c>
      <c r="G100" s="49" t="s">
        <v>264</v>
      </c>
      <c r="H100" s="5" t="s">
        <v>27</v>
      </c>
      <c r="I100" s="5" t="s">
        <v>251</v>
      </c>
      <c r="J100" s="5"/>
      <c r="K100" s="5"/>
      <c r="L100" s="5"/>
    </row>
    <row r="101" spans="1:12" ht="28.9" hidden="1">
      <c r="A101" s="5">
        <v>99</v>
      </c>
      <c r="B101" s="42" t="s">
        <v>247</v>
      </c>
      <c r="C101" s="9" t="s">
        <v>262</v>
      </c>
      <c r="D101" s="42" t="s">
        <v>263</v>
      </c>
      <c r="E101" s="42">
        <v>1.8</v>
      </c>
      <c r="F101" s="5" t="s">
        <v>25</v>
      </c>
      <c r="G101" s="49" t="s">
        <v>265</v>
      </c>
      <c r="H101" s="5" t="s">
        <v>27</v>
      </c>
      <c r="I101" s="5" t="s">
        <v>251</v>
      </c>
      <c r="J101" s="5"/>
      <c r="K101" s="5"/>
      <c r="L101" s="5"/>
    </row>
    <row r="102" spans="1:12" hidden="1">
      <c r="A102" s="5">
        <v>100</v>
      </c>
      <c r="B102" s="42" t="s">
        <v>247</v>
      </c>
      <c r="C102" s="9" t="s">
        <v>262</v>
      </c>
      <c r="D102" s="42" t="s">
        <v>263</v>
      </c>
      <c r="E102" s="42">
        <v>1.8</v>
      </c>
      <c r="F102" s="5" t="s">
        <v>39</v>
      </c>
      <c r="G102" s="49" t="s">
        <v>266</v>
      </c>
      <c r="H102" s="5" t="s">
        <v>27</v>
      </c>
      <c r="I102" s="5" t="s">
        <v>251</v>
      </c>
      <c r="J102" s="5"/>
      <c r="K102" s="5"/>
      <c r="L102" s="5"/>
    </row>
    <row r="103" spans="1:12">
      <c r="A103" s="5">
        <v>101</v>
      </c>
      <c r="B103" s="42" t="s">
        <v>247</v>
      </c>
      <c r="C103" s="9" t="s">
        <v>262</v>
      </c>
      <c r="D103" s="42" t="s">
        <v>263</v>
      </c>
      <c r="E103" s="43">
        <v>1.1000000000000001</v>
      </c>
      <c r="F103" s="5" t="s">
        <v>31</v>
      </c>
      <c r="G103" s="49" t="s">
        <v>267</v>
      </c>
      <c r="H103" s="5" t="s">
        <v>27</v>
      </c>
      <c r="I103" s="5" t="s">
        <v>251</v>
      </c>
      <c r="J103" s="5"/>
      <c r="K103" s="5"/>
      <c r="L103" s="5"/>
    </row>
    <row r="104" spans="1:12" hidden="1">
      <c r="A104" s="5">
        <v>102</v>
      </c>
      <c r="B104" s="42" t="s">
        <v>247</v>
      </c>
      <c r="C104" s="9" t="s">
        <v>268</v>
      </c>
      <c r="D104" s="42" t="s">
        <v>269</v>
      </c>
      <c r="E104" s="42">
        <v>1.7</v>
      </c>
      <c r="F104" s="5" t="s">
        <v>145</v>
      </c>
      <c r="G104" s="49" t="s">
        <v>270</v>
      </c>
      <c r="H104" s="5" t="s">
        <v>27</v>
      </c>
      <c r="I104" s="5" t="s">
        <v>251</v>
      </c>
      <c r="J104" s="5"/>
      <c r="K104" s="5"/>
      <c r="L104" s="5"/>
    </row>
    <row r="105" spans="1:12" hidden="1">
      <c r="A105" s="5">
        <v>103</v>
      </c>
      <c r="B105" s="42" t="s">
        <v>247</v>
      </c>
      <c r="C105" s="9" t="s">
        <v>268</v>
      </c>
      <c r="D105" s="42" t="s">
        <v>269</v>
      </c>
      <c r="E105" s="42">
        <v>1.9</v>
      </c>
      <c r="F105" s="5" t="s">
        <v>39</v>
      </c>
      <c r="G105" s="49" t="s">
        <v>270</v>
      </c>
      <c r="H105" s="5" t="s">
        <v>27</v>
      </c>
      <c r="I105" s="5" t="s">
        <v>251</v>
      </c>
      <c r="J105" s="5"/>
      <c r="K105" s="5"/>
      <c r="L105" s="5"/>
    </row>
    <row r="106" spans="1:12">
      <c r="A106" s="5">
        <v>104</v>
      </c>
      <c r="B106" s="42" t="s">
        <v>247</v>
      </c>
      <c r="C106" s="9" t="s">
        <v>268</v>
      </c>
      <c r="D106" s="42" t="s">
        <v>269</v>
      </c>
      <c r="E106" s="43">
        <v>1.1000000000000001</v>
      </c>
      <c r="F106" s="5" t="s">
        <v>31</v>
      </c>
      <c r="G106" s="49" t="s">
        <v>271</v>
      </c>
      <c r="H106" s="5" t="s">
        <v>27</v>
      </c>
      <c r="I106" s="5" t="s">
        <v>251</v>
      </c>
      <c r="J106" s="5"/>
      <c r="K106" s="5"/>
      <c r="L106" s="5"/>
    </row>
    <row r="107" spans="1:12" hidden="1">
      <c r="A107" s="5">
        <v>105</v>
      </c>
      <c r="B107" s="42" t="s">
        <v>247</v>
      </c>
      <c r="C107" s="9" t="s">
        <v>272</v>
      </c>
      <c r="D107" s="42" t="s">
        <v>273</v>
      </c>
      <c r="E107" s="42">
        <v>1.7</v>
      </c>
      <c r="F107" s="5" t="s">
        <v>145</v>
      </c>
      <c r="G107" s="49" t="s">
        <v>274</v>
      </c>
      <c r="H107" s="5" t="s">
        <v>27</v>
      </c>
      <c r="I107" s="5" t="s">
        <v>251</v>
      </c>
      <c r="J107" s="5"/>
      <c r="K107" s="5"/>
      <c r="L107" s="5"/>
    </row>
    <row r="108" spans="1:12" hidden="1">
      <c r="A108" s="5">
        <v>106</v>
      </c>
      <c r="B108" s="42" t="s">
        <v>247</v>
      </c>
      <c r="C108" s="9" t="s">
        <v>272</v>
      </c>
      <c r="D108" s="42" t="s">
        <v>273</v>
      </c>
      <c r="E108" s="42" t="s">
        <v>126</v>
      </c>
      <c r="F108" s="5" t="s">
        <v>36</v>
      </c>
      <c r="G108" s="49" t="s">
        <v>275</v>
      </c>
      <c r="H108" s="5" t="s">
        <v>27</v>
      </c>
      <c r="I108" s="5" t="s">
        <v>251</v>
      </c>
      <c r="J108" s="5"/>
      <c r="K108" s="5"/>
      <c r="L108" s="5"/>
    </row>
    <row r="109" spans="1:12" hidden="1">
      <c r="A109" s="5">
        <v>107</v>
      </c>
      <c r="B109" s="42" t="s">
        <v>247</v>
      </c>
      <c r="C109" s="9" t="s">
        <v>272</v>
      </c>
      <c r="D109" s="42" t="s">
        <v>273</v>
      </c>
      <c r="E109" s="42">
        <v>1.9</v>
      </c>
      <c r="F109" s="5" t="s">
        <v>39</v>
      </c>
      <c r="G109" s="49" t="s">
        <v>276</v>
      </c>
      <c r="H109" s="5" t="s">
        <v>27</v>
      </c>
      <c r="I109" s="5" t="s">
        <v>251</v>
      </c>
      <c r="J109" s="5"/>
      <c r="K109" s="5"/>
      <c r="L109" s="5"/>
    </row>
    <row r="110" spans="1:12">
      <c r="A110" s="5">
        <v>108</v>
      </c>
      <c r="B110" s="42" t="s">
        <v>247</v>
      </c>
      <c r="C110" s="9" t="s">
        <v>272</v>
      </c>
      <c r="D110" s="42" t="s">
        <v>273</v>
      </c>
      <c r="E110" s="43">
        <v>1.1000000000000001</v>
      </c>
      <c r="F110" s="5" t="s">
        <v>31</v>
      </c>
      <c r="G110" s="49" t="s">
        <v>277</v>
      </c>
      <c r="H110" s="5" t="s">
        <v>27</v>
      </c>
      <c r="I110" s="5" t="s">
        <v>251</v>
      </c>
      <c r="J110" s="5"/>
      <c r="K110" s="5"/>
      <c r="L110" s="5"/>
    </row>
    <row r="111" spans="1:12" hidden="1">
      <c r="A111" s="5">
        <v>109</v>
      </c>
      <c r="B111" s="42" t="s">
        <v>247</v>
      </c>
      <c r="C111" s="9" t="s">
        <v>278</v>
      </c>
      <c r="D111" s="42" t="s">
        <v>279</v>
      </c>
      <c r="E111" s="42">
        <v>1.7</v>
      </c>
      <c r="F111" s="5" t="s">
        <v>145</v>
      </c>
      <c r="G111" s="49" t="s">
        <v>280</v>
      </c>
      <c r="H111" s="5" t="s">
        <v>27</v>
      </c>
      <c r="I111" s="5" t="s">
        <v>251</v>
      </c>
      <c r="J111" s="5"/>
      <c r="K111" s="5"/>
      <c r="L111" s="5"/>
    </row>
    <row r="112" spans="1:12" hidden="1">
      <c r="A112" s="5">
        <v>110</v>
      </c>
      <c r="B112" s="42" t="s">
        <v>247</v>
      </c>
      <c r="C112" s="9" t="s">
        <v>278</v>
      </c>
      <c r="D112" s="42" t="s">
        <v>279</v>
      </c>
      <c r="E112" s="42">
        <v>1.9</v>
      </c>
      <c r="F112" s="5" t="s">
        <v>39</v>
      </c>
      <c r="G112" s="49" t="s">
        <v>280</v>
      </c>
      <c r="H112" s="5" t="s">
        <v>27</v>
      </c>
      <c r="I112" s="5" t="s">
        <v>251</v>
      </c>
      <c r="J112" s="5"/>
      <c r="K112" s="5"/>
      <c r="L112" s="5"/>
    </row>
    <row r="113" spans="1:12">
      <c r="A113" s="5">
        <v>111</v>
      </c>
      <c r="B113" s="42" t="s">
        <v>247</v>
      </c>
      <c r="C113" s="9" t="s">
        <v>278</v>
      </c>
      <c r="D113" s="42" t="s">
        <v>279</v>
      </c>
      <c r="E113" s="43">
        <v>1.1000000000000001</v>
      </c>
      <c r="F113" s="5" t="s">
        <v>31</v>
      </c>
      <c r="G113" s="49" t="s">
        <v>280</v>
      </c>
      <c r="H113" s="5" t="s">
        <v>27</v>
      </c>
      <c r="I113" s="5" t="s">
        <v>251</v>
      </c>
      <c r="J113" s="5"/>
      <c r="K113" s="5"/>
      <c r="L113" s="5"/>
    </row>
    <row r="114" spans="1:12" hidden="1">
      <c r="A114" s="5">
        <v>112</v>
      </c>
      <c r="B114" s="42" t="s">
        <v>247</v>
      </c>
      <c r="C114" s="9" t="s">
        <v>278</v>
      </c>
      <c r="D114" s="42" t="s">
        <v>279</v>
      </c>
      <c r="E114" s="42" t="s">
        <v>281</v>
      </c>
      <c r="F114" s="5" t="s">
        <v>25</v>
      </c>
      <c r="G114" s="49" t="s">
        <v>282</v>
      </c>
      <c r="H114" s="5" t="s">
        <v>27</v>
      </c>
      <c r="I114" s="5" t="s">
        <v>251</v>
      </c>
      <c r="J114" s="5"/>
      <c r="K114" s="5"/>
      <c r="L114" s="5"/>
    </row>
    <row r="115" spans="1:12" hidden="1">
      <c r="A115" s="5">
        <v>113</v>
      </c>
      <c r="B115" s="42" t="s">
        <v>247</v>
      </c>
      <c r="C115" s="9" t="s">
        <v>283</v>
      </c>
      <c r="D115" s="42" t="s">
        <v>284</v>
      </c>
      <c r="E115" s="42">
        <v>1.9</v>
      </c>
      <c r="F115" s="5" t="s">
        <v>145</v>
      </c>
      <c r="G115" s="49" t="s">
        <v>285</v>
      </c>
      <c r="H115" s="5" t="s">
        <v>27</v>
      </c>
      <c r="I115" s="5" t="s">
        <v>251</v>
      </c>
      <c r="J115" s="5"/>
      <c r="K115" s="5"/>
      <c r="L115" s="5"/>
    </row>
    <row r="116" spans="1:12" hidden="1">
      <c r="A116" s="5">
        <v>114</v>
      </c>
      <c r="B116" s="42" t="s">
        <v>247</v>
      </c>
      <c r="C116" s="9" t="s">
        <v>283</v>
      </c>
      <c r="D116" s="42" t="s">
        <v>284</v>
      </c>
      <c r="E116" s="42">
        <v>1.1100000000000001</v>
      </c>
      <c r="F116" s="5" t="s">
        <v>39</v>
      </c>
      <c r="G116" s="49" t="s">
        <v>285</v>
      </c>
      <c r="H116" s="5" t="s">
        <v>27</v>
      </c>
      <c r="I116" s="5" t="s">
        <v>251</v>
      </c>
      <c r="J116" s="5"/>
      <c r="K116" s="5"/>
      <c r="L116" s="5"/>
    </row>
    <row r="117" spans="1:12">
      <c r="A117" s="5">
        <v>115</v>
      </c>
      <c r="B117" s="42" t="s">
        <v>247</v>
      </c>
      <c r="C117" s="9" t="s">
        <v>283</v>
      </c>
      <c r="D117" s="42" t="s">
        <v>284</v>
      </c>
      <c r="E117" s="42">
        <v>1.1200000000000001</v>
      </c>
      <c r="F117" s="5" t="s">
        <v>31</v>
      </c>
      <c r="G117" s="49" t="s">
        <v>285</v>
      </c>
      <c r="H117" s="5" t="s">
        <v>27</v>
      </c>
      <c r="I117" s="5" t="s">
        <v>251</v>
      </c>
      <c r="J117" s="5"/>
      <c r="K117" s="5"/>
      <c r="L117" s="5"/>
    </row>
    <row r="118" spans="1:12" hidden="1">
      <c r="A118" s="5">
        <v>116</v>
      </c>
      <c r="B118" s="42" t="s">
        <v>247</v>
      </c>
      <c r="C118" s="9" t="s">
        <v>283</v>
      </c>
      <c r="D118" s="42" t="s">
        <v>284</v>
      </c>
      <c r="E118" s="42" t="s">
        <v>281</v>
      </c>
      <c r="F118" s="5" t="s">
        <v>25</v>
      </c>
      <c r="G118" s="49" t="s">
        <v>282</v>
      </c>
      <c r="H118" s="5" t="s">
        <v>27</v>
      </c>
      <c r="I118" s="5" t="s">
        <v>251</v>
      </c>
      <c r="J118" s="5"/>
      <c r="K118" s="5"/>
      <c r="L118" s="5"/>
    </row>
    <row r="119" spans="1:12" hidden="1">
      <c r="A119" s="5">
        <v>117</v>
      </c>
      <c r="B119" s="42" t="s">
        <v>247</v>
      </c>
      <c r="C119" s="9" t="s">
        <v>286</v>
      </c>
      <c r="D119" s="42" t="s">
        <v>287</v>
      </c>
      <c r="E119" s="42">
        <v>1.7</v>
      </c>
      <c r="F119" s="5" t="s">
        <v>145</v>
      </c>
      <c r="G119" s="49" t="s">
        <v>288</v>
      </c>
      <c r="H119" s="5" t="s">
        <v>27</v>
      </c>
      <c r="I119" s="5" t="s">
        <v>251</v>
      </c>
      <c r="J119" s="5"/>
      <c r="K119" s="5"/>
      <c r="L119" s="5"/>
    </row>
    <row r="120" spans="1:12" hidden="1">
      <c r="A120" s="5">
        <v>118</v>
      </c>
      <c r="B120" s="42" t="s">
        <v>247</v>
      </c>
      <c r="C120" s="9" t="s">
        <v>286</v>
      </c>
      <c r="D120" s="42" t="s">
        <v>287</v>
      </c>
      <c r="E120" s="42">
        <v>1.9</v>
      </c>
      <c r="F120" s="5" t="s">
        <v>39</v>
      </c>
      <c r="G120" s="49" t="s">
        <v>289</v>
      </c>
      <c r="H120" s="5" t="s">
        <v>27</v>
      </c>
      <c r="I120" s="5" t="s">
        <v>251</v>
      </c>
      <c r="J120" s="5"/>
      <c r="K120" s="5"/>
      <c r="L120" s="5"/>
    </row>
    <row r="121" spans="1:12">
      <c r="A121" s="5">
        <v>119</v>
      </c>
      <c r="B121" s="42" t="s">
        <v>247</v>
      </c>
      <c r="C121" s="9" t="s">
        <v>286</v>
      </c>
      <c r="D121" s="42" t="s">
        <v>287</v>
      </c>
      <c r="E121" s="43">
        <v>1.1000000000000001</v>
      </c>
      <c r="F121" s="5" t="s">
        <v>31</v>
      </c>
      <c r="G121" s="49" t="s">
        <v>288</v>
      </c>
      <c r="H121" s="5" t="s">
        <v>27</v>
      </c>
      <c r="I121" s="5" t="s">
        <v>251</v>
      </c>
      <c r="J121" s="5"/>
      <c r="K121" s="5"/>
      <c r="L121" s="5"/>
    </row>
    <row r="122" spans="1:12" hidden="1">
      <c r="A122" s="5">
        <v>120</v>
      </c>
      <c r="B122" s="42" t="s">
        <v>247</v>
      </c>
      <c r="C122" s="45" t="s">
        <v>290</v>
      </c>
      <c r="D122" s="5" t="s">
        <v>291</v>
      </c>
      <c r="E122" s="52" t="s">
        <v>292</v>
      </c>
      <c r="F122" s="5" t="s">
        <v>25</v>
      </c>
      <c r="G122" s="46" t="s">
        <v>293</v>
      </c>
      <c r="H122" s="5" t="s">
        <v>27</v>
      </c>
      <c r="I122" s="5" t="s">
        <v>251</v>
      </c>
      <c r="J122" s="5"/>
      <c r="K122" s="5"/>
      <c r="L122" s="5"/>
    </row>
    <row r="123" spans="1:12" hidden="1">
      <c r="A123" s="5">
        <v>121</v>
      </c>
      <c r="B123" s="42" t="s">
        <v>247</v>
      </c>
      <c r="C123" s="45" t="s">
        <v>290</v>
      </c>
      <c r="D123" s="5" t="s">
        <v>291</v>
      </c>
      <c r="E123" s="52" t="s">
        <v>45</v>
      </c>
      <c r="F123" s="5" t="s">
        <v>145</v>
      </c>
      <c r="G123" s="46" t="s">
        <v>291</v>
      </c>
      <c r="H123" s="5" t="s">
        <v>27</v>
      </c>
      <c r="I123" s="5" t="s">
        <v>251</v>
      </c>
      <c r="J123" s="5"/>
      <c r="K123" s="5"/>
      <c r="L123" s="5"/>
    </row>
    <row r="124" spans="1:12" hidden="1">
      <c r="A124" s="5">
        <v>122</v>
      </c>
      <c r="B124" s="42" t="s">
        <v>247</v>
      </c>
      <c r="C124" s="45" t="s">
        <v>290</v>
      </c>
      <c r="D124" s="5" t="s">
        <v>291</v>
      </c>
      <c r="E124" s="52" t="s">
        <v>200</v>
      </c>
      <c r="F124" s="5" t="s">
        <v>36</v>
      </c>
      <c r="G124" s="46" t="s">
        <v>294</v>
      </c>
      <c r="H124" s="5" t="s">
        <v>27</v>
      </c>
      <c r="I124" s="5" t="s">
        <v>251</v>
      </c>
      <c r="J124" s="5"/>
      <c r="K124" s="5"/>
      <c r="L124" s="5"/>
    </row>
    <row r="125" spans="1:12" hidden="1">
      <c r="A125" s="5">
        <v>123</v>
      </c>
      <c r="B125" s="42" t="s">
        <v>247</v>
      </c>
      <c r="C125" s="45" t="s">
        <v>290</v>
      </c>
      <c r="D125" s="5" t="s">
        <v>291</v>
      </c>
      <c r="E125" s="52">
        <v>1.9</v>
      </c>
      <c r="F125" s="5" t="s">
        <v>39</v>
      </c>
      <c r="G125" s="5" t="s">
        <v>291</v>
      </c>
      <c r="H125" s="5" t="s">
        <v>27</v>
      </c>
      <c r="I125" s="5" t="s">
        <v>251</v>
      </c>
      <c r="J125" s="5"/>
      <c r="K125" s="5"/>
      <c r="L125" s="5"/>
    </row>
    <row r="126" spans="1:12">
      <c r="A126" s="5">
        <v>124</v>
      </c>
      <c r="B126" s="42" t="s">
        <v>247</v>
      </c>
      <c r="C126" s="45" t="s">
        <v>290</v>
      </c>
      <c r="D126" s="5" t="s">
        <v>291</v>
      </c>
      <c r="E126" s="52" t="s">
        <v>295</v>
      </c>
      <c r="F126" s="5" t="s">
        <v>31</v>
      </c>
      <c r="G126" s="46" t="s">
        <v>291</v>
      </c>
      <c r="H126" s="5" t="s">
        <v>27</v>
      </c>
      <c r="I126" s="5" t="s">
        <v>251</v>
      </c>
      <c r="J126" s="5"/>
      <c r="K126" s="5"/>
      <c r="L126" s="5"/>
    </row>
    <row r="127" spans="1:12" hidden="1">
      <c r="A127" s="5">
        <v>125</v>
      </c>
      <c r="B127" s="42" t="s">
        <v>247</v>
      </c>
      <c r="C127" s="45" t="s">
        <v>296</v>
      </c>
      <c r="D127" s="5" t="s">
        <v>297</v>
      </c>
      <c r="E127" s="53" t="s">
        <v>298</v>
      </c>
      <c r="F127" s="5" t="s">
        <v>25</v>
      </c>
      <c r="G127" s="46" t="s">
        <v>299</v>
      </c>
      <c r="H127" s="5" t="s">
        <v>27</v>
      </c>
      <c r="I127" s="5" t="s">
        <v>251</v>
      </c>
      <c r="J127" s="5"/>
      <c r="K127" s="5"/>
      <c r="L127" s="5"/>
    </row>
    <row r="128" spans="1:12" hidden="1">
      <c r="A128" s="5">
        <v>126</v>
      </c>
      <c r="B128" s="42" t="s">
        <v>247</v>
      </c>
      <c r="C128" s="45" t="s">
        <v>296</v>
      </c>
      <c r="D128" s="5" t="s">
        <v>297</v>
      </c>
      <c r="E128" s="53" t="s">
        <v>300</v>
      </c>
      <c r="F128" s="5" t="s">
        <v>145</v>
      </c>
      <c r="G128" s="46" t="s">
        <v>297</v>
      </c>
      <c r="H128" s="5" t="s">
        <v>27</v>
      </c>
      <c r="I128" s="5" t="s">
        <v>251</v>
      </c>
      <c r="J128" s="5"/>
      <c r="K128" s="5"/>
      <c r="L128" s="5"/>
    </row>
    <row r="129" spans="1:12" hidden="1">
      <c r="A129" s="5">
        <v>127</v>
      </c>
      <c r="B129" s="42" t="s">
        <v>247</v>
      </c>
      <c r="C129" s="45" t="s">
        <v>296</v>
      </c>
      <c r="D129" s="5" t="s">
        <v>297</v>
      </c>
      <c r="E129" s="53" t="s">
        <v>301</v>
      </c>
      <c r="F129" s="42" t="s">
        <v>39</v>
      </c>
      <c r="G129" s="46" t="s">
        <v>297</v>
      </c>
      <c r="H129" s="5" t="s">
        <v>27</v>
      </c>
      <c r="I129" s="5" t="s">
        <v>251</v>
      </c>
      <c r="J129" s="5"/>
      <c r="K129" s="5"/>
      <c r="L129" s="5"/>
    </row>
    <row r="130" spans="1:12">
      <c r="A130" s="5">
        <v>128</v>
      </c>
      <c r="B130" s="42" t="s">
        <v>247</v>
      </c>
      <c r="C130" s="45" t="s">
        <v>296</v>
      </c>
      <c r="D130" s="5" t="s">
        <v>297</v>
      </c>
      <c r="E130" s="53" t="s">
        <v>295</v>
      </c>
      <c r="F130" s="5" t="s">
        <v>31</v>
      </c>
      <c r="G130" s="46" t="s">
        <v>297</v>
      </c>
      <c r="H130" s="5" t="s">
        <v>27</v>
      </c>
      <c r="I130" s="5" t="s">
        <v>251</v>
      </c>
      <c r="J130" s="5"/>
      <c r="K130" s="5"/>
      <c r="L130" s="5"/>
    </row>
    <row r="131" spans="1:12" hidden="1">
      <c r="A131" s="5">
        <v>129</v>
      </c>
      <c r="B131" s="42" t="s">
        <v>247</v>
      </c>
      <c r="C131" s="45" t="s">
        <v>302</v>
      </c>
      <c r="D131" s="5" t="s">
        <v>303</v>
      </c>
      <c r="E131" s="54" t="s">
        <v>300</v>
      </c>
      <c r="F131" s="42" t="s">
        <v>145</v>
      </c>
      <c r="G131" s="5" t="s">
        <v>303</v>
      </c>
      <c r="H131" s="5" t="s">
        <v>27</v>
      </c>
      <c r="I131" s="5" t="s">
        <v>251</v>
      </c>
      <c r="J131" s="5"/>
      <c r="K131" s="5"/>
      <c r="L131" s="5"/>
    </row>
    <row r="132" spans="1:12" hidden="1">
      <c r="A132" s="5">
        <v>130</v>
      </c>
      <c r="B132" s="42" t="s">
        <v>247</v>
      </c>
      <c r="C132" s="45" t="s">
        <v>302</v>
      </c>
      <c r="D132" s="5" t="s">
        <v>303</v>
      </c>
      <c r="E132" s="53" t="s">
        <v>301</v>
      </c>
      <c r="F132" s="42" t="s">
        <v>39</v>
      </c>
      <c r="G132" s="5" t="s">
        <v>303</v>
      </c>
      <c r="H132" s="5" t="s">
        <v>27</v>
      </c>
      <c r="I132" s="5" t="s">
        <v>251</v>
      </c>
      <c r="J132" s="5"/>
      <c r="K132" s="5"/>
      <c r="L132" s="5"/>
    </row>
    <row r="133" spans="1:12">
      <c r="A133" s="5">
        <v>131</v>
      </c>
      <c r="B133" s="42" t="s">
        <v>247</v>
      </c>
      <c r="C133" s="45" t="s">
        <v>302</v>
      </c>
      <c r="D133" s="5" t="s">
        <v>303</v>
      </c>
      <c r="E133" s="53" t="s">
        <v>295</v>
      </c>
      <c r="F133" s="5" t="s">
        <v>31</v>
      </c>
      <c r="G133" s="46" t="s">
        <v>303</v>
      </c>
      <c r="H133" s="5" t="s">
        <v>27</v>
      </c>
      <c r="I133" s="5" t="s">
        <v>251</v>
      </c>
      <c r="J133" s="5"/>
      <c r="K133" s="5"/>
      <c r="L133" s="5"/>
    </row>
    <row r="134" spans="1:12" hidden="1">
      <c r="A134" s="5">
        <v>132</v>
      </c>
      <c r="B134" s="42" t="s">
        <v>247</v>
      </c>
      <c r="C134" s="45" t="s">
        <v>304</v>
      </c>
      <c r="D134" s="5" t="s">
        <v>305</v>
      </c>
      <c r="E134" s="54" t="s">
        <v>300</v>
      </c>
      <c r="F134" s="42" t="s">
        <v>145</v>
      </c>
      <c r="G134" s="5" t="s">
        <v>305</v>
      </c>
      <c r="H134" s="5" t="s">
        <v>27</v>
      </c>
      <c r="I134" s="5" t="s">
        <v>251</v>
      </c>
      <c r="J134" s="5"/>
      <c r="K134" s="5"/>
      <c r="L134" s="5"/>
    </row>
    <row r="135" spans="1:12" hidden="1">
      <c r="A135" s="5">
        <v>133</v>
      </c>
      <c r="B135" s="42" t="s">
        <v>247</v>
      </c>
      <c r="C135" s="45" t="s">
        <v>304</v>
      </c>
      <c r="D135" s="5" t="s">
        <v>305</v>
      </c>
      <c r="E135" s="53" t="s">
        <v>301</v>
      </c>
      <c r="F135" s="42" t="s">
        <v>39</v>
      </c>
      <c r="G135" s="5" t="s">
        <v>305</v>
      </c>
      <c r="H135" s="5" t="s">
        <v>27</v>
      </c>
      <c r="I135" s="5" t="s">
        <v>251</v>
      </c>
      <c r="J135" s="5"/>
      <c r="K135" s="5"/>
      <c r="L135" s="5"/>
    </row>
    <row r="136" spans="1:12">
      <c r="A136" s="5">
        <v>134</v>
      </c>
      <c r="B136" s="42" t="s">
        <v>247</v>
      </c>
      <c r="C136" s="45" t="s">
        <v>304</v>
      </c>
      <c r="D136" s="5" t="s">
        <v>305</v>
      </c>
      <c r="E136" s="53" t="s">
        <v>295</v>
      </c>
      <c r="F136" s="5" t="s">
        <v>31</v>
      </c>
      <c r="G136" s="5" t="s">
        <v>305</v>
      </c>
      <c r="H136" s="5" t="s">
        <v>27</v>
      </c>
      <c r="I136" s="5" t="s">
        <v>251</v>
      </c>
      <c r="J136" s="5"/>
      <c r="K136" s="5"/>
      <c r="L136" s="5"/>
    </row>
    <row r="137" spans="1:12" hidden="1">
      <c r="A137" s="5">
        <v>135</v>
      </c>
      <c r="B137" s="42" t="s">
        <v>247</v>
      </c>
      <c r="C137" s="45" t="s">
        <v>304</v>
      </c>
      <c r="D137" s="5" t="s">
        <v>305</v>
      </c>
      <c r="E137" s="53" t="s">
        <v>306</v>
      </c>
      <c r="F137" s="5" t="s">
        <v>25</v>
      </c>
      <c r="G137" s="5" t="s">
        <v>307</v>
      </c>
      <c r="H137" s="5" t="s">
        <v>27</v>
      </c>
      <c r="I137" s="5" t="s">
        <v>251</v>
      </c>
      <c r="J137" s="5"/>
      <c r="K137" s="5"/>
      <c r="L137" s="5"/>
    </row>
    <row r="138" spans="1:12" hidden="1">
      <c r="A138" s="5">
        <v>136</v>
      </c>
      <c r="B138" s="42" t="s">
        <v>247</v>
      </c>
      <c r="C138" s="9" t="s">
        <v>308</v>
      </c>
      <c r="D138" s="42" t="s">
        <v>309</v>
      </c>
      <c r="E138" s="54" t="s">
        <v>300</v>
      </c>
      <c r="F138" s="42" t="s">
        <v>145</v>
      </c>
      <c r="G138" s="42" t="s">
        <v>309</v>
      </c>
      <c r="H138" s="5" t="s">
        <v>27</v>
      </c>
      <c r="I138" s="5" t="s">
        <v>251</v>
      </c>
      <c r="J138" s="5"/>
      <c r="K138" s="5"/>
      <c r="L138" s="5"/>
    </row>
    <row r="139" spans="1:12" hidden="1">
      <c r="A139" s="5">
        <v>137</v>
      </c>
      <c r="B139" s="42" t="s">
        <v>247</v>
      </c>
      <c r="C139" s="9" t="s">
        <v>308</v>
      </c>
      <c r="D139" s="42" t="s">
        <v>309</v>
      </c>
      <c r="E139" s="53" t="s">
        <v>301</v>
      </c>
      <c r="F139" s="42" t="s">
        <v>39</v>
      </c>
      <c r="G139" s="42" t="s">
        <v>309</v>
      </c>
      <c r="H139" s="5" t="s">
        <v>27</v>
      </c>
      <c r="I139" s="5" t="s">
        <v>251</v>
      </c>
      <c r="J139" s="5"/>
      <c r="K139" s="5"/>
      <c r="L139" s="5"/>
    </row>
    <row r="140" spans="1:12">
      <c r="A140" s="5">
        <v>138</v>
      </c>
      <c r="B140" s="42" t="s">
        <v>247</v>
      </c>
      <c r="C140" s="9" t="s">
        <v>308</v>
      </c>
      <c r="D140" s="42" t="s">
        <v>309</v>
      </c>
      <c r="E140" s="53" t="s">
        <v>295</v>
      </c>
      <c r="F140" s="5" t="s">
        <v>31</v>
      </c>
      <c r="G140" s="55" t="s">
        <v>309</v>
      </c>
      <c r="H140" s="5" t="s">
        <v>27</v>
      </c>
      <c r="I140" s="5" t="s">
        <v>251</v>
      </c>
      <c r="J140" s="5"/>
      <c r="K140" s="5"/>
      <c r="L140" s="5"/>
    </row>
    <row r="141" spans="1:12" hidden="1">
      <c r="A141" s="5">
        <v>139</v>
      </c>
      <c r="B141" s="42" t="s">
        <v>247</v>
      </c>
      <c r="C141" s="9" t="s">
        <v>308</v>
      </c>
      <c r="D141" s="42" t="s">
        <v>309</v>
      </c>
      <c r="E141" s="44" t="s">
        <v>310</v>
      </c>
      <c r="F141" s="5" t="s">
        <v>53</v>
      </c>
      <c r="G141" s="55" t="s">
        <v>311</v>
      </c>
      <c r="H141" s="5" t="s">
        <v>27</v>
      </c>
      <c r="I141" s="5" t="s">
        <v>251</v>
      </c>
      <c r="J141" s="5"/>
      <c r="K141" s="5"/>
      <c r="L141" s="5"/>
    </row>
    <row r="142" spans="1:12" hidden="1">
      <c r="A142" s="5">
        <v>140</v>
      </c>
      <c r="B142" s="42" t="s">
        <v>247</v>
      </c>
      <c r="C142" s="9" t="s">
        <v>312</v>
      </c>
      <c r="D142" s="42" t="s">
        <v>313</v>
      </c>
      <c r="E142" s="44" t="s">
        <v>314</v>
      </c>
      <c r="F142" s="42" t="s">
        <v>25</v>
      </c>
      <c r="G142" s="42" t="s">
        <v>313</v>
      </c>
      <c r="H142" s="5" t="s">
        <v>27</v>
      </c>
      <c r="I142" s="5" t="s">
        <v>251</v>
      </c>
      <c r="J142" s="5"/>
      <c r="K142" s="5"/>
      <c r="L142" s="5"/>
    </row>
    <row r="143" spans="1:12" hidden="1">
      <c r="A143" s="5">
        <v>141</v>
      </c>
      <c r="B143" s="42" t="s">
        <v>247</v>
      </c>
      <c r="C143" s="9" t="s">
        <v>312</v>
      </c>
      <c r="D143" s="42" t="s">
        <v>313</v>
      </c>
      <c r="E143" s="44" t="s">
        <v>300</v>
      </c>
      <c r="F143" s="42" t="s">
        <v>145</v>
      </c>
      <c r="G143" s="42" t="s">
        <v>313</v>
      </c>
      <c r="H143" s="5" t="s">
        <v>27</v>
      </c>
      <c r="I143" s="5" t="s">
        <v>251</v>
      </c>
      <c r="J143" s="5"/>
      <c r="K143" s="5"/>
      <c r="L143" s="5"/>
    </row>
    <row r="144" spans="1:12" hidden="1">
      <c r="A144" s="5">
        <v>142</v>
      </c>
      <c r="B144" s="42" t="s">
        <v>247</v>
      </c>
      <c r="C144" s="9" t="s">
        <v>312</v>
      </c>
      <c r="D144" s="42" t="s">
        <v>313</v>
      </c>
      <c r="E144" s="53" t="s">
        <v>301</v>
      </c>
      <c r="F144" s="42" t="s">
        <v>39</v>
      </c>
      <c r="G144" s="42" t="s">
        <v>313</v>
      </c>
      <c r="H144" s="5" t="s">
        <v>27</v>
      </c>
      <c r="I144" s="5" t="s">
        <v>251</v>
      </c>
      <c r="J144" s="5"/>
      <c r="K144" s="5"/>
      <c r="L144" s="5"/>
    </row>
    <row r="145" spans="1:12">
      <c r="A145" s="5">
        <v>143</v>
      </c>
      <c r="B145" s="42" t="s">
        <v>247</v>
      </c>
      <c r="C145" s="9" t="s">
        <v>312</v>
      </c>
      <c r="D145" s="42" t="s">
        <v>313</v>
      </c>
      <c r="E145" s="53" t="s">
        <v>295</v>
      </c>
      <c r="F145" s="5" t="s">
        <v>31</v>
      </c>
      <c r="G145" s="55" t="s">
        <v>313</v>
      </c>
      <c r="H145" s="5" t="s">
        <v>27</v>
      </c>
      <c r="I145" s="5" t="s">
        <v>251</v>
      </c>
      <c r="J145" s="5"/>
      <c r="K145" s="5"/>
      <c r="L145" s="5"/>
    </row>
    <row r="146" spans="1:12" hidden="1">
      <c r="A146" s="5">
        <v>144</v>
      </c>
      <c r="B146" s="42" t="s">
        <v>247</v>
      </c>
      <c r="C146" s="9" t="s">
        <v>315</v>
      </c>
      <c r="D146" s="42" t="s">
        <v>316</v>
      </c>
      <c r="E146" s="54" t="s">
        <v>300</v>
      </c>
      <c r="F146" s="42" t="s">
        <v>145</v>
      </c>
      <c r="G146" s="42" t="s">
        <v>316</v>
      </c>
      <c r="H146" s="5" t="s">
        <v>27</v>
      </c>
      <c r="I146" s="5" t="s">
        <v>251</v>
      </c>
      <c r="J146" s="5"/>
      <c r="K146" s="5"/>
      <c r="L146" s="5"/>
    </row>
    <row r="147" spans="1:12" hidden="1">
      <c r="A147" s="5">
        <v>145</v>
      </c>
      <c r="B147" s="42" t="s">
        <v>247</v>
      </c>
      <c r="C147" s="9" t="s">
        <v>315</v>
      </c>
      <c r="D147" s="42" t="s">
        <v>316</v>
      </c>
      <c r="E147" s="53" t="s">
        <v>301</v>
      </c>
      <c r="F147" s="42" t="s">
        <v>39</v>
      </c>
      <c r="G147" s="42" t="s">
        <v>316</v>
      </c>
      <c r="H147" s="5" t="s">
        <v>27</v>
      </c>
      <c r="I147" s="5" t="s">
        <v>251</v>
      </c>
      <c r="J147" s="5"/>
      <c r="K147" s="5"/>
      <c r="L147" s="5"/>
    </row>
    <row r="148" spans="1:12">
      <c r="A148" s="5">
        <v>146</v>
      </c>
      <c r="B148" s="42" t="s">
        <v>247</v>
      </c>
      <c r="C148" s="9" t="s">
        <v>315</v>
      </c>
      <c r="D148" s="42" t="s">
        <v>316</v>
      </c>
      <c r="E148" s="53" t="s">
        <v>295</v>
      </c>
      <c r="F148" s="5" t="s">
        <v>31</v>
      </c>
      <c r="G148" s="55" t="s">
        <v>316</v>
      </c>
      <c r="H148" s="5" t="s">
        <v>27</v>
      </c>
      <c r="I148" s="5" t="s">
        <v>251</v>
      </c>
      <c r="J148" s="5"/>
      <c r="K148" s="5"/>
      <c r="L148" s="5"/>
    </row>
    <row r="149" spans="1:12" hidden="1">
      <c r="A149" s="5">
        <v>147</v>
      </c>
      <c r="B149" s="42" t="s">
        <v>247</v>
      </c>
      <c r="C149" s="9" t="s">
        <v>315</v>
      </c>
      <c r="D149" s="42" t="s">
        <v>316</v>
      </c>
      <c r="E149" s="53" t="s">
        <v>317</v>
      </c>
      <c r="F149" s="5" t="s">
        <v>25</v>
      </c>
      <c r="G149" s="55" t="s">
        <v>318</v>
      </c>
      <c r="H149" s="5" t="s">
        <v>27</v>
      </c>
      <c r="I149" s="5" t="s">
        <v>251</v>
      </c>
      <c r="J149" s="5"/>
      <c r="K149" s="5"/>
      <c r="L149" s="5"/>
    </row>
    <row r="150" spans="1:12" hidden="1">
      <c r="A150" s="5">
        <v>148</v>
      </c>
      <c r="B150" s="42" t="s">
        <v>247</v>
      </c>
      <c r="C150" s="9" t="s">
        <v>315</v>
      </c>
      <c r="D150" s="42" t="s">
        <v>316</v>
      </c>
      <c r="E150" s="53" t="s">
        <v>319</v>
      </c>
      <c r="F150" s="5" t="s">
        <v>53</v>
      </c>
      <c r="G150" s="55" t="s">
        <v>311</v>
      </c>
      <c r="H150" s="5" t="s">
        <v>27</v>
      </c>
      <c r="I150" s="5" t="s">
        <v>251</v>
      </c>
      <c r="J150" s="5"/>
      <c r="K150" s="5"/>
      <c r="L150" s="5"/>
    </row>
    <row r="151" spans="1:12" ht="43.15" hidden="1">
      <c r="A151" s="5">
        <v>149</v>
      </c>
      <c r="B151" s="42" t="s">
        <v>247</v>
      </c>
      <c r="C151" s="20" t="s">
        <v>320</v>
      </c>
      <c r="D151" s="5" t="s">
        <v>321</v>
      </c>
      <c r="E151" s="52" t="s">
        <v>300</v>
      </c>
      <c r="F151" s="5" t="s">
        <v>145</v>
      </c>
      <c r="G151" s="6" t="s">
        <v>322</v>
      </c>
      <c r="H151" s="5" t="s">
        <v>27</v>
      </c>
      <c r="I151" s="5" t="s">
        <v>251</v>
      </c>
      <c r="J151" s="5"/>
      <c r="K151" s="5"/>
      <c r="L151" s="5"/>
    </row>
    <row r="152" spans="1:12" hidden="1">
      <c r="A152" s="5">
        <v>150</v>
      </c>
      <c r="B152" s="42" t="s">
        <v>247</v>
      </c>
      <c r="C152" s="9" t="s">
        <v>320</v>
      </c>
      <c r="D152" s="42" t="s">
        <v>321</v>
      </c>
      <c r="E152" s="53" t="s">
        <v>150</v>
      </c>
      <c r="F152" s="42" t="s">
        <v>39</v>
      </c>
      <c r="G152" s="42" t="s">
        <v>323</v>
      </c>
      <c r="H152" s="5" t="s">
        <v>27</v>
      </c>
      <c r="I152" s="5" t="s">
        <v>251</v>
      </c>
      <c r="J152" s="5"/>
      <c r="K152" s="5"/>
      <c r="L152" s="5"/>
    </row>
    <row r="153" spans="1:12">
      <c r="A153" s="5">
        <v>151</v>
      </c>
      <c r="B153" s="42" t="s">
        <v>247</v>
      </c>
      <c r="C153" s="9" t="s">
        <v>320</v>
      </c>
      <c r="D153" s="42" t="s">
        <v>321</v>
      </c>
      <c r="E153" s="53" t="s">
        <v>295</v>
      </c>
      <c r="F153" s="5" t="s">
        <v>31</v>
      </c>
      <c r="G153" s="42" t="s">
        <v>321</v>
      </c>
      <c r="H153" s="5" t="s">
        <v>27</v>
      </c>
      <c r="I153" s="5" t="s">
        <v>251</v>
      </c>
      <c r="J153" s="5"/>
      <c r="K153" s="5"/>
      <c r="L153" s="5"/>
    </row>
    <row r="154" spans="1:12" hidden="1">
      <c r="A154" s="5">
        <v>152</v>
      </c>
      <c r="B154" s="42" t="s">
        <v>247</v>
      </c>
      <c r="C154" s="9" t="s">
        <v>320</v>
      </c>
      <c r="D154" s="42" t="s">
        <v>321</v>
      </c>
      <c r="E154" s="53" t="s">
        <v>324</v>
      </c>
      <c r="F154" s="5" t="s">
        <v>25</v>
      </c>
      <c r="G154" s="42" t="s">
        <v>318</v>
      </c>
      <c r="H154" s="5" t="s">
        <v>27</v>
      </c>
      <c r="I154" s="5" t="s">
        <v>251</v>
      </c>
      <c r="J154" s="5"/>
      <c r="K154" s="5"/>
      <c r="L154" s="5"/>
    </row>
    <row r="155" spans="1:12" hidden="1">
      <c r="A155" s="5">
        <v>153</v>
      </c>
      <c r="B155" s="42" t="s">
        <v>247</v>
      </c>
      <c r="C155" s="9" t="s">
        <v>325</v>
      </c>
      <c r="D155" s="42" t="s">
        <v>326</v>
      </c>
      <c r="E155" s="42">
        <v>1.7</v>
      </c>
      <c r="F155" s="5" t="s">
        <v>145</v>
      </c>
      <c r="G155" s="49" t="s">
        <v>327</v>
      </c>
      <c r="H155" s="5" t="s">
        <v>27</v>
      </c>
      <c r="I155" s="5" t="s">
        <v>251</v>
      </c>
      <c r="J155" s="5"/>
      <c r="K155" s="5"/>
      <c r="L155" s="5"/>
    </row>
    <row r="156" spans="1:12" hidden="1">
      <c r="A156" s="5">
        <v>154</v>
      </c>
      <c r="B156" s="42" t="s">
        <v>247</v>
      </c>
      <c r="C156" s="9" t="s">
        <v>325</v>
      </c>
      <c r="D156" s="42" t="s">
        <v>326</v>
      </c>
      <c r="E156" s="42">
        <v>1.9</v>
      </c>
      <c r="F156" s="5" t="s">
        <v>39</v>
      </c>
      <c r="G156" s="49" t="s">
        <v>327</v>
      </c>
      <c r="H156" s="5" t="s">
        <v>27</v>
      </c>
      <c r="I156" s="5" t="s">
        <v>251</v>
      </c>
      <c r="J156" s="5"/>
      <c r="K156" s="5"/>
      <c r="L156" s="5"/>
    </row>
    <row r="157" spans="1:12">
      <c r="A157" s="5">
        <v>155</v>
      </c>
      <c r="B157" s="42" t="s">
        <v>247</v>
      </c>
      <c r="C157" s="9" t="s">
        <v>325</v>
      </c>
      <c r="D157" s="42" t="s">
        <v>326</v>
      </c>
      <c r="E157" s="43">
        <v>1.1000000000000001</v>
      </c>
      <c r="F157" s="5" t="s">
        <v>31</v>
      </c>
      <c r="G157" s="49" t="s">
        <v>327</v>
      </c>
      <c r="H157" s="5" t="s">
        <v>27</v>
      </c>
      <c r="I157" s="5" t="s">
        <v>251</v>
      </c>
      <c r="J157" s="5"/>
      <c r="K157" s="5"/>
      <c r="L157" s="5"/>
    </row>
    <row r="158" spans="1:12" ht="28.9" hidden="1">
      <c r="A158" s="5">
        <v>156</v>
      </c>
      <c r="B158" s="42" t="s">
        <v>247</v>
      </c>
      <c r="C158" s="9" t="s">
        <v>325</v>
      </c>
      <c r="D158" s="42" t="s">
        <v>326</v>
      </c>
      <c r="E158" s="42" t="s">
        <v>328</v>
      </c>
      <c r="F158" s="5" t="s">
        <v>25</v>
      </c>
      <c r="G158" s="49" t="s">
        <v>329</v>
      </c>
      <c r="H158" s="5" t="s">
        <v>27</v>
      </c>
      <c r="I158" s="5" t="s">
        <v>251</v>
      </c>
      <c r="J158" s="5"/>
      <c r="K158" s="5"/>
      <c r="L158" s="5"/>
    </row>
    <row r="159" spans="1:12" ht="28.9" hidden="1">
      <c r="A159" s="5">
        <v>157</v>
      </c>
      <c r="B159" s="42" t="s">
        <v>247</v>
      </c>
      <c r="C159" s="9" t="s">
        <v>325</v>
      </c>
      <c r="D159" s="42" t="s">
        <v>326</v>
      </c>
      <c r="E159" s="42">
        <v>3.9</v>
      </c>
      <c r="F159" s="5" t="s">
        <v>53</v>
      </c>
      <c r="G159" s="49" t="s">
        <v>330</v>
      </c>
      <c r="H159" s="5" t="s">
        <v>27</v>
      </c>
      <c r="I159" s="5" t="s">
        <v>251</v>
      </c>
      <c r="J159" s="5"/>
      <c r="K159" s="5"/>
      <c r="L159" s="5"/>
    </row>
    <row r="160" spans="1:12" hidden="1">
      <c r="A160" s="5">
        <v>158</v>
      </c>
      <c r="B160" s="42" t="s">
        <v>247</v>
      </c>
      <c r="C160" s="9" t="s">
        <v>331</v>
      </c>
      <c r="D160" s="42" t="s">
        <v>332</v>
      </c>
      <c r="E160" s="42">
        <v>1.7</v>
      </c>
      <c r="F160" s="5" t="s">
        <v>145</v>
      </c>
      <c r="G160" s="49" t="s">
        <v>333</v>
      </c>
      <c r="H160" s="5" t="s">
        <v>27</v>
      </c>
      <c r="I160" s="5" t="s">
        <v>251</v>
      </c>
      <c r="J160" s="5"/>
      <c r="K160" s="5"/>
      <c r="L160" s="5"/>
    </row>
    <row r="161" spans="1:12" hidden="1">
      <c r="A161" s="5">
        <v>159</v>
      </c>
      <c r="B161" s="42" t="s">
        <v>247</v>
      </c>
      <c r="C161" s="9" t="s">
        <v>331</v>
      </c>
      <c r="D161" s="42" t="s">
        <v>332</v>
      </c>
      <c r="E161" s="42">
        <v>1.9</v>
      </c>
      <c r="F161" s="5" t="s">
        <v>39</v>
      </c>
      <c r="G161" s="49" t="s">
        <v>333</v>
      </c>
      <c r="H161" s="5" t="s">
        <v>27</v>
      </c>
      <c r="I161" s="5" t="s">
        <v>251</v>
      </c>
      <c r="J161" s="5"/>
      <c r="K161" s="5"/>
      <c r="L161" s="5"/>
    </row>
    <row r="162" spans="1:12">
      <c r="A162" s="5">
        <v>160</v>
      </c>
      <c r="B162" s="42" t="s">
        <v>247</v>
      </c>
      <c r="C162" s="9" t="s">
        <v>331</v>
      </c>
      <c r="D162" s="42" t="s">
        <v>332</v>
      </c>
      <c r="E162" s="43">
        <v>1.1000000000000001</v>
      </c>
      <c r="F162" s="5" t="s">
        <v>31</v>
      </c>
      <c r="G162" s="49" t="s">
        <v>333</v>
      </c>
      <c r="H162" s="5" t="s">
        <v>27</v>
      </c>
      <c r="I162" s="5" t="s">
        <v>251</v>
      </c>
      <c r="J162" s="5"/>
      <c r="K162" s="5"/>
      <c r="L162" s="5"/>
    </row>
    <row r="163" spans="1:12" hidden="1">
      <c r="A163" s="5">
        <v>161</v>
      </c>
      <c r="B163" s="42" t="s">
        <v>247</v>
      </c>
      <c r="C163" s="9" t="s">
        <v>331</v>
      </c>
      <c r="D163" s="42" t="s">
        <v>332</v>
      </c>
      <c r="E163" s="42">
        <v>3.4</v>
      </c>
      <c r="F163" s="5" t="s">
        <v>25</v>
      </c>
      <c r="G163" s="49" t="s">
        <v>334</v>
      </c>
      <c r="H163" s="5" t="s">
        <v>27</v>
      </c>
      <c r="I163" s="5" t="s">
        <v>251</v>
      </c>
      <c r="J163" s="5"/>
      <c r="K163" s="5"/>
      <c r="L163" s="5"/>
    </row>
    <row r="164" spans="1:12" ht="57.6" hidden="1">
      <c r="A164" s="5">
        <v>162</v>
      </c>
      <c r="B164" s="42" t="s">
        <v>247</v>
      </c>
      <c r="C164" s="9" t="s">
        <v>335</v>
      </c>
      <c r="D164" s="42" t="s">
        <v>336</v>
      </c>
      <c r="E164" s="42">
        <v>1.7</v>
      </c>
      <c r="F164" s="5" t="s">
        <v>145</v>
      </c>
      <c r="G164" s="49" t="s">
        <v>337</v>
      </c>
      <c r="H164" s="5" t="s">
        <v>27</v>
      </c>
      <c r="I164" s="5" t="s">
        <v>251</v>
      </c>
      <c r="J164" s="5"/>
      <c r="K164" s="5"/>
      <c r="L164" s="5"/>
    </row>
    <row r="165" spans="1:12" hidden="1">
      <c r="A165" s="5">
        <v>163</v>
      </c>
      <c r="B165" s="42" t="s">
        <v>247</v>
      </c>
      <c r="C165" s="9" t="s">
        <v>335</v>
      </c>
      <c r="D165" s="42" t="s">
        <v>336</v>
      </c>
      <c r="E165" s="42" t="s">
        <v>200</v>
      </c>
      <c r="F165" s="5" t="s">
        <v>36</v>
      </c>
      <c r="G165" s="49" t="s">
        <v>338</v>
      </c>
      <c r="H165" s="5" t="s">
        <v>27</v>
      </c>
      <c r="I165" s="5" t="s">
        <v>251</v>
      </c>
      <c r="J165" s="5"/>
      <c r="K165" s="5"/>
      <c r="L165" s="5"/>
    </row>
    <row r="166" spans="1:12" hidden="1">
      <c r="A166" s="5">
        <v>164</v>
      </c>
      <c r="B166" s="42" t="s">
        <v>247</v>
      </c>
      <c r="C166" s="9" t="s">
        <v>335</v>
      </c>
      <c r="D166" s="42" t="s">
        <v>336</v>
      </c>
      <c r="E166" s="42">
        <v>1.9</v>
      </c>
      <c r="F166" s="5" t="s">
        <v>39</v>
      </c>
      <c r="G166" s="49" t="s">
        <v>339</v>
      </c>
      <c r="H166" s="5" t="s">
        <v>27</v>
      </c>
      <c r="I166" s="5" t="s">
        <v>251</v>
      </c>
      <c r="J166" s="5"/>
      <c r="K166" s="5"/>
      <c r="L166" s="5"/>
    </row>
    <row r="167" spans="1:12">
      <c r="A167" s="5">
        <v>165</v>
      </c>
      <c r="B167" s="42" t="s">
        <v>247</v>
      </c>
      <c r="C167" s="9" t="s">
        <v>335</v>
      </c>
      <c r="D167" s="42" t="s">
        <v>336</v>
      </c>
      <c r="E167" s="43">
        <v>1.1000000000000001</v>
      </c>
      <c r="F167" s="5" t="s">
        <v>31</v>
      </c>
      <c r="G167" s="49" t="s">
        <v>339</v>
      </c>
      <c r="H167" s="5" t="s">
        <v>27</v>
      </c>
      <c r="I167" s="5" t="s">
        <v>251</v>
      </c>
      <c r="J167" s="5"/>
      <c r="K167" s="5"/>
      <c r="L167" s="5"/>
    </row>
    <row r="168" spans="1:12" ht="72" hidden="1">
      <c r="A168" s="5">
        <v>166</v>
      </c>
      <c r="B168" s="42" t="s">
        <v>247</v>
      </c>
      <c r="C168" s="9" t="s">
        <v>340</v>
      </c>
      <c r="D168" s="42" t="s">
        <v>341</v>
      </c>
      <c r="E168" s="42" t="s">
        <v>229</v>
      </c>
      <c r="F168" s="5" t="s">
        <v>145</v>
      </c>
      <c r="G168" s="49" t="s">
        <v>342</v>
      </c>
      <c r="H168" s="5" t="s">
        <v>27</v>
      </c>
      <c r="I168" s="5" t="s">
        <v>251</v>
      </c>
      <c r="J168" s="5"/>
      <c r="K168" s="5"/>
      <c r="L168" s="5"/>
    </row>
    <row r="169" spans="1:12" hidden="1">
      <c r="A169" s="5">
        <v>167</v>
      </c>
      <c r="B169" s="42" t="s">
        <v>247</v>
      </c>
      <c r="C169" s="9" t="s">
        <v>340</v>
      </c>
      <c r="D169" s="42" t="s">
        <v>341</v>
      </c>
      <c r="E169" s="42">
        <v>1.9</v>
      </c>
      <c r="F169" s="5" t="s">
        <v>39</v>
      </c>
      <c r="G169" s="49" t="s">
        <v>343</v>
      </c>
      <c r="H169" s="5" t="s">
        <v>27</v>
      </c>
      <c r="I169" s="5" t="s">
        <v>251</v>
      </c>
      <c r="J169" s="5"/>
      <c r="K169" s="5"/>
      <c r="L169" s="5"/>
    </row>
    <row r="170" spans="1:12">
      <c r="A170" s="5">
        <v>168</v>
      </c>
      <c r="B170" s="42" t="s">
        <v>247</v>
      </c>
      <c r="C170" s="9" t="s">
        <v>340</v>
      </c>
      <c r="D170" s="42" t="s">
        <v>341</v>
      </c>
      <c r="E170" s="43">
        <v>1.1000000000000001</v>
      </c>
      <c r="F170" s="5" t="s">
        <v>31</v>
      </c>
      <c r="G170" s="49" t="s">
        <v>343</v>
      </c>
      <c r="H170" s="5" t="s">
        <v>27</v>
      </c>
      <c r="I170" s="5" t="s">
        <v>251</v>
      </c>
      <c r="J170" s="5"/>
      <c r="K170" s="5"/>
      <c r="L170" s="5"/>
    </row>
    <row r="171" spans="1:12" ht="28.9" hidden="1">
      <c r="A171" s="5">
        <v>169</v>
      </c>
      <c r="B171" s="42" t="s">
        <v>247</v>
      </c>
      <c r="C171" s="9" t="s">
        <v>340</v>
      </c>
      <c r="D171" s="42" t="s">
        <v>341</v>
      </c>
      <c r="E171" s="42" t="s">
        <v>344</v>
      </c>
      <c r="F171" s="5" t="s">
        <v>25</v>
      </c>
      <c r="G171" s="49" t="s">
        <v>345</v>
      </c>
      <c r="H171" s="5" t="s">
        <v>27</v>
      </c>
      <c r="I171" s="5" t="s">
        <v>251</v>
      </c>
      <c r="J171" s="5"/>
      <c r="K171" s="5"/>
      <c r="L171" s="5"/>
    </row>
    <row r="172" spans="1:12" hidden="1">
      <c r="A172" s="5">
        <v>170</v>
      </c>
      <c r="B172" s="42" t="s">
        <v>247</v>
      </c>
      <c r="C172" s="9" t="s">
        <v>346</v>
      </c>
      <c r="D172" s="42" t="s">
        <v>347</v>
      </c>
      <c r="E172" s="42" t="s">
        <v>136</v>
      </c>
      <c r="F172" s="5" t="s">
        <v>25</v>
      </c>
      <c r="G172" s="49" t="s">
        <v>348</v>
      </c>
      <c r="H172" s="5" t="s">
        <v>27</v>
      </c>
      <c r="I172" s="5" t="s">
        <v>251</v>
      </c>
      <c r="J172" s="5"/>
      <c r="K172" s="5"/>
      <c r="L172" s="5"/>
    </row>
    <row r="173" spans="1:12" ht="43.15" hidden="1">
      <c r="A173" s="5">
        <v>171</v>
      </c>
      <c r="B173" s="42" t="s">
        <v>247</v>
      </c>
      <c r="C173" s="9" t="s">
        <v>346</v>
      </c>
      <c r="D173" s="42" t="s">
        <v>347</v>
      </c>
      <c r="E173" s="42" t="s">
        <v>229</v>
      </c>
      <c r="F173" s="5" t="s">
        <v>145</v>
      </c>
      <c r="G173" s="49" t="s">
        <v>349</v>
      </c>
      <c r="H173" s="5" t="s">
        <v>27</v>
      </c>
      <c r="I173" s="5" t="s">
        <v>251</v>
      </c>
      <c r="J173" s="5"/>
      <c r="K173" s="5"/>
      <c r="L173" s="5"/>
    </row>
    <row r="174" spans="1:12" hidden="1">
      <c r="A174" s="5">
        <v>172</v>
      </c>
      <c r="B174" s="42" t="s">
        <v>247</v>
      </c>
      <c r="C174" s="9" t="s">
        <v>346</v>
      </c>
      <c r="D174" s="42" t="s">
        <v>347</v>
      </c>
      <c r="E174" s="42">
        <v>1.9</v>
      </c>
      <c r="F174" s="5" t="s">
        <v>39</v>
      </c>
      <c r="G174" s="49" t="s">
        <v>350</v>
      </c>
      <c r="H174" s="5" t="s">
        <v>27</v>
      </c>
      <c r="I174" s="5" t="s">
        <v>251</v>
      </c>
      <c r="J174" s="5"/>
      <c r="K174" s="5"/>
      <c r="L174" s="5"/>
    </row>
    <row r="175" spans="1:12">
      <c r="A175" s="5">
        <v>173</v>
      </c>
      <c r="B175" s="42" t="s">
        <v>247</v>
      </c>
      <c r="C175" s="9" t="s">
        <v>346</v>
      </c>
      <c r="D175" s="42" t="s">
        <v>347</v>
      </c>
      <c r="E175" s="43">
        <v>1.1000000000000001</v>
      </c>
      <c r="F175" s="5" t="s">
        <v>31</v>
      </c>
      <c r="G175" s="49" t="s">
        <v>350</v>
      </c>
      <c r="H175" s="5" t="s">
        <v>27</v>
      </c>
      <c r="I175" s="5" t="s">
        <v>251</v>
      </c>
      <c r="J175" s="5"/>
      <c r="K175" s="5"/>
      <c r="L175" s="5"/>
    </row>
    <row r="176" spans="1:12" hidden="1">
      <c r="A176" s="5">
        <v>174</v>
      </c>
      <c r="B176" s="42" t="s">
        <v>247</v>
      </c>
      <c r="C176" s="9" t="s">
        <v>346</v>
      </c>
      <c r="D176" s="42" t="s">
        <v>347</v>
      </c>
      <c r="E176" s="42" t="s">
        <v>351</v>
      </c>
      <c r="F176" s="5" t="s">
        <v>25</v>
      </c>
      <c r="G176" s="49" t="s">
        <v>334</v>
      </c>
      <c r="H176" s="5" t="s">
        <v>27</v>
      </c>
      <c r="I176" s="5" t="s">
        <v>251</v>
      </c>
      <c r="J176" s="5"/>
      <c r="K176" s="5"/>
      <c r="L176" s="5"/>
    </row>
    <row r="177" spans="1:12" ht="28.9" hidden="1">
      <c r="A177" s="5">
        <v>175</v>
      </c>
      <c r="B177" s="42" t="s">
        <v>247</v>
      </c>
      <c r="C177" s="9" t="s">
        <v>346</v>
      </c>
      <c r="D177" s="42" t="s">
        <v>347</v>
      </c>
      <c r="E177" s="42" t="s">
        <v>352</v>
      </c>
      <c r="F177" s="5" t="s">
        <v>53</v>
      </c>
      <c r="G177" s="49" t="s">
        <v>353</v>
      </c>
      <c r="H177" s="5" t="s">
        <v>27</v>
      </c>
      <c r="I177" s="5" t="s">
        <v>251</v>
      </c>
      <c r="J177" s="5"/>
      <c r="K177" s="5"/>
      <c r="L177" s="5"/>
    </row>
    <row r="178" spans="1:12" ht="43.15" hidden="1">
      <c r="A178" s="5">
        <v>176</v>
      </c>
      <c r="B178" s="42" t="s">
        <v>247</v>
      </c>
      <c r="C178" s="9" t="s">
        <v>354</v>
      </c>
      <c r="D178" s="42" t="s">
        <v>355</v>
      </c>
      <c r="E178" s="42">
        <v>1.7</v>
      </c>
      <c r="F178" s="5" t="s">
        <v>145</v>
      </c>
      <c r="G178" s="49" t="s">
        <v>349</v>
      </c>
      <c r="H178" s="5" t="s">
        <v>27</v>
      </c>
      <c r="I178" s="5" t="s">
        <v>251</v>
      </c>
      <c r="J178" s="5"/>
      <c r="K178" s="5"/>
      <c r="L178" s="5"/>
    </row>
    <row r="179" spans="1:12" hidden="1">
      <c r="A179" s="5">
        <v>177</v>
      </c>
      <c r="B179" s="42" t="s">
        <v>247</v>
      </c>
      <c r="C179" s="9" t="s">
        <v>354</v>
      </c>
      <c r="D179" s="42" t="s">
        <v>355</v>
      </c>
      <c r="E179" s="42" t="s">
        <v>356</v>
      </c>
      <c r="F179" s="5" t="s">
        <v>25</v>
      </c>
      <c r="G179" s="49" t="s">
        <v>357</v>
      </c>
      <c r="H179" s="5" t="s">
        <v>27</v>
      </c>
      <c r="I179" s="5" t="s">
        <v>251</v>
      </c>
      <c r="J179" s="5"/>
      <c r="K179" s="5"/>
      <c r="L179" s="5"/>
    </row>
    <row r="180" spans="1:12" hidden="1">
      <c r="A180" s="5">
        <v>178</v>
      </c>
      <c r="B180" s="42" t="s">
        <v>247</v>
      </c>
      <c r="C180" s="45" t="s">
        <v>358</v>
      </c>
      <c r="D180" s="5" t="s">
        <v>359</v>
      </c>
      <c r="E180" s="41">
        <v>1.7</v>
      </c>
      <c r="F180" s="56" t="s">
        <v>145</v>
      </c>
      <c r="G180" s="5" t="s">
        <v>359</v>
      </c>
      <c r="H180" s="5" t="s">
        <v>27</v>
      </c>
      <c r="I180" s="5" t="s">
        <v>251</v>
      </c>
      <c r="J180" s="5"/>
      <c r="K180" s="5"/>
      <c r="L180" s="5"/>
    </row>
    <row r="181" spans="1:12" hidden="1">
      <c r="A181" s="5">
        <v>179</v>
      </c>
      <c r="B181" s="42" t="s">
        <v>247</v>
      </c>
      <c r="C181" s="45" t="s">
        <v>358</v>
      </c>
      <c r="D181" s="5" t="s">
        <v>359</v>
      </c>
      <c r="E181" s="41">
        <v>1.9</v>
      </c>
      <c r="F181" s="56" t="s">
        <v>39</v>
      </c>
      <c r="G181" s="5" t="s">
        <v>359</v>
      </c>
      <c r="H181" s="5" t="s">
        <v>27</v>
      </c>
      <c r="I181" s="5" t="s">
        <v>251</v>
      </c>
      <c r="J181" s="5"/>
      <c r="K181" s="5"/>
      <c r="L181" s="5"/>
    </row>
    <row r="182" spans="1:12">
      <c r="A182" s="5">
        <v>180</v>
      </c>
      <c r="B182" s="42" t="s">
        <v>247</v>
      </c>
      <c r="C182" s="45" t="s">
        <v>358</v>
      </c>
      <c r="D182" s="5" t="s">
        <v>359</v>
      </c>
      <c r="E182" s="41" t="s">
        <v>295</v>
      </c>
      <c r="F182" s="56" t="s">
        <v>31</v>
      </c>
      <c r="G182" s="42" t="s">
        <v>360</v>
      </c>
      <c r="H182" s="5" t="s">
        <v>27</v>
      </c>
      <c r="I182" s="5" t="s">
        <v>251</v>
      </c>
      <c r="J182" s="5"/>
      <c r="K182" s="5"/>
      <c r="L182" s="5"/>
    </row>
    <row r="183" spans="1:12" hidden="1">
      <c r="A183" s="5">
        <v>181</v>
      </c>
      <c r="B183" s="42" t="s">
        <v>247</v>
      </c>
      <c r="C183" s="45" t="s">
        <v>358</v>
      </c>
      <c r="D183" s="5" t="s">
        <v>359</v>
      </c>
      <c r="E183" s="41" t="s">
        <v>361</v>
      </c>
      <c r="F183" s="56" t="s">
        <v>53</v>
      </c>
      <c r="G183" s="42" t="s">
        <v>362</v>
      </c>
      <c r="H183" s="5" t="s">
        <v>27</v>
      </c>
      <c r="I183" s="5" t="s">
        <v>251</v>
      </c>
      <c r="J183" s="5"/>
      <c r="K183" s="5"/>
      <c r="L183" s="5"/>
    </row>
    <row r="184" spans="1:12" hidden="1">
      <c r="A184" s="5">
        <v>182</v>
      </c>
      <c r="B184" s="42" t="s">
        <v>247</v>
      </c>
      <c r="C184" s="45" t="s">
        <v>363</v>
      </c>
      <c r="D184" s="5" t="s">
        <v>364</v>
      </c>
      <c r="E184" s="41" t="s">
        <v>365</v>
      </c>
      <c r="F184" s="56" t="s">
        <v>145</v>
      </c>
      <c r="G184" s="42" t="s">
        <v>366</v>
      </c>
      <c r="H184" s="5" t="s">
        <v>27</v>
      </c>
      <c r="I184" s="5" t="s">
        <v>251</v>
      </c>
      <c r="J184" s="5"/>
      <c r="K184" s="5"/>
      <c r="L184" s="5"/>
    </row>
    <row r="185" spans="1:12" hidden="1">
      <c r="A185" s="5">
        <v>183</v>
      </c>
      <c r="B185" s="42" t="s">
        <v>247</v>
      </c>
      <c r="C185" s="45" t="s">
        <v>363</v>
      </c>
      <c r="D185" s="5" t="s">
        <v>364</v>
      </c>
      <c r="E185" s="41" t="s">
        <v>300</v>
      </c>
      <c r="F185" s="56" t="s">
        <v>145</v>
      </c>
      <c r="G185" s="5" t="s">
        <v>364</v>
      </c>
      <c r="H185" s="5" t="s">
        <v>27</v>
      </c>
      <c r="I185" s="5" t="s">
        <v>251</v>
      </c>
      <c r="J185" s="5"/>
      <c r="K185" s="5"/>
      <c r="L185" s="5"/>
    </row>
    <row r="186" spans="1:12" hidden="1">
      <c r="A186" s="5">
        <v>184</v>
      </c>
      <c r="B186" s="42" t="s">
        <v>247</v>
      </c>
      <c r="C186" s="45" t="s">
        <v>363</v>
      </c>
      <c r="D186" s="5" t="s">
        <v>364</v>
      </c>
      <c r="E186" s="44" t="s">
        <v>200</v>
      </c>
      <c r="F186" s="56" t="s">
        <v>36</v>
      </c>
      <c r="G186" s="42" t="s">
        <v>294</v>
      </c>
      <c r="H186" s="5" t="s">
        <v>27</v>
      </c>
      <c r="I186" s="5" t="s">
        <v>251</v>
      </c>
      <c r="J186" s="5"/>
      <c r="K186" s="5"/>
      <c r="L186" s="5"/>
    </row>
    <row r="187" spans="1:12" hidden="1">
      <c r="A187" s="5">
        <v>185</v>
      </c>
      <c r="B187" s="42" t="s">
        <v>247</v>
      </c>
      <c r="C187" s="45" t="s">
        <v>363</v>
      </c>
      <c r="D187" s="5" t="s">
        <v>364</v>
      </c>
      <c r="E187" s="44" t="s">
        <v>301</v>
      </c>
      <c r="F187" s="56" t="s">
        <v>39</v>
      </c>
      <c r="G187" s="5" t="s">
        <v>364</v>
      </c>
      <c r="H187" s="5" t="s">
        <v>27</v>
      </c>
      <c r="I187" s="5" t="s">
        <v>251</v>
      </c>
      <c r="J187" s="5"/>
      <c r="K187" s="5"/>
      <c r="L187" s="5"/>
    </row>
    <row r="188" spans="1:12">
      <c r="A188" s="5">
        <v>186</v>
      </c>
      <c r="B188" s="42" t="s">
        <v>247</v>
      </c>
      <c r="C188" s="45" t="s">
        <v>363</v>
      </c>
      <c r="D188" s="5" t="s">
        <v>364</v>
      </c>
      <c r="E188" s="44" t="s">
        <v>295</v>
      </c>
      <c r="F188" s="56" t="s">
        <v>31</v>
      </c>
      <c r="G188" s="42" t="s">
        <v>360</v>
      </c>
      <c r="H188" s="5" t="s">
        <v>27</v>
      </c>
      <c r="I188" s="5" t="s">
        <v>251</v>
      </c>
      <c r="J188" s="5"/>
      <c r="K188" s="5"/>
      <c r="L188" s="5"/>
    </row>
    <row r="189" spans="1:12" hidden="1">
      <c r="A189" s="5">
        <v>187</v>
      </c>
      <c r="B189" s="42" t="s">
        <v>247</v>
      </c>
      <c r="C189" s="9" t="s">
        <v>367</v>
      </c>
      <c r="D189" s="42" t="s">
        <v>368</v>
      </c>
      <c r="E189" s="41">
        <v>1.7</v>
      </c>
      <c r="F189" s="56" t="s">
        <v>145</v>
      </c>
      <c r="G189" s="42" t="s">
        <v>369</v>
      </c>
      <c r="H189" s="5" t="s">
        <v>27</v>
      </c>
      <c r="I189" s="5" t="s">
        <v>251</v>
      </c>
      <c r="J189" s="5"/>
      <c r="K189" s="5"/>
      <c r="L189" s="5"/>
    </row>
    <row r="190" spans="1:12" hidden="1">
      <c r="A190" s="5">
        <v>188</v>
      </c>
      <c r="B190" s="42" t="s">
        <v>247</v>
      </c>
      <c r="C190" s="9" t="s">
        <v>367</v>
      </c>
      <c r="D190" s="42" t="s">
        <v>368</v>
      </c>
      <c r="E190" s="41">
        <v>1.9</v>
      </c>
      <c r="F190" s="56" t="s">
        <v>39</v>
      </c>
      <c r="G190" s="42" t="s">
        <v>368</v>
      </c>
      <c r="H190" s="5" t="s">
        <v>27</v>
      </c>
      <c r="I190" s="5" t="s">
        <v>251</v>
      </c>
      <c r="J190" s="5"/>
      <c r="K190" s="5"/>
      <c r="L190" s="5"/>
    </row>
    <row r="191" spans="1:12">
      <c r="A191" s="5">
        <v>189</v>
      </c>
      <c r="B191" s="42" t="s">
        <v>247</v>
      </c>
      <c r="C191" s="9" t="s">
        <v>367</v>
      </c>
      <c r="D191" s="42" t="s">
        <v>368</v>
      </c>
      <c r="E191" s="41" t="s">
        <v>141</v>
      </c>
      <c r="F191" s="56" t="s">
        <v>31</v>
      </c>
      <c r="G191" s="42" t="s">
        <v>368</v>
      </c>
      <c r="H191" s="5" t="s">
        <v>27</v>
      </c>
      <c r="I191" s="5" t="s">
        <v>251</v>
      </c>
      <c r="J191" s="5"/>
      <c r="K191" s="5"/>
      <c r="L191" s="5"/>
    </row>
    <row r="192" spans="1:12" hidden="1">
      <c r="A192" s="5">
        <v>190</v>
      </c>
      <c r="B192" s="42" t="s">
        <v>247</v>
      </c>
      <c r="C192" s="9" t="s">
        <v>367</v>
      </c>
      <c r="D192" s="42" t="s">
        <v>368</v>
      </c>
      <c r="E192" s="44" t="s">
        <v>351</v>
      </c>
      <c r="F192" s="56" t="s">
        <v>53</v>
      </c>
      <c r="G192" s="42" t="s">
        <v>370</v>
      </c>
      <c r="H192" s="5" t="s">
        <v>27</v>
      </c>
      <c r="I192" s="5" t="s">
        <v>251</v>
      </c>
      <c r="J192" s="5"/>
      <c r="K192" s="5"/>
      <c r="L192" s="5"/>
    </row>
    <row r="193" spans="1:12" ht="72" hidden="1">
      <c r="A193" s="5">
        <v>191</v>
      </c>
      <c r="B193" s="42" t="s">
        <v>247</v>
      </c>
      <c r="C193" s="9" t="s">
        <v>371</v>
      </c>
      <c r="D193" s="42" t="s">
        <v>372</v>
      </c>
      <c r="E193" s="44" t="s">
        <v>300</v>
      </c>
      <c r="F193" s="56" t="s">
        <v>145</v>
      </c>
      <c r="G193" s="49" t="s">
        <v>373</v>
      </c>
      <c r="H193" s="5" t="s">
        <v>27</v>
      </c>
      <c r="I193" s="5" t="s">
        <v>251</v>
      </c>
      <c r="J193" s="5"/>
      <c r="K193" s="5"/>
      <c r="L193" s="5"/>
    </row>
    <row r="194" spans="1:12" hidden="1">
      <c r="A194" s="5">
        <v>192</v>
      </c>
      <c r="B194" s="42" t="s">
        <v>247</v>
      </c>
      <c r="C194" s="9" t="s">
        <v>371</v>
      </c>
      <c r="D194" s="42" t="s">
        <v>372</v>
      </c>
      <c r="E194" s="44" t="s">
        <v>301</v>
      </c>
      <c r="F194" s="56" t="s">
        <v>39</v>
      </c>
      <c r="G194" s="42" t="s">
        <v>372</v>
      </c>
      <c r="H194" s="5" t="s">
        <v>27</v>
      </c>
      <c r="I194" s="5" t="s">
        <v>251</v>
      </c>
      <c r="J194" s="5"/>
      <c r="K194" s="5"/>
      <c r="L194" s="5"/>
    </row>
    <row r="195" spans="1:12">
      <c r="A195" s="5">
        <v>193</v>
      </c>
      <c r="B195" s="42" t="s">
        <v>247</v>
      </c>
      <c r="C195" s="9" t="s">
        <v>371</v>
      </c>
      <c r="D195" s="42" t="s">
        <v>372</v>
      </c>
      <c r="E195" s="44" t="s">
        <v>295</v>
      </c>
      <c r="F195" s="56" t="s">
        <v>31</v>
      </c>
      <c r="G195" s="42" t="s">
        <v>360</v>
      </c>
      <c r="H195" s="5" t="s">
        <v>27</v>
      </c>
      <c r="I195" s="5" t="s">
        <v>251</v>
      </c>
      <c r="J195" s="5"/>
      <c r="K195" s="5"/>
      <c r="L195" s="5"/>
    </row>
    <row r="196" spans="1:12" hidden="1">
      <c r="A196" s="5">
        <v>194</v>
      </c>
      <c r="B196" s="42" t="s">
        <v>247</v>
      </c>
      <c r="C196" s="9" t="s">
        <v>371</v>
      </c>
      <c r="D196" s="42" t="s">
        <v>372</v>
      </c>
      <c r="E196" s="44" t="s">
        <v>310</v>
      </c>
      <c r="F196" s="56" t="s">
        <v>53</v>
      </c>
      <c r="G196" s="42" t="s">
        <v>374</v>
      </c>
      <c r="H196" s="5" t="s">
        <v>27</v>
      </c>
      <c r="I196" s="5" t="s">
        <v>251</v>
      </c>
      <c r="J196" s="5"/>
      <c r="K196" s="5"/>
      <c r="L196" s="5"/>
    </row>
    <row r="197" spans="1:12" hidden="1">
      <c r="A197" s="5">
        <v>195</v>
      </c>
      <c r="B197" s="42" t="s">
        <v>375</v>
      </c>
      <c r="C197" s="9" t="s">
        <v>376</v>
      </c>
      <c r="D197" s="42" t="s">
        <v>377</v>
      </c>
      <c r="E197" s="44" t="s">
        <v>300</v>
      </c>
      <c r="F197" s="57" t="s">
        <v>145</v>
      </c>
      <c r="G197" s="42" t="s">
        <v>377</v>
      </c>
      <c r="H197" s="5" t="s">
        <v>27</v>
      </c>
      <c r="I197" s="5" t="s">
        <v>69</v>
      </c>
      <c r="J197" s="5"/>
      <c r="K197" s="5"/>
      <c r="L197" s="5"/>
    </row>
    <row r="198" spans="1:12" hidden="1">
      <c r="A198" s="5">
        <v>196</v>
      </c>
      <c r="B198" s="42" t="s">
        <v>375</v>
      </c>
      <c r="C198" s="9" t="s">
        <v>376</v>
      </c>
      <c r="D198" s="42" t="s">
        <v>377</v>
      </c>
      <c r="E198" s="44" t="s">
        <v>301</v>
      </c>
      <c r="F198" s="56" t="s">
        <v>39</v>
      </c>
      <c r="G198" s="42" t="s">
        <v>377</v>
      </c>
      <c r="H198" s="5" t="s">
        <v>27</v>
      </c>
      <c r="I198" s="5" t="s">
        <v>69</v>
      </c>
      <c r="J198" s="5"/>
      <c r="K198" s="5"/>
      <c r="L198" s="5"/>
    </row>
    <row r="199" spans="1:12">
      <c r="A199" s="5">
        <v>197</v>
      </c>
      <c r="B199" s="42" t="s">
        <v>375</v>
      </c>
      <c r="C199" s="9" t="s">
        <v>376</v>
      </c>
      <c r="D199" s="42" t="s">
        <v>377</v>
      </c>
      <c r="E199" s="44" t="s">
        <v>295</v>
      </c>
      <c r="F199" s="56" t="s">
        <v>31</v>
      </c>
      <c r="G199" s="42" t="s">
        <v>360</v>
      </c>
      <c r="H199" s="5" t="s">
        <v>27</v>
      </c>
      <c r="I199" s="5" t="s">
        <v>69</v>
      </c>
      <c r="J199" s="5"/>
      <c r="K199" s="5"/>
      <c r="L199" s="5"/>
    </row>
    <row r="200" spans="1:12" hidden="1">
      <c r="A200" s="5">
        <v>198</v>
      </c>
      <c r="B200" s="42" t="s">
        <v>375</v>
      </c>
      <c r="C200" s="9" t="s">
        <v>378</v>
      </c>
      <c r="D200" s="42" t="s">
        <v>379</v>
      </c>
      <c r="E200" s="44" t="s">
        <v>300</v>
      </c>
      <c r="F200" s="56" t="s">
        <v>145</v>
      </c>
      <c r="G200" s="42" t="s">
        <v>379</v>
      </c>
      <c r="H200" s="5" t="s">
        <v>27</v>
      </c>
      <c r="I200" s="5" t="s">
        <v>69</v>
      </c>
      <c r="J200" s="5"/>
      <c r="K200" s="5"/>
      <c r="L200" s="5"/>
    </row>
    <row r="201" spans="1:12" hidden="1">
      <c r="A201" s="5">
        <v>199</v>
      </c>
      <c r="B201" s="42" t="s">
        <v>375</v>
      </c>
      <c r="C201" s="9" t="s">
        <v>378</v>
      </c>
      <c r="D201" s="42" t="s">
        <v>379</v>
      </c>
      <c r="E201" s="44" t="s">
        <v>301</v>
      </c>
      <c r="F201" s="56" t="s">
        <v>39</v>
      </c>
      <c r="G201" s="42" t="s">
        <v>379</v>
      </c>
      <c r="H201" s="5" t="s">
        <v>27</v>
      </c>
      <c r="I201" s="5" t="s">
        <v>69</v>
      </c>
      <c r="J201" s="5"/>
      <c r="K201" s="5"/>
      <c r="L201" s="5"/>
    </row>
    <row r="202" spans="1:12" hidden="1">
      <c r="A202" s="5">
        <v>200</v>
      </c>
      <c r="B202" s="42" t="s">
        <v>380</v>
      </c>
      <c r="C202" s="9" t="s">
        <v>381</v>
      </c>
      <c r="D202" s="42" t="s">
        <v>382</v>
      </c>
      <c r="E202" s="44" t="s">
        <v>383</v>
      </c>
      <c r="F202" s="56" t="s">
        <v>39</v>
      </c>
      <c r="G202" s="42" t="s">
        <v>382</v>
      </c>
      <c r="H202" s="5" t="s">
        <v>27</v>
      </c>
      <c r="I202" s="5" t="s">
        <v>384</v>
      </c>
      <c r="J202" s="5"/>
      <c r="K202" s="5"/>
      <c r="L202" s="5"/>
    </row>
    <row r="203" spans="1:12" hidden="1">
      <c r="A203" s="5">
        <v>201</v>
      </c>
      <c r="B203" s="42" t="s">
        <v>380</v>
      </c>
      <c r="C203" s="9" t="s">
        <v>381</v>
      </c>
      <c r="D203" s="42" t="s">
        <v>382</v>
      </c>
      <c r="E203" s="44" t="s">
        <v>385</v>
      </c>
      <c r="F203" s="56" t="s">
        <v>36</v>
      </c>
      <c r="G203" s="42" t="s">
        <v>386</v>
      </c>
      <c r="H203" s="5" t="s">
        <v>27</v>
      </c>
      <c r="I203" s="5" t="s">
        <v>384</v>
      </c>
      <c r="J203" s="5"/>
      <c r="K203" s="5"/>
      <c r="L203" s="5"/>
    </row>
    <row r="204" spans="1:12" hidden="1">
      <c r="A204" s="5">
        <v>202</v>
      </c>
      <c r="B204" s="42" t="s">
        <v>380</v>
      </c>
      <c r="C204" s="9" t="s">
        <v>381</v>
      </c>
      <c r="D204" s="42" t="s">
        <v>382</v>
      </c>
      <c r="E204" s="44" t="s">
        <v>387</v>
      </c>
      <c r="F204" s="56" t="s">
        <v>53</v>
      </c>
      <c r="G204" s="42" t="s">
        <v>388</v>
      </c>
      <c r="H204" s="5" t="s">
        <v>27</v>
      </c>
      <c r="I204" s="5" t="s">
        <v>384</v>
      </c>
      <c r="J204" s="5"/>
      <c r="K204" s="5"/>
      <c r="L204" s="5"/>
    </row>
    <row r="205" spans="1:12" hidden="1">
      <c r="A205" s="5">
        <v>203</v>
      </c>
      <c r="B205" s="42" t="s">
        <v>380</v>
      </c>
      <c r="C205" s="9" t="s">
        <v>389</v>
      </c>
      <c r="D205" s="42" t="s">
        <v>390</v>
      </c>
      <c r="E205" s="44" t="s">
        <v>314</v>
      </c>
      <c r="F205" s="56" t="s">
        <v>25</v>
      </c>
      <c r="G205" s="42" t="s">
        <v>391</v>
      </c>
      <c r="H205" s="5" t="s">
        <v>27</v>
      </c>
      <c r="I205" s="5" t="s">
        <v>384</v>
      </c>
      <c r="J205" s="5"/>
      <c r="K205" s="5"/>
      <c r="L205" s="5"/>
    </row>
    <row r="206" spans="1:12" ht="43.15" hidden="1">
      <c r="A206" s="5">
        <v>204</v>
      </c>
      <c r="B206" s="42" t="s">
        <v>380</v>
      </c>
      <c r="C206" s="9" t="s">
        <v>389</v>
      </c>
      <c r="D206" s="42" t="s">
        <v>390</v>
      </c>
      <c r="E206" s="44" t="s">
        <v>300</v>
      </c>
      <c r="F206" s="56" t="s">
        <v>145</v>
      </c>
      <c r="G206" s="49" t="s">
        <v>392</v>
      </c>
      <c r="H206" s="5" t="s">
        <v>27</v>
      </c>
      <c r="I206" s="5" t="s">
        <v>384</v>
      </c>
      <c r="J206" s="5"/>
      <c r="K206" s="5"/>
      <c r="L206" s="5"/>
    </row>
    <row r="207" spans="1:12" hidden="1">
      <c r="A207" s="5">
        <v>205</v>
      </c>
      <c r="B207" s="42" t="s">
        <v>380</v>
      </c>
      <c r="C207" s="9" t="s">
        <v>389</v>
      </c>
      <c r="D207" s="42" t="s">
        <v>390</v>
      </c>
      <c r="E207" s="44" t="s">
        <v>301</v>
      </c>
      <c r="F207" s="56" t="s">
        <v>39</v>
      </c>
      <c r="G207" s="42" t="s">
        <v>393</v>
      </c>
      <c r="H207" s="5" t="s">
        <v>27</v>
      </c>
      <c r="I207" s="5" t="s">
        <v>384</v>
      </c>
      <c r="J207" s="5"/>
      <c r="K207" s="5"/>
      <c r="L207" s="5"/>
    </row>
    <row r="208" spans="1:12">
      <c r="A208" s="5">
        <v>206</v>
      </c>
      <c r="B208" s="42" t="s">
        <v>380</v>
      </c>
      <c r="C208" s="9" t="s">
        <v>389</v>
      </c>
      <c r="D208" s="42" t="s">
        <v>390</v>
      </c>
      <c r="E208" s="44" t="s">
        <v>295</v>
      </c>
      <c r="F208" s="56" t="s">
        <v>31</v>
      </c>
      <c r="G208" s="42" t="s">
        <v>360</v>
      </c>
      <c r="H208" s="5" t="s">
        <v>27</v>
      </c>
      <c r="I208" s="5" t="s">
        <v>384</v>
      </c>
      <c r="J208" s="5"/>
      <c r="K208" s="5"/>
      <c r="L208" s="5"/>
    </row>
    <row r="209" spans="1:12" hidden="1">
      <c r="A209" s="5">
        <v>207</v>
      </c>
      <c r="B209" s="42" t="s">
        <v>380</v>
      </c>
      <c r="C209" s="9" t="s">
        <v>389</v>
      </c>
      <c r="D209" s="42" t="s">
        <v>390</v>
      </c>
      <c r="E209" s="44" t="s">
        <v>394</v>
      </c>
      <c r="F209" s="56" t="s">
        <v>53</v>
      </c>
      <c r="G209" s="42" t="s">
        <v>395</v>
      </c>
      <c r="H209" s="5" t="s">
        <v>27</v>
      </c>
      <c r="I209" s="5" t="s">
        <v>384</v>
      </c>
      <c r="J209" s="5"/>
      <c r="K209" s="5"/>
      <c r="L209" s="5"/>
    </row>
    <row r="210" spans="1:12" hidden="1">
      <c r="A210" s="5"/>
      <c r="B210" s="41"/>
      <c r="C210" s="47"/>
      <c r="D210" s="5"/>
      <c r="E210" s="48"/>
      <c r="F210" s="5"/>
      <c r="G210" s="5"/>
      <c r="H210" s="5"/>
      <c r="I210" s="5"/>
      <c r="J210" s="5"/>
      <c r="K210" s="5"/>
      <c r="L210" s="5"/>
    </row>
    <row r="211" spans="1:12" hidden="1">
      <c r="A211" s="5"/>
      <c r="B211" s="41"/>
      <c r="C211" s="45"/>
      <c r="D211" s="5"/>
      <c r="E211" s="48"/>
      <c r="F211" s="5"/>
      <c r="G211" s="5"/>
      <c r="H211" s="5"/>
      <c r="I211" s="5"/>
      <c r="J211" s="5"/>
      <c r="K211" s="5"/>
      <c r="L211" s="5"/>
    </row>
    <row r="212" spans="1:12" hidden="1">
      <c r="A212" s="5"/>
      <c r="B212" s="41"/>
      <c r="C212" s="45"/>
      <c r="D212" s="5"/>
      <c r="E212" s="48"/>
      <c r="F212" s="5"/>
      <c r="G212" s="6"/>
      <c r="H212" s="5"/>
      <c r="I212" s="5"/>
      <c r="J212" s="5"/>
      <c r="K212" s="5"/>
      <c r="L212" s="5"/>
    </row>
    <row r="213" spans="1:12" hidden="1">
      <c r="A213" s="5"/>
      <c r="B213" s="41"/>
      <c r="C213" s="45"/>
      <c r="D213" s="5"/>
      <c r="E213" s="48"/>
      <c r="F213" s="5"/>
      <c r="G213" s="6"/>
      <c r="H213" s="5"/>
      <c r="I213" s="5"/>
      <c r="J213" s="5"/>
      <c r="K213" s="5"/>
      <c r="L213" s="5"/>
    </row>
    <row r="214" spans="1:12" hidden="1">
      <c r="A214" s="5"/>
      <c r="B214" s="41"/>
      <c r="C214" s="45"/>
      <c r="D214" s="5"/>
      <c r="E214" s="48"/>
      <c r="F214" s="5"/>
      <c r="G214" s="5"/>
      <c r="H214" s="5"/>
      <c r="I214" s="5"/>
      <c r="J214" s="5"/>
      <c r="K214" s="5"/>
      <c r="L214" s="5"/>
    </row>
    <row r="215" spans="1:12" hidden="1">
      <c r="A215" s="5"/>
      <c r="B215" s="41"/>
      <c r="C215" s="45"/>
      <c r="D215" s="5"/>
      <c r="E215" s="48"/>
      <c r="F215" s="5"/>
      <c r="G215" s="42"/>
      <c r="H215" s="5"/>
      <c r="I215" s="5"/>
      <c r="J215" s="5"/>
      <c r="K215" s="5"/>
      <c r="L215" s="5"/>
    </row>
    <row r="216" spans="1:12" hidden="1">
      <c r="A216" s="5"/>
      <c r="B216" s="41"/>
      <c r="C216" s="45"/>
      <c r="D216" s="5"/>
      <c r="E216" s="48"/>
      <c r="F216" s="5"/>
      <c r="G216" s="49"/>
      <c r="H216" s="5"/>
      <c r="I216" s="5"/>
      <c r="J216" s="5"/>
      <c r="K216" s="5"/>
      <c r="L216" s="5"/>
    </row>
    <row r="217" spans="1:12" hidden="1">
      <c r="A217" s="5"/>
      <c r="B217" s="41"/>
      <c r="C217" s="45"/>
      <c r="D217" s="42"/>
      <c r="E217" s="48"/>
      <c r="F217" s="5"/>
      <c r="G217" s="49"/>
      <c r="H217" s="5"/>
      <c r="I217" s="5"/>
      <c r="J217" s="5"/>
      <c r="K217" s="5"/>
      <c r="L217" s="5"/>
    </row>
    <row r="218" spans="1:12" hidden="1">
      <c r="A218" s="5"/>
      <c r="B218" s="41"/>
      <c r="C218" s="45"/>
      <c r="D218" s="42"/>
      <c r="E218" s="48"/>
      <c r="F218" s="5"/>
      <c r="G218" s="42"/>
      <c r="H218" s="5"/>
      <c r="I218" s="5"/>
      <c r="J218" s="5"/>
      <c r="K218" s="5"/>
      <c r="L218" s="5"/>
    </row>
    <row r="219" spans="1:12" hidden="1">
      <c r="A219" s="5"/>
      <c r="B219" s="41"/>
      <c r="C219" s="45"/>
      <c r="D219" s="5"/>
      <c r="E219" s="41"/>
      <c r="F219" s="5"/>
      <c r="G219" s="49"/>
      <c r="H219" s="5"/>
      <c r="I219" s="5"/>
      <c r="J219" s="5"/>
      <c r="K219" s="5"/>
      <c r="L219" s="5"/>
    </row>
    <row r="220" spans="1:12" hidden="1">
      <c r="A220" s="5"/>
      <c r="B220" s="41"/>
      <c r="C220" s="45"/>
      <c r="D220" s="5"/>
      <c r="E220" s="41"/>
      <c r="F220" s="5"/>
      <c r="G220" s="49"/>
      <c r="H220" s="5"/>
      <c r="I220" s="5"/>
      <c r="J220" s="5"/>
      <c r="K220" s="5"/>
      <c r="L220" s="5"/>
    </row>
    <row r="221" spans="1:12" hidden="1">
      <c r="A221" s="5"/>
      <c r="B221" s="41"/>
      <c r="C221" s="45"/>
      <c r="D221" s="42"/>
      <c r="E221" s="48"/>
      <c r="F221" s="5"/>
      <c r="G221" s="49"/>
      <c r="H221" s="5"/>
      <c r="I221" s="5"/>
      <c r="J221" s="5"/>
      <c r="K221" s="5"/>
      <c r="L221" s="5"/>
    </row>
    <row r="222" spans="1:12" hidden="1">
      <c r="A222" s="5"/>
      <c r="B222" s="41"/>
      <c r="C222" s="45"/>
      <c r="D222" s="42"/>
      <c r="E222" s="48"/>
      <c r="F222" s="5"/>
      <c r="G222" s="49"/>
      <c r="H222" s="5"/>
      <c r="I222" s="5"/>
      <c r="J222" s="5"/>
      <c r="K222" s="5"/>
      <c r="L222" s="5"/>
    </row>
    <row r="223" spans="1:12" hidden="1">
      <c r="A223" s="5"/>
      <c r="B223" s="41"/>
      <c r="C223" s="45"/>
      <c r="D223" s="42"/>
      <c r="E223" s="48"/>
      <c r="F223" s="5"/>
      <c r="G223" s="49"/>
      <c r="H223" s="5"/>
      <c r="I223" s="5"/>
      <c r="J223" s="5"/>
      <c r="K223" s="5"/>
      <c r="L223" s="5"/>
    </row>
    <row r="224" spans="1:12" hidden="1">
      <c r="A224" s="5"/>
      <c r="B224" s="41"/>
      <c r="C224" s="45"/>
      <c r="D224" s="42"/>
      <c r="E224" s="48"/>
      <c r="F224" s="5"/>
      <c r="G224" s="42"/>
      <c r="H224" s="5"/>
      <c r="I224" s="5"/>
      <c r="J224" s="5"/>
      <c r="K224" s="5"/>
      <c r="L224" s="5"/>
    </row>
    <row r="225" spans="1:12" hidden="1">
      <c r="A225" s="5"/>
      <c r="B225" s="41"/>
      <c r="C225" s="45"/>
      <c r="D225" s="42"/>
      <c r="E225" s="48"/>
      <c r="F225" s="5"/>
      <c r="G225" s="42"/>
      <c r="H225" s="5"/>
      <c r="I225" s="5"/>
      <c r="J225" s="5"/>
      <c r="K225" s="5"/>
      <c r="L225" s="5"/>
    </row>
    <row r="226" spans="1:12" hidden="1">
      <c r="A226" s="5"/>
      <c r="B226" s="41"/>
      <c r="C226" s="45"/>
      <c r="D226" s="42"/>
      <c r="E226" s="48"/>
      <c r="F226" s="5"/>
      <c r="G226" s="42"/>
      <c r="H226" s="5"/>
      <c r="I226" s="5"/>
      <c r="J226" s="5"/>
      <c r="K226" s="5"/>
      <c r="L226" s="5"/>
    </row>
    <row r="227" spans="1:12" hidden="1">
      <c r="A227" s="5"/>
      <c r="B227" s="41"/>
      <c r="C227" s="45"/>
      <c r="D227" s="42"/>
      <c r="E227" s="48"/>
      <c r="F227" s="5"/>
      <c r="G227" s="42"/>
      <c r="H227" s="5"/>
      <c r="I227" s="5"/>
      <c r="J227" s="5"/>
      <c r="K227" s="5"/>
      <c r="L227" s="5"/>
    </row>
    <row r="228" spans="1:12" hidden="1">
      <c r="A228" s="5"/>
      <c r="B228" s="5"/>
      <c r="C228" s="45"/>
      <c r="D228" s="5"/>
      <c r="E228" s="5"/>
      <c r="F228" s="5"/>
      <c r="G228" s="5"/>
      <c r="H228" s="5"/>
      <c r="I228" s="5"/>
      <c r="J228" s="5"/>
      <c r="K228" s="5"/>
      <c r="L228" s="5"/>
    </row>
    <row r="229" spans="1:12" hidden="1">
      <c r="A229" s="5"/>
      <c r="B229" s="5"/>
      <c r="C229" s="45"/>
      <c r="D229" s="5"/>
      <c r="E229" s="5"/>
      <c r="F229" s="5"/>
      <c r="G229" s="5"/>
      <c r="H229" s="5"/>
      <c r="I229" s="5"/>
      <c r="J229" s="5"/>
      <c r="K229" s="5"/>
      <c r="L229" s="5"/>
    </row>
    <row r="230" spans="1:12" hidden="1">
      <c r="A230" s="5"/>
      <c r="B230" s="5"/>
      <c r="C230" s="45"/>
      <c r="D230" s="5"/>
      <c r="E230" s="5"/>
      <c r="F230" s="5"/>
      <c r="G230" s="6"/>
      <c r="H230" s="5"/>
      <c r="I230" s="5"/>
      <c r="J230" s="5"/>
      <c r="K230" s="5"/>
      <c r="L230" s="5"/>
    </row>
    <row r="231" spans="1:12" hidden="1">
      <c r="A231" s="5"/>
      <c r="B231" s="5"/>
      <c r="C231" s="45"/>
      <c r="D231" s="5"/>
      <c r="E231" s="5"/>
      <c r="F231" s="5"/>
      <c r="G231" s="5"/>
      <c r="H231" s="5"/>
      <c r="I231" s="5"/>
      <c r="J231" s="5"/>
      <c r="K231" s="5"/>
      <c r="L231" s="5"/>
    </row>
    <row r="232" spans="1:12" hidden="1">
      <c r="A232" s="5"/>
      <c r="B232" s="5"/>
      <c r="C232" s="45"/>
      <c r="D232" s="5"/>
      <c r="E232" s="5"/>
      <c r="F232" s="5"/>
      <c r="G232" s="5"/>
      <c r="H232" s="5"/>
      <c r="I232" s="5"/>
      <c r="J232" s="5"/>
      <c r="K232" s="5"/>
      <c r="L232" s="5"/>
    </row>
    <row r="233" spans="1:12" hidden="1">
      <c r="A233" s="5"/>
      <c r="B233" s="5"/>
      <c r="C233" s="45"/>
      <c r="D233" s="5"/>
      <c r="E233" s="5"/>
      <c r="F233" s="5"/>
      <c r="G233" s="5"/>
      <c r="H233" s="5"/>
      <c r="I233" s="5"/>
      <c r="J233" s="5"/>
      <c r="K233" s="5"/>
      <c r="L233" s="5"/>
    </row>
    <row r="234" spans="1:12" hidden="1">
      <c r="A234" s="5"/>
      <c r="B234" s="5"/>
      <c r="C234" s="45"/>
      <c r="D234" s="5"/>
      <c r="E234" s="5"/>
      <c r="F234" s="5"/>
      <c r="G234" s="6"/>
      <c r="H234" s="5"/>
      <c r="I234" s="5"/>
      <c r="J234" s="5"/>
      <c r="K234" s="5"/>
      <c r="L234" s="5"/>
    </row>
    <row r="235" spans="1:12" hidden="1">
      <c r="A235" s="5"/>
      <c r="B235" s="5"/>
      <c r="C235" s="45"/>
      <c r="D235" s="5"/>
      <c r="E235" s="5"/>
      <c r="F235" s="5"/>
      <c r="G235" s="42"/>
      <c r="H235" s="5"/>
      <c r="I235" s="5"/>
      <c r="J235" s="5"/>
      <c r="K235" s="5"/>
      <c r="L235" s="5"/>
    </row>
    <row r="236" spans="1:12" hidden="1">
      <c r="A236" s="5"/>
      <c r="B236" s="5"/>
      <c r="C236" s="45"/>
      <c r="D236" s="5"/>
      <c r="E236" s="5"/>
      <c r="F236" s="5"/>
      <c r="G236" s="42"/>
      <c r="H236" s="5"/>
      <c r="I236" s="5"/>
      <c r="J236" s="5"/>
      <c r="K236" s="5"/>
      <c r="L236" s="5"/>
    </row>
    <row r="237" spans="1:12" hidden="1">
      <c r="A237" s="5"/>
      <c r="B237" s="5"/>
      <c r="C237" s="45"/>
      <c r="D237" s="5"/>
      <c r="E237" s="5"/>
      <c r="F237" s="5"/>
      <c r="G237" s="49"/>
      <c r="H237" s="5"/>
      <c r="I237" s="5"/>
      <c r="J237" s="5"/>
      <c r="K237" s="5"/>
      <c r="L237" s="5"/>
    </row>
    <row r="238" spans="1:12" hidden="1">
      <c r="A238" s="5"/>
      <c r="B238" s="5"/>
      <c r="C238" s="45"/>
      <c r="D238" s="5"/>
      <c r="E238" s="42"/>
      <c r="F238" s="5"/>
      <c r="G238" s="42"/>
      <c r="H238" s="5"/>
      <c r="I238" s="5"/>
      <c r="J238" s="5"/>
      <c r="K238" s="5"/>
      <c r="L238" s="5"/>
    </row>
    <row r="239" spans="1:12" hidden="1">
      <c r="A239" s="5"/>
      <c r="B239" s="5"/>
      <c r="C239" s="45"/>
      <c r="D239" s="5"/>
      <c r="E239" s="5"/>
      <c r="F239" s="5"/>
      <c r="G239" s="49"/>
      <c r="H239" s="5"/>
      <c r="I239" s="5"/>
      <c r="J239" s="5"/>
      <c r="K239" s="5"/>
      <c r="L239" s="5"/>
    </row>
    <row r="240" spans="1:12" hidden="1">
      <c r="A240" s="5"/>
      <c r="B240" s="5"/>
      <c r="C240" s="45"/>
      <c r="D240" s="42"/>
      <c r="E240" s="42"/>
      <c r="F240" s="5"/>
      <c r="G240" s="50"/>
      <c r="H240" s="5"/>
      <c r="I240" s="5"/>
      <c r="J240" s="5"/>
      <c r="K240" s="5"/>
      <c r="L240" s="5"/>
    </row>
    <row r="241" spans="1:12" hidden="1">
      <c r="A241" s="5"/>
      <c r="B241" s="5"/>
      <c r="C241" s="45"/>
      <c r="D241" s="42"/>
      <c r="E241" s="42"/>
      <c r="F241" s="5"/>
      <c r="G241" s="42"/>
      <c r="H241" s="5"/>
      <c r="I241" s="5"/>
      <c r="J241" s="5"/>
      <c r="K241" s="5"/>
      <c r="L241" s="5"/>
    </row>
    <row r="242" spans="1:12" hidden="1">
      <c r="A242" s="5"/>
      <c r="B242" s="5"/>
      <c r="C242" s="45"/>
      <c r="D242" s="42"/>
      <c r="E242" s="42"/>
      <c r="F242" s="5"/>
      <c r="G242" s="42"/>
      <c r="H242" s="5"/>
      <c r="I242" s="5"/>
      <c r="J242" s="5"/>
      <c r="K242" s="5"/>
      <c r="L242" s="5"/>
    </row>
    <row r="243" spans="1:12" hidden="1">
      <c r="A243" s="5"/>
      <c r="B243" s="42"/>
      <c r="C243" s="45"/>
      <c r="D243" s="42"/>
      <c r="E243" s="42"/>
      <c r="F243" s="5"/>
      <c r="G243" s="42"/>
      <c r="H243" s="5"/>
      <c r="I243" s="5"/>
      <c r="J243" s="5"/>
      <c r="K243" s="5"/>
      <c r="L243" s="5"/>
    </row>
    <row r="244" spans="1:12" hidden="1">
      <c r="A244" s="5"/>
      <c r="B244" s="42"/>
      <c r="C244" s="45"/>
      <c r="D244" s="42"/>
      <c r="E244" s="42"/>
      <c r="F244" s="5"/>
      <c r="G244" s="42"/>
      <c r="H244" s="5"/>
      <c r="I244" s="5"/>
      <c r="J244" s="5"/>
      <c r="K244" s="5"/>
      <c r="L244" s="5"/>
    </row>
    <row r="245" spans="1:12" hidden="1">
      <c r="A245" s="5"/>
      <c r="B245" s="42"/>
      <c r="C245" s="45"/>
      <c r="D245" s="42"/>
      <c r="E245" s="42"/>
      <c r="F245" s="5"/>
      <c r="G245" s="49"/>
      <c r="H245" s="5"/>
      <c r="I245" s="5"/>
      <c r="J245" s="5"/>
      <c r="K245" s="5"/>
      <c r="L245" s="5"/>
    </row>
    <row r="246" spans="1:12" hidden="1">
      <c r="A246" s="5"/>
      <c r="B246" s="42"/>
      <c r="C246" s="45"/>
      <c r="D246" s="42"/>
      <c r="E246" s="42"/>
      <c r="F246" s="5"/>
      <c r="G246" s="49"/>
      <c r="H246" s="5"/>
      <c r="I246" s="5"/>
      <c r="J246" s="5"/>
      <c r="K246" s="5"/>
      <c r="L246" s="5"/>
    </row>
    <row r="247" spans="1:12" hidden="1">
      <c r="A247" s="5"/>
      <c r="B247" s="42"/>
      <c r="C247" s="45"/>
      <c r="D247" s="42"/>
      <c r="E247" s="42"/>
      <c r="F247" s="5"/>
      <c r="G247" s="42"/>
      <c r="H247" s="5"/>
      <c r="I247" s="5"/>
      <c r="J247" s="5"/>
      <c r="K247" s="5"/>
      <c r="L247" s="5"/>
    </row>
    <row r="248" spans="1:12" hidden="1">
      <c r="A248" s="5"/>
      <c r="B248" s="42"/>
      <c r="C248" s="45"/>
      <c r="D248" s="42"/>
      <c r="E248" s="42"/>
      <c r="F248" s="5"/>
      <c r="G248" s="42"/>
      <c r="H248" s="5"/>
      <c r="I248" s="5"/>
      <c r="J248" s="5"/>
      <c r="K248" s="5"/>
      <c r="L248" s="5"/>
    </row>
    <row r="249" spans="1:12" hidden="1">
      <c r="A249" s="5"/>
      <c r="B249" s="5"/>
      <c r="C249" s="45"/>
      <c r="D249" s="5"/>
      <c r="E249" s="5"/>
      <c r="F249" s="5"/>
      <c r="G249" s="49"/>
      <c r="H249" s="5"/>
      <c r="I249" s="5"/>
      <c r="J249" s="5"/>
      <c r="K249" s="5"/>
      <c r="L249" s="5"/>
    </row>
    <row r="250" spans="1:12" hidden="1">
      <c r="A250" s="5"/>
      <c r="B250" s="42"/>
      <c r="C250" s="45"/>
      <c r="D250" s="42"/>
      <c r="E250" s="42"/>
      <c r="F250" s="5"/>
      <c r="G250" s="42"/>
      <c r="H250" s="5"/>
      <c r="I250" s="5"/>
      <c r="J250" s="5"/>
      <c r="K250" s="5"/>
      <c r="L250" s="5"/>
    </row>
    <row r="251" spans="1:12" hidden="1">
      <c r="A251" s="5"/>
      <c r="B251" s="42"/>
      <c r="C251" s="45"/>
      <c r="D251" s="42"/>
      <c r="E251" s="42"/>
      <c r="F251" s="5"/>
      <c r="G251" s="42"/>
      <c r="H251" s="5"/>
      <c r="I251" s="5"/>
      <c r="J251" s="5"/>
      <c r="K251" s="5"/>
      <c r="L251" s="5"/>
    </row>
    <row r="252" spans="1:12" hidden="1">
      <c r="A252" s="5"/>
      <c r="B252" s="42"/>
      <c r="C252" s="45"/>
      <c r="D252" s="42"/>
      <c r="E252" s="42"/>
      <c r="F252" s="5"/>
      <c r="G252" s="42"/>
      <c r="H252" s="5"/>
      <c r="I252" s="5"/>
      <c r="J252" s="5"/>
      <c r="K252" s="5"/>
      <c r="L252" s="5"/>
    </row>
    <row r="253" spans="1:12" hidden="1">
      <c r="A253" s="5"/>
      <c r="B253" s="42"/>
      <c r="C253" s="45"/>
      <c r="D253" s="5"/>
      <c r="E253" s="5"/>
      <c r="F253" s="5"/>
      <c r="G253" s="49"/>
      <c r="H253" s="5"/>
      <c r="I253" s="5"/>
      <c r="J253" s="5"/>
      <c r="K253" s="5"/>
      <c r="L253" s="5"/>
    </row>
    <row r="254" spans="1:12" hidden="1">
      <c r="A254" s="5"/>
      <c r="B254" s="42"/>
      <c r="C254" s="45"/>
      <c r="D254" s="5"/>
      <c r="E254" s="42"/>
      <c r="F254" s="5"/>
      <c r="G254" s="42"/>
      <c r="H254" s="5"/>
      <c r="I254" s="5"/>
      <c r="J254" s="5"/>
      <c r="K254" s="5"/>
      <c r="L254" s="5"/>
    </row>
    <row r="255" spans="1:12" hidden="1">
      <c r="A255" s="5"/>
      <c r="B255" s="42"/>
      <c r="C255" s="45"/>
      <c r="D255" s="5"/>
      <c r="E255" s="42"/>
      <c r="F255" s="5"/>
      <c r="G255" s="42"/>
      <c r="H255" s="5"/>
      <c r="I255" s="5"/>
      <c r="J255" s="5"/>
      <c r="K255" s="5"/>
      <c r="L255" s="5"/>
    </row>
    <row r="256" spans="1:12" hidden="1">
      <c r="A256" s="5"/>
      <c r="B256" s="42"/>
      <c r="C256" s="45"/>
      <c r="D256" s="5"/>
      <c r="E256" s="42"/>
      <c r="F256" s="5"/>
      <c r="G256" s="42"/>
      <c r="H256" s="5"/>
      <c r="I256" s="5"/>
      <c r="J256" s="5"/>
      <c r="K256" s="5"/>
      <c r="L256" s="5"/>
    </row>
    <row r="257" spans="1:12" hidden="1">
      <c r="A257" s="5"/>
      <c r="B257" s="42"/>
      <c r="C257" s="45"/>
      <c r="D257" s="5"/>
      <c r="E257" s="5"/>
      <c r="F257" s="5"/>
      <c r="G257" s="49"/>
      <c r="H257" s="5"/>
      <c r="I257" s="5"/>
      <c r="J257" s="5"/>
      <c r="K257" s="5"/>
      <c r="L257" s="5"/>
    </row>
    <row r="258" spans="1:12" hidden="1">
      <c r="A258" s="5"/>
      <c r="B258" s="42"/>
      <c r="C258" s="45"/>
      <c r="D258" s="5"/>
      <c r="E258" s="42"/>
      <c r="F258" s="5"/>
      <c r="G258" s="42"/>
      <c r="H258" s="5"/>
      <c r="I258" s="5"/>
      <c r="J258" s="5"/>
      <c r="K258" s="5"/>
      <c r="L258" s="5"/>
    </row>
    <row r="259" spans="1:12" hidden="1">
      <c r="A259" s="5"/>
      <c r="B259" s="42"/>
      <c r="C259" s="45"/>
      <c r="D259" s="5"/>
      <c r="E259" s="42"/>
      <c r="F259" s="5"/>
      <c r="G259" s="42"/>
      <c r="H259" s="5"/>
      <c r="I259" s="5"/>
      <c r="J259" s="5"/>
      <c r="K259" s="5"/>
      <c r="L259" s="5"/>
    </row>
    <row r="260" spans="1:12" hidden="1">
      <c r="A260" s="5"/>
      <c r="B260" s="42"/>
      <c r="C260" s="45"/>
      <c r="D260" s="5"/>
      <c r="E260" s="42"/>
      <c r="F260" s="5"/>
      <c r="G260" s="42"/>
      <c r="H260" s="5"/>
      <c r="I260" s="5"/>
      <c r="J260" s="5"/>
      <c r="K260" s="5"/>
      <c r="L260" s="5"/>
    </row>
    <row r="261" spans="1:12" hidden="1">
      <c r="A261" s="5"/>
      <c r="B261" s="42"/>
      <c r="C261" s="45"/>
      <c r="D261" s="42"/>
      <c r="E261" s="5"/>
      <c r="F261" s="5"/>
      <c r="G261" s="49"/>
      <c r="H261" s="5"/>
      <c r="I261" s="5"/>
      <c r="J261" s="5"/>
      <c r="K261" s="5"/>
      <c r="L261" s="5"/>
    </row>
    <row r="262" spans="1:12" hidden="1">
      <c r="A262" s="5"/>
      <c r="B262" s="42"/>
      <c r="C262" s="45"/>
      <c r="D262" s="42"/>
      <c r="E262" s="42"/>
      <c r="F262" s="5"/>
      <c r="G262" s="42"/>
      <c r="H262" s="5"/>
      <c r="I262" s="5"/>
      <c r="J262" s="5"/>
      <c r="K262" s="5"/>
      <c r="L262" s="5"/>
    </row>
    <row r="263" spans="1:12" hidden="1">
      <c r="A263" s="5"/>
      <c r="B263" s="42"/>
      <c r="C263" s="45"/>
      <c r="D263" s="42"/>
      <c r="E263" s="42"/>
      <c r="F263" s="5"/>
      <c r="G263" s="42"/>
      <c r="H263" s="5"/>
      <c r="I263" s="5"/>
      <c r="J263" s="5"/>
      <c r="K263" s="5"/>
      <c r="L263" s="5"/>
    </row>
    <row r="264" spans="1:12" hidden="1">
      <c r="A264" s="5"/>
      <c r="B264" s="42"/>
      <c r="C264" s="45"/>
      <c r="D264" s="42"/>
      <c r="E264" s="42"/>
      <c r="F264" s="5"/>
      <c r="G264" s="42"/>
      <c r="H264" s="5"/>
      <c r="I264" s="5"/>
      <c r="J264" s="5"/>
      <c r="K264" s="5"/>
      <c r="L264" s="5"/>
    </row>
    <row r="265" spans="1:12" hidden="1">
      <c r="A265" s="5"/>
      <c r="B265" s="5"/>
      <c r="C265" s="45"/>
      <c r="D265" s="6"/>
      <c r="E265" s="5"/>
      <c r="F265" s="5"/>
      <c r="G265" s="6"/>
      <c r="H265" s="5"/>
      <c r="I265" s="5"/>
      <c r="J265" s="5"/>
      <c r="K265" s="5"/>
      <c r="L265" s="5"/>
    </row>
    <row r="266" spans="1:12" hidden="1">
      <c r="A266" s="5"/>
      <c r="B266" s="5"/>
      <c r="C266" s="45"/>
      <c r="D266" s="6"/>
      <c r="E266" s="5"/>
      <c r="F266" s="5"/>
      <c r="G266" s="6"/>
      <c r="H266" s="5"/>
      <c r="I266" s="5"/>
      <c r="J266" s="5"/>
      <c r="K266" s="5"/>
      <c r="L266" s="5"/>
    </row>
    <row r="267" spans="1:12" hidden="1">
      <c r="A267" s="5"/>
      <c r="B267" s="5"/>
      <c r="C267" s="45"/>
      <c r="D267" s="6"/>
      <c r="E267" s="5"/>
      <c r="F267" s="5"/>
      <c r="G267" s="6"/>
      <c r="H267" s="5"/>
      <c r="I267" s="5"/>
      <c r="J267" s="5"/>
      <c r="K267" s="5"/>
      <c r="L267" s="5"/>
    </row>
    <row r="268" spans="1:12" hidden="1">
      <c r="A268" s="5"/>
      <c r="B268" s="5"/>
      <c r="C268" s="45"/>
      <c r="D268" s="6"/>
      <c r="E268" s="5"/>
      <c r="F268" s="5"/>
      <c r="G268" s="6"/>
      <c r="H268" s="5"/>
      <c r="I268" s="5"/>
      <c r="J268" s="5"/>
      <c r="K268" s="5"/>
      <c r="L268" s="5"/>
    </row>
    <row r="269" spans="1:12" hidden="1">
      <c r="A269" s="5"/>
      <c r="B269" s="5"/>
      <c r="C269" s="45"/>
      <c r="D269" s="6"/>
      <c r="E269" s="5"/>
      <c r="F269" s="5"/>
      <c r="G269" s="6"/>
      <c r="H269" s="5"/>
      <c r="I269" s="5"/>
      <c r="J269" s="5"/>
      <c r="K269" s="5"/>
      <c r="L269" s="5"/>
    </row>
    <row r="270" spans="1:12" hidden="1">
      <c r="A270" s="5"/>
      <c r="B270" s="5"/>
      <c r="C270" s="45"/>
      <c r="D270" s="6"/>
      <c r="E270" s="5"/>
      <c r="F270" s="5"/>
      <c r="G270" s="6"/>
      <c r="H270" s="5"/>
      <c r="I270" s="5"/>
      <c r="J270" s="5"/>
      <c r="K270" s="5"/>
      <c r="L270" s="5"/>
    </row>
    <row r="271" spans="1:12" hidden="1">
      <c r="A271" s="5"/>
      <c r="B271" s="5"/>
      <c r="C271" s="45"/>
      <c r="D271" s="6"/>
      <c r="E271" s="5"/>
      <c r="F271" s="5"/>
      <c r="G271" s="6"/>
      <c r="H271" s="5"/>
      <c r="I271" s="5"/>
      <c r="J271" s="5"/>
      <c r="K271" s="5"/>
      <c r="L271" s="5"/>
    </row>
    <row r="272" spans="1:12" hidden="1">
      <c r="A272" s="5"/>
      <c r="B272" s="5"/>
      <c r="C272" s="45"/>
      <c r="D272" s="6"/>
      <c r="E272" s="5"/>
      <c r="F272" s="5"/>
      <c r="G272" s="6"/>
      <c r="H272" s="5"/>
      <c r="I272" s="5"/>
      <c r="J272" s="5"/>
      <c r="K272" s="5"/>
      <c r="L272" s="5"/>
    </row>
    <row r="273" spans="1:12" hidden="1">
      <c r="A273" s="5"/>
      <c r="B273" s="5"/>
      <c r="C273" s="45"/>
      <c r="D273" s="49"/>
      <c r="E273" s="42"/>
      <c r="F273" s="5"/>
      <c r="G273" s="49"/>
      <c r="H273" s="5"/>
      <c r="I273" s="5"/>
      <c r="J273" s="5"/>
      <c r="K273" s="5"/>
      <c r="L273" s="5"/>
    </row>
    <row r="274" spans="1:12" hidden="1">
      <c r="A274" s="5"/>
      <c r="B274" s="5"/>
      <c r="C274" s="45"/>
      <c r="D274" s="49"/>
      <c r="E274" s="42"/>
      <c r="F274" s="5"/>
      <c r="G274" s="49"/>
      <c r="H274" s="5"/>
      <c r="I274" s="5"/>
      <c r="J274" s="5"/>
      <c r="K274" s="5"/>
      <c r="L274" s="5"/>
    </row>
    <row r="275" spans="1:12" hidden="1">
      <c r="A275" s="5"/>
      <c r="B275" s="5"/>
      <c r="C275" s="45"/>
      <c r="D275" s="49"/>
      <c r="E275" s="43"/>
      <c r="F275" s="5"/>
      <c r="G275" s="49"/>
      <c r="H275" s="5"/>
      <c r="I275" s="5"/>
      <c r="J275" s="5"/>
      <c r="K275" s="5"/>
      <c r="L275" s="5"/>
    </row>
    <row r="276" spans="1:12" hidden="1">
      <c r="A276" s="5"/>
      <c r="B276" s="5"/>
      <c r="C276" s="9"/>
      <c r="D276" s="49"/>
      <c r="E276" s="42"/>
      <c r="F276" s="5"/>
      <c r="G276" s="49"/>
      <c r="H276" s="5"/>
      <c r="I276" s="5"/>
      <c r="J276" s="5"/>
      <c r="K276" s="5"/>
      <c r="L276" s="5"/>
    </row>
    <row r="277" spans="1:12" hidden="1">
      <c r="A277" s="5"/>
      <c r="B277" s="5"/>
      <c r="C277" s="9"/>
      <c r="D277" s="49"/>
      <c r="E277" s="43"/>
      <c r="F277" s="5"/>
      <c r="G277" s="49"/>
      <c r="H277" s="5"/>
      <c r="I277" s="5"/>
      <c r="J277" s="5"/>
      <c r="K277" s="5"/>
      <c r="L277" s="5"/>
    </row>
    <row r="278" spans="1:12" hidden="1">
      <c r="A278" s="5"/>
      <c r="B278" s="5"/>
      <c r="C278" s="9"/>
      <c r="D278" s="49"/>
      <c r="E278" s="42"/>
      <c r="F278" s="5"/>
      <c r="G278" s="49"/>
      <c r="H278" s="5"/>
      <c r="I278" s="5"/>
      <c r="J278" s="5"/>
      <c r="K278" s="5"/>
      <c r="L278" s="5"/>
    </row>
    <row r="279" spans="1:12" hidden="1">
      <c r="A279" s="5"/>
      <c r="B279" s="5"/>
      <c r="C279" s="9"/>
      <c r="D279" s="49"/>
      <c r="E279" s="42"/>
      <c r="F279" s="5"/>
      <c r="G279" s="49"/>
      <c r="H279" s="5"/>
      <c r="I279" s="5"/>
      <c r="J279" s="5"/>
      <c r="K279" s="5"/>
      <c r="L279" s="5"/>
    </row>
    <row r="280" spans="1:12" hidden="1">
      <c r="A280" s="5"/>
      <c r="B280" s="5"/>
      <c r="C280" s="9"/>
      <c r="D280" s="49"/>
      <c r="E280" s="42"/>
      <c r="F280" s="5"/>
      <c r="G280" s="49"/>
      <c r="H280" s="5"/>
      <c r="I280" s="5"/>
      <c r="J280" s="5"/>
      <c r="K280" s="5"/>
      <c r="L280" s="5"/>
    </row>
    <row r="281" spans="1:12" hidden="1">
      <c r="A281" s="5"/>
      <c r="B281" s="5"/>
      <c r="C281" s="9"/>
      <c r="D281" s="49"/>
      <c r="E281" s="42"/>
      <c r="F281" s="5"/>
      <c r="G281" s="49"/>
      <c r="H281" s="5"/>
      <c r="I281" s="5"/>
      <c r="J281" s="5"/>
      <c r="K281" s="5"/>
      <c r="L281" s="5"/>
    </row>
    <row r="282" spans="1:12" hidden="1">
      <c r="A282" s="5"/>
      <c r="B282" s="5"/>
      <c r="C282" s="9"/>
      <c r="D282" s="49"/>
      <c r="E282" s="42"/>
      <c r="F282" s="5"/>
      <c r="G282" s="49"/>
      <c r="H282" s="5"/>
      <c r="I282" s="5"/>
      <c r="J282" s="5"/>
      <c r="K282" s="5"/>
      <c r="L282" s="5"/>
    </row>
    <row r="283" spans="1:12" hidden="1">
      <c r="A283" s="5"/>
      <c r="B283" s="5"/>
      <c r="C283" s="9"/>
      <c r="D283" s="49"/>
      <c r="E283" s="43"/>
      <c r="F283" s="5"/>
      <c r="G283" s="49"/>
      <c r="H283" s="5"/>
      <c r="I283" s="5"/>
      <c r="J283" s="5"/>
      <c r="K283" s="5"/>
      <c r="L283" s="5"/>
    </row>
    <row r="284" spans="1:12" hidden="1">
      <c r="A284" s="5"/>
      <c r="B284" s="5"/>
      <c r="C284" s="9"/>
      <c r="D284" s="49"/>
      <c r="E284" s="42"/>
      <c r="F284" s="5"/>
      <c r="G284" s="49"/>
      <c r="H284" s="5"/>
      <c r="I284" s="5"/>
      <c r="J284" s="5"/>
      <c r="K284" s="5"/>
      <c r="L284" s="5"/>
    </row>
    <row r="285" spans="1:12" hidden="1">
      <c r="A285" s="5"/>
      <c r="B285" s="5"/>
      <c r="C285" s="9"/>
      <c r="D285" s="49"/>
      <c r="E285" s="42"/>
      <c r="F285" s="5"/>
      <c r="G285" s="49"/>
      <c r="H285" s="5"/>
      <c r="I285" s="5"/>
      <c r="J285" s="5"/>
      <c r="K285" s="5"/>
      <c r="L285" s="5"/>
    </row>
    <row r="286" spans="1:12" hidden="1">
      <c r="A286" s="5"/>
      <c r="B286" s="5"/>
      <c r="C286" s="9"/>
      <c r="D286" s="49"/>
      <c r="E286" s="43"/>
      <c r="F286" s="5"/>
      <c r="G286" s="49"/>
      <c r="H286" s="5"/>
      <c r="I286" s="5"/>
      <c r="J286" s="5"/>
      <c r="K286" s="5"/>
      <c r="L286" s="5"/>
    </row>
    <row r="287" spans="1:12" hidden="1">
      <c r="A287" s="5"/>
      <c r="B287" s="5"/>
      <c r="C287" s="9"/>
      <c r="D287" s="49"/>
      <c r="E287" s="44"/>
      <c r="F287" s="5"/>
      <c r="G287" s="49"/>
      <c r="H287" s="5"/>
      <c r="I287" s="5"/>
      <c r="J287" s="5"/>
      <c r="K287" s="5"/>
      <c r="L287" s="5"/>
    </row>
    <row r="288" spans="1:12" hidden="1">
      <c r="A288" s="5"/>
      <c r="B288" s="5"/>
      <c r="C288" s="45"/>
      <c r="D288" s="5"/>
      <c r="E288" s="5"/>
      <c r="F288" s="5"/>
      <c r="G288" s="6"/>
      <c r="H288" s="5"/>
      <c r="I288" s="5"/>
      <c r="J288" s="5"/>
      <c r="K288" s="5"/>
      <c r="L288" s="5"/>
    </row>
    <row r="289" spans="1:12" hidden="1">
      <c r="A289" s="5"/>
      <c r="B289" s="5"/>
      <c r="C289" s="45"/>
      <c r="D289" s="5"/>
      <c r="E289" s="5"/>
      <c r="F289" s="5"/>
      <c r="G289" s="6"/>
      <c r="H289" s="5"/>
      <c r="I289" s="5"/>
      <c r="J289" s="5"/>
      <c r="K289" s="5"/>
      <c r="L289" s="5"/>
    </row>
    <row r="290" spans="1:12" hidden="1">
      <c r="A290" s="5"/>
      <c r="B290" s="5"/>
      <c r="C290" s="45"/>
      <c r="D290" s="5"/>
      <c r="E290" s="5"/>
      <c r="F290" s="5"/>
      <c r="G290" s="6"/>
      <c r="H290" s="5"/>
      <c r="I290" s="5"/>
      <c r="J290" s="5"/>
      <c r="K290" s="5"/>
      <c r="L290" s="5"/>
    </row>
    <row r="291" spans="1:12" hidden="1">
      <c r="A291" s="5"/>
      <c r="B291" s="5"/>
      <c r="C291" s="45"/>
      <c r="D291" s="5"/>
      <c r="E291" s="5"/>
      <c r="F291" s="5"/>
      <c r="G291" s="6"/>
      <c r="H291" s="5"/>
      <c r="I291" s="5"/>
      <c r="J291" s="5"/>
      <c r="K291" s="5"/>
      <c r="L291" s="5"/>
    </row>
    <row r="292" spans="1:12" hidden="1">
      <c r="A292" s="5"/>
      <c r="B292" s="5"/>
      <c r="C292" s="45"/>
      <c r="D292" s="5"/>
      <c r="E292" s="51"/>
      <c r="F292" s="5"/>
      <c r="G292" s="6"/>
      <c r="H292" s="5"/>
      <c r="I292" s="5"/>
      <c r="J292" s="5"/>
      <c r="K292" s="5"/>
      <c r="L292" s="5"/>
    </row>
    <row r="293" spans="1:12" hidden="1">
      <c r="A293" s="5"/>
      <c r="B293" s="5"/>
      <c r="C293" s="45"/>
      <c r="D293" s="5"/>
      <c r="E293" s="5"/>
      <c r="F293" s="5"/>
      <c r="G293" s="6"/>
      <c r="H293" s="5"/>
      <c r="I293" s="5"/>
      <c r="J293" s="5"/>
      <c r="K293" s="5"/>
      <c r="L293" s="5"/>
    </row>
    <row r="294" spans="1:12" hidden="1">
      <c r="A294" s="5"/>
      <c r="B294" s="5"/>
      <c r="C294" s="9"/>
      <c r="D294" s="42"/>
      <c r="E294" s="42"/>
      <c r="F294" s="5"/>
      <c r="G294" s="49"/>
      <c r="H294" s="5"/>
      <c r="I294" s="5"/>
      <c r="J294" s="5"/>
      <c r="K294" s="5"/>
      <c r="L294" s="5"/>
    </row>
    <row r="295" spans="1:12" hidden="1">
      <c r="A295" s="5"/>
      <c r="B295" s="5"/>
      <c r="C295" s="9"/>
      <c r="D295" s="42"/>
      <c r="E295" s="42"/>
      <c r="F295" s="5"/>
      <c r="G295" s="49"/>
      <c r="H295" s="5"/>
      <c r="I295" s="5"/>
      <c r="J295" s="5"/>
      <c r="K295" s="5"/>
      <c r="L295" s="5"/>
    </row>
    <row r="296" spans="1:12" hidden="1">
      <c r="A296" s="5"/>
      <c r="B296" s="5"/>
      <c r="C296" s="9"/>
      <c r="D296" s="42"/>
      <c r="E296" s="43"/>
      <c r="F296" s="5"/>
      <c r="G296" s="49"/>
      <c r="H296" s="5"/>
      <c r="I296" s="5"/>
      <c r="J296" s="5"/>
      <c r="K296" s="5"/>
      <c r="L296" s="5"/>
    </row>
    <row r="297" spans="1:12" hidden="1">
      <c r="A297" s="5"/>
      <c r="B297" s="5"/>
      <c r="C297" s="9"/>
      <c r="D297" s="42"/>
      <c r="E297" s="42"/>
      <c r="F297" s="5"/>
      <c r="G297" s="49"/>
      <c r="H297" s="5"/>
      <c r="I297" s="5"/>
      <c r="J297" s="5"/>
      <c r="K297" s="5"/>
      <c r="L297" s="5"/>
    </row>
    <row r="298" spans="1:12" hidden="1">
      <c r="A298" s="5"/>
      <c r="B298" s="42"/>
      <c r="C298" s="9"/>
      <c r="D298" s="42"/>
      <c r="E298" s="42"/>
      <c r="F298" s="5"/>
      <c r="G298" s="49"/>
      <c r="H298" s="5"/>
      <c r="I298" s="5"/>
      <c r="J298" s="5"/>
      <c r="K298" s="5"/>
      <c r="L298" s="5"/>
    </row>
    <row r="299" spans="1:12" hidden="1">
      <c r="A299" s="5"/>
      <c r="B299" s="42"/>
      <c r="C299" s="9"/>
      <c r="D299" s="42"/>
      <c r="E299" s="42"/>
      <c r="F299" s="5"/>
      <c r="G299" s="49"/>
      <c r="H299" s="5"/>
      <c r="I299" s="5"/>
      <c r="J299" s="5"/>
      <c r="K299" s="5"/>
      <c r="L299" s="5"/>
    </row>
    <row r="300" spans="1:12" hidden="1">
      <c r="A300" s="5"/>
      <c r="B300" s="42"/>
      <c r="C300" s="9"/>
      <c r="D300" s="42"/>
      <c r="E300" s="43"/>
      <c r="F300" s="5"/>
      <c r="G300" s="49"/>
      <c r="H300" s="5"/>
      <c r="I300" s="5"/>
      <c r="J300" s="5"/>
      <c r="K300" s="5"/>
      <c r="L300" s="5"/>
    </row>
    <row r="301" spans="1:12" hidden="1">
      <c r="A301" s="5"/>
      <c r="B301" s="42"/>
      <c r="C301" s="9"/>
      <c r="D301" s="42"/>
      <c r="E301" s="42"/>
      <c r="F301" s="5"/>
      <c r="G301" s="49"/>
      <c r="H301" s="5"/>
      <c r="I301" s="5"/>
      <c r="J301" s="5"/>
      <c r="K301" s="5"/>
      <c r="L301" s="5"/>
    </row>
    <row r="302" spans="1:12" hidden="1">
      <c r="A302" s="5"/>
      <c r="B302" s="42"/>
      <c r="C302" s="9"/>
      <c r="D302" s="42"/>
      <c r="E302" s="42"/>
      <c r="F302" s="5"/>
      <c r="G302" s="49"/>
      <c r="H302" s="5"/>
      <c r="I302" s="5"/>
      <c r="J302" s="5"/>
      <c r="K302" s="5"/>
      <c r="L302" s="5"/>
    </row>
    <row r="303" spans="1:12" hidden="1">
      <c r="A303" s="5"/>
      <c r="B303" s="42"/>
      <c r="C303" s="9"/>
      <c r="D303" s="42"/>
      <c r="E303" s="43"/>
      <c r="F303" s="5"/>
      <c r="G303" s="49"/>
      <c r="H303" s="5"/>
      <c r="I303" s="5"/>
      <c r="J303" s="5"/>
      <c r="K303" s="5"/>
      <c r="L303" s="5"/>
    </row>
    <row r="304" spans="1:12" hidden="1">
      <c r="A304" s="5"/>
      <c r="B304" s="42"/>
      <c r="C304" s="9"/>
      <c r="D304" s="42"/>
      <c r="E304" s="42"/>
      <c r="F304" s="5"/>
      <c r="G304" s="49"/>
      <c r="H304" s="5"/>
      <c r="I304" s="5"/>
      <c r="J304" s="5"/>
      <c r="K304" s="5"/>
      <c r="L304" s="5"/>
    </row>
    <row r="305" spans="1:12" hidden="1">
      <c r="A305" s="5"/>
      <c r="B305" s="42"/>
      <c r="C305" s="9"/>
      <c r="D305" s="42"/>
      <c r="E305" s="42"/>
      <c r="F305" s="5"/>
      <c r="G305" s="49"/>
      <c r="H305" s="5"/>
      <c r="I305" s="5"/>
      <c r="J305" s="5"/>
      <c r="K305" s="5"/>
      <c r="L305" s="5"/>
    </row>
    <row r="306" spans="1:12" hidden="1">
      <c r="A306" s="5"/>
      <c r="B306" s="42"/>
      <c r="C306" s="9"/>
      <c r="D306" s="42"/>
      <c r="E306" s="43"/>
      <c r="F306" s="5"/>
      <c r="G306" s="49"/>
      <c r="H306" s="5"/>
      <c r="I306" s="5"/>
      <c r="J306" s="5"/>
      <c r="K306" s="5"/>
      <c r="L306" s="5"/>
    </row>
    <row r="307" spans="1:12" hidden="1">
      <c r="A307" s="5"/>
      <c r="B307" s="42"/>
      <c r="C307" s="9"/>
      <c r="D307" s="42"/>
      <c r="E307" s="42"/>
      <c r="F307" s="5"/>
      <c r="G307" s="49"/>
      <c r="H307" s="5"/>
      <c r="I307" s="5"/>
      <c r="J307" s="5"/>
      <c r="K307" s="5"/>
      <c r="L307" s="5"/>
    </row>
    <row r="308" spans="1:12" hidden="1">
      <c r="A308" s="5"/>
      <c r="B308" s="42"/>
      <c r="C308" s="9"/>
      <c r="D308" s="42"/>
      <c r="E308" s="42"/>
      <c r="F308" s="5"/>
      <c r="G308" s="49"/>
      <c r="H308" s="5"/>
      <c r="I308" s="5"/>
      <c r="J308" s="5"/>
      <c r="K308" s="5"/>
      <c r="L308" s="5"/>
    </row>
    <row r="309" spans="1:12" hidden="1">
      <c r="A309" s="5"/>
      <c r="B309" s="42"/>
      <c r="C309" s="9"/>
      <c r="D309" s="42"/>
      <c r="E309" s="42"/>
      <c r="F309" s="5"/>
      <c r="G309" s="49"/>
      <c r="H309" s="5"/>
      <c r="I309" s="5"/>
      <c r="J309" s="5"/>
      <c r="K309" s="5"/>
      <c r="L309" s="5"/>
    </row>
    <row r="310" spans="1:12" hidden="1">
      <c r="A310" s="5"/>
      <c r="B310" s="42"/>
      <c r="C310" s="9"/>
      <c r="D310" s="42"/>
      <c r="E310" s="43"/>
      <c r="F310" s="5"/>
      <c r="G310" s="49"/>
      <c r="H310" s="5"/>
      <c r="I310" s="5"/>
      <c r="J310" s="5"/>
      <c r="K310" s="5"/>
      <c r="L310" s="5"/>
    </row>
    <row r="311" spans="1:12" hidden="1">
      <c r="A311" s="5"/>
      <c r="B311" s="42"/>
      <c r="C311" s="9"/>
      <c r="D311" s="42"/>
      <c r="E311" s="42"/>
      <c r="F311" s="5"/>
      <c r="G311" s="49"/>
      <c r="H311" s="5"/>
      <c r="I311" s="5"/>
      <c r="J311" s="5"/>
      <c r="K311" s="5"/>
      <c r="L311" s="5"/>
    </row>
    <row r="312" spans="1:12" hidden="1">
      <c r="A312" s="5"/>
      <c r="B312" s="42"/>
      <c r="C312" s="9"/>
      <c r="D312" s="42"/>
      <c r="E312" s="42"/>
      <c r="F312" s="5"/>
      <c r="G312" s="49"/>
      <c r="H312" s="5"/>
      <c r="I312" s="5"/>
      <c r="J312" s="5"/>
      <c r="K312" s="5"/>
      <c r="L312" s="5"/>
    </row>
    <row r="313" spans="1:12" hidden="1">
      <c r="A313" s="5"/>
      <c r="B313" s="42"/>
      <c r="C313" s="9"/>
      <c r="D313" s="42"/>
      <c r="E313" s="43"/>
      <c r="F313" s="5"/>
      <c r="G313" s="49"/>
      <c r="H313" s="5"/>
      <c r="I313" s="5"/>
      <c r="J313" s="5"/>
      <c r="K313" s="5"/>
      <c r="L313" s="5"/>
    </row>
    <row r="314" spans="1:12" hidden="1">
      <c r="A314" s="5"/>
      <c r="B314" s="42"/>
      <c r="C314" s="9"/>
      <c r="D314" s="42"/>
      <c r="E314" s="42"/>
      <c r="F314" s="5"/>
      <c r="G314" s="49"/>
      <c r="H314" s="5"/>
      <c r="I314" s="5"/>
      <c r="J314" s="5"/>
      <c r="K314" s="5"/>
      <c r="L314" s="5"/>
    </row>
    <row r="315" spans="1:12" hidden="1">
      <c r="A315" s="5"/>
      <c r="B315" s="42"/>
      <c r="C315" s="9"/>
      <c r="D315" s="42"/>
      <c r="E315" s="42"/>
      <c r="F315" s="5"/>
      <c r="G315" s="49"/>
      <c r="H315" s="5"/>
      <c r="I315" s="5"/>
      <c r="J315" s="5"/>
      <c r="K315" s="5"/>
      <c r="L315" s="5"/>
    </row>
    <row r="316" spans="1:12" hidden="1">
      <c r="A316" s="5"/>
      <c r="B316" s="42"/>
      <c r="C316" s="9"/>
      <c r="D316" s="42"/>
      <c r="E316" s="42"/>
      <c r="F316" s="5"/>
      <c r="G316" s="49"/>
      <c r="H316" s="5"/>
      <c r="I316" s="5"/>
      <c r="J316" s="5"/>
      <c r="K316" s="5"/>
      <c r="L316" s="5"/>
    </row>
    <row r="317" spans="1:12" hidden="1">
      <c r="A317" s="5"/>
      <c r="B317" s="42"/>
      <c r="C317" s="9"/>
      <c r="D317" s="42"/>
      <c r="E317" s="43"/>
      <c r="F317" s="5"/>
      <c r="G317" s="49"/>
      <c r="H317" s="5"/>
      <c r="I317" s="5"/>
      <c r="J317" s="5"/>
      <c r="K317" s="5"/>
      <c r="L317" s="5"/>
    </row>
    <row r="318" spans="1:12" hidden="1">
      <c r="A318" s="5"/>
      <c r="B318" s="42"/>
      <c r="C318" s="9"/>
      <c r="D318" s="42"/>
      <c r="E318" s="42"/>
      <c r="F318" s="5"/>
      <c r="G318" s="49"/>
      <c r="H318" s="5"/>
      <c r="I318" s="5"/>
      <c r="J318" s="5"/>
      <c r="K318" s="5"/>
      <c r="L318" s="5"/>
    </row>
    <row r="319" spans="1:12" hidden="1">
      <c r="A319" s="5"/>
      <c r="B319" s="42"/>
      <c r="C319" s="9"/>
      <c r="D319" s="42"/>
      <c r="E319" s="42"/>
      <c r="F319" s="5"/>
      <c r="G319" s="49"/>
      <c r="H319" s="5"/>
      <c r="I319" s="5"/>
      <c r="J319" s="5"/>
      <c r="K319" s="5"/>
      <c r="L319" s="5"/>
    </row>
    <row r="320" spans="1:12" hidden="1">
      <c r="A320" s="5"/>
      <c r="B320" s="42"/>
      <c r="C320" s="9"/>
      <c r="D320" s="42"/>
      <c r="E320" s="43"/>
      <c r="F320" s="5"/>
      <c r="G320" s="49"/>
      <c r="H320" s="5"/>
      <c r="I320" s="5"/>
      <c r="J320" s="5"/>
      <c r="K320" s="5"/>
      <c r="L320" s="5"/>
    </row>
    <row r="321" spans="1:12" hidden="1">
      <c r="A321" s="5"/>
      <c r="B321" s="42"/>
      <c r="C321" s="9"/>
      <c r="D321" s="42"/>
      <c r="E321" s="42"/>
      <c r="F321" s="5"/>
      <c r="G321" s="49"/>
      <c r="H321" s="5"/>
      <c r="I321" s="5"/>
      <c r="J321" s="5"/>
      <c r="K321" s="5"/>
      <c r="L321" s="5"/>
    </row>
    <row r="322" spans="1:12" hidden="1">
      <c r="A322" s="5"/>
      <c r="B322" s="42"/>
      <c r="C322" s="9"/>
      <c r="D322" s="42"/>
      <c r="E322" s="42"/>
      <c r="F322" s="5"/>
      <c r="G322" s="49"/>
      <c r="H322" s="5"/>
      <c r="I322" s="5"/>
      <c r="J322" s="5"/>
      <c r="K322" s="5"/>
      <c r="L322" s="5"/>
    </row>
    <row r="323" spans="1:12" hidden="1">
      <c r="A323" s="5"/>
      <c r="B323" s="42"/>
      <c r="C323" s="9"/>
      <c r="D323" s="42"/>
      <c r="E323" s="42"/>
      <c r="F323" s="5"/>
      <c r="G323" s="49"/>
      <c r="H323" s="5"/>
      <c r="I323" s="5"/>
      <c r="J323" s="5"/>
      <c r="K323" s="5"/>
      <c r="L323" s="5"/>
    </row>
    <row r="324" spans="1:12" hidden="1">
      <c r="A324" s="5"/>
      <c r="B324" s="42"/>
      <c r="C324" s="9"/>
      <c r="D324" s="42"/>
      <c r="E324" s="42"/>
      <c r="F324" s="5"/>
      <c r="G324" s="49"/>
      <c r="H324" s="5"/>
      <c r="I324" s="5"/>
      <c r="J324" s="5"/>
      <c r="K324" s="5"/>
      <c r="L324" s="5"/>
    </row>
    <row r="325" spans="1:12" hidden="1">
      <c r="A325" s="5"/>
      <c r="B325" s="42"/>
      <c r="C325" s="9"/>
      <c r="D325" s="42"/>
      <c r="E325" s="42"/>
      <c r="F325" s="5"/>
      <c r="G325" s="49"/>
      <c r="H325" s="5"/>
      <c r="I325" s="5"/>
      <c r="J325" s="5"/>
      <c r="K325" s="5"/>
      <c r="L325" s="5"/>
    </row>
    <row r="326" spans="1:12" hidden="1">
      <c r="A326" s="5"/>
      <c r="B326" s="42"/>
      <c r="C326" s="9"/>
      <c r="D326" s="42"/>
      <c r="E326" s="42"/>
      <c r="F326" s="5"/>
      <c r="G326" s="49"/>
      <c r="H326" s="5"/>
      <c r="I326" s="5"/>
      <c r="J326" s="5"/>
      <c r="K326" s="5"/>
      <c r="L326" s="5"/>
    </row>
    <row r="327" spans="1:12" hidden="1">
      <c r="A327" s="5"/>
      <c r="B327" s="42"/>
      <c r="C327" s="9"/>
      <c r="D327" s="42"/>
      <c r="E327" s="42"/>
      <c r="F327" s="5"/>
      <c r="G327" s="49"/>
      <c r="H327" s="5"/>
      <c r="I327" s="5"/>
      <c r="J327" s="5"/>
      <c r="K327" s="5"/>
      <c r="L327" s="5"/>
    </row>
    <row r="328" spans="1:12" hidden="1">
      <c r="A328" s="5"/>
      <c r="B328" s="42"/>
      <c r="C328" s="9"/>
      <c r="D328" s="42"/>
      <c r="E328" s="43"/>
      <c r="F328" s="5"/>
      <c r="G328" s="49"/>
      <c r="H328" s="5"/>
      <c r="I328" s="5"/>
      <c r="J328" s="5"/>
      <c r="K328" s="5"/>
      <c r="L328" s="5"/>
    </row>
    <row r="329" spans="1:12" hidden="1">
      <c r="A329" s="5"/>
      <c r="B329" s="42"/>
      <c r="C329" s="45"/>
      <c r="D329" s="5"/>
      <c r="E329" s="52"/>
      <c r="F329" s="5"/>
      <c r="G329" s="46"/>
      <c r="H329" s="5"/>
      <c r="I329" s="5"/>
      <c r="J329" s="5"/>
      <c r="K329" s="5"/>
      <c r="L329" s="5"/>
    </row>
    <row r="330" spans="1:12" hidden="1">
      <c r="A330" s="5"/>
      <c r="B330" s="42"/>
      <c r="C330" s="45"/>
      <c r="D330" s="5"/>
      <c r="E330" s="52"/>
      <c r="F330" s="5"/>
      <c r="G330" s="46"/>
      <c r="H330" s="5"/>
      <c r="I330" s="5"/>
      <c r="J330" s="5"/>
      <c r="K330" s="5"/>
      <c r="L330" s="5"/>
    </row>
    <row r="331" spans="1:12" hidden="1">
      <c r="A331" s="5"/>
      <c r="B331" s="42"/>
      <c r="C331" s="45"/>
      <c r="D331" s="5"/>
      <c r="E331" s="52"/>
      <c r="F331" s="5"/>
      <c r="G331" s="46"/>
      <c r="H331" s="5"/>
      <c r="I331" s="5"/>
      <c r="J331" s="5"/>
      <c r="K331" s="5"/>
      <c r="L331" s="5"/>
    </row>
    <row r="332" spans="1:12" hidden="1">
      <c r="A332" s="5"/>
      <c r="B332" s="42"/>
      <c r="C332" s="45"/>
      <c r="D332" s="5"/>
      <c r="E332" s="52"/>
      <c r="F332" s="5"/>
      <c r="G332" s="5"/>
      <c r="H332" s="5"/>
      <c r="I332" s="5"/>
      <c r="J332" s="5"/>
      <c r="K332" s="5"/>
      <c r="L332" s="5"/>
    </row>
    <row r="333" spans="1:12" hidden="1">
      <c r="A333" s="5"/>
      <c r="B333" s="42"/>
      <c r="C333" s="45"/>
      <c r="D333" s="5"/>
      <c r="E333" s="52"/>
      <c r="F333" s="5"/>
      <c r="G333" s="46"/>
      <c r="H333" s="5"/>
      <c r="I333" s="5"/>
      <c r="J333" s="5"/>
      <c r="K333" s="5"/>
      <c r="L333" s="5"/>
    </row>
    <row r="334" spans="1:12" hidden="1">
      <c r="A334" s="5"/>
      <c r="B334" s="42"/>
      <c r="C334" s="45"/>
      <c r="D334" s="5"/>
      <c r="E334" s="53"/>
      <c r="F334" s="5"/>
      <c r="G334" s="46"/>
      <c r="H334" s="5"/>
      <c r="I334" s="5"/>
      <c r="J334" s="5"/>
      <c r="K334" s="5"/>
      <c r="L334" s="5"/>
    </row>
    <row r="335" spans="1:12" hidden="1">
      <c r="A335" s="5"/>
      <c r="B335" s="42"/>
      <c r="C335" s="45"/>
      <c r="D335" s="5"/>
      <c r="E335" s="53"/>
      <c r="F335" s="5"/>
      <c r="G335" s="46"/>
      <c r="H335" s="5"/>
      <c r="I335" s="5"/>
      <c r="J335" s="5"/>
      <c r="K335" s="5"/>
      <c r="L335" s="5"/>
    </row>
    <row r="336" spans="1:12" hidden="1">
      <c r="A336" s="5"/>
      <c r="B336" s="42"/>
      <c r="C336" s="45"/>
      <c r="D336" s="5"/>
      <c r="E336" s="53"/>
      <c r="F336" s="42"/>
      <c r="G336" s="46"/>
      <c r="H336" s="5"/>
      <c r="I336" s="5"/>
      <c r="J336" s="5"/>
      <c r="K336" s="5"/>
      <c r="L336" s="5"/>
    </row>
    <row r="337" spans="1:12" hidden="1">
      <c r="A337" s="5"/>
      <c r="B337" s="42"/>
      <c r="C337" s="45"/>
      <c r="D337" s="5"/>
      <c r="E337" s="53"/>
      <c r="F337" s="5"/>
      <c r="G337" s="46"/>
      <c r="H337" s="5"/>
      <c r="I337" s="5"/>
      <c r="J337" s="5"/>
      <c r="K337" s="5"/>
      <c r="L337" s="5"/>
    </row>
    <row r="338" spans="1:12" hidden="1">
      <c r="A338" s="5"/>
      <c r="B338" s="42"/>
      <c r="C338" s="45"/>
      <c r="D338" s="5"/>
      <c r="E338" s="54"/>
      <c r="F338" s="42"/>
      <c r="G338" s="5"/>
      <c r="H338" s="5"/>
      <c r="I338" s="5"/>
      <c r="J338" s="5"/>
      <c r="K338" s="5"/>
      <c r="L338" s="5"/>
    </row>
    <row r="339" spans="1:12" hidden="1">
      <c r="A339" s="5"/>
      <c r="B339" s="42"/>
      <c r="C339" s="45"/>
      <c r="D339" s="5"/>
      <c r="E339" s="53"/>
      <c r="F339" s="42"/>
      <c r="G339" s="5"/>
      <c r="H339" s="5"/>
      <c r="I339" s="5"/>
      <c r="J339" s="5"/>
      <c r="K339" s="5"/>
      <c r="L339" s="5"/>
    </row>
    <row r="340" spans="1:12" hidden="1">
      <c r="A340" s="5"/>
      <c r="B340" s="42"/>
      <c r="C340" s="45"/>
      <c r="D340" s="5"/>
      <c r="E340" s="53"/>
      <c r="F340" s="5"/>
      <c r="G340" s="46"/>
      <c r="H340" s="5"/>
      <c r="I340" s="5"/>
      <c r="J340" s="5"/>
      <c r="K340" s="5"/>
      <c r="L340" s="5"/>
    </row>
    <row r="341" spans="1:12" hidden="1">
      <c r="A341" s="5"/>
      <c r="B341" s="42"/>
      <c r="C341" s="45"/>
      <c r="D341" s="5"/>
      <c r="E341" s="54"/>
      <c r="F341" s="42"/>
      <c r="G341" s="5"/>
      <c r="H341" s="5"/>
      <c r="I341" s="5"/>
      <c r="J341" s="5"/>
      <c r="K341" s="5"/>
      <c r="L341" s="5"/>
    </row>
    <row r="342" spans="1:12" hidden="1">
      <c r="A342" s="5"/>
      <c r="B342" s="42"/>
      <c r="C342" s="45"/>
      <c r="D342" s="5"/>
      <c r="E342" s="53"/>
      <c r="F342" s="42"/>
      <c r="G342" s="5"/>
      <c r="H342" s="5"/>
      <c r="I342" s="5"/>
      <c r="J342" s="5"/>
      <c r="K342" s="5"/>
      <c r="L342" s="5"/>
    </row>
    <row r="343" spans="1:12" hidden="1">
      <c r="A343" s="5"/>
      <c r="B343" s="42"/>
      <c r="C343" s="45"/>
      <c r="D343" s="5"/>
      <c r="E343" s="53"/>
      <c r="F343" s="5"/>
      <c r="G343" s="5"/>
      <c r="H343" s="5"/>
      <c r="I343" s="5"/>
      <c r="J343" s="5"/>
      <c r="K343" s="5"/>
      <c r="L343" s="5"/>
    </row>
    <row r="344" spans="1:12" hidden="1">
      <c r="A344" s="5"/>
      <c r="B344" s="42"/>
      <c r="C344" s="45"/>
      <c r="D344" s="5"/>
      <c r="E344" s="53"/>
      <c r="F344" s="5"/>
      <c r="G344" s="5"/>
      <c r="H344" s="5"/>
      <c r="I344" s="5"/>
      <c r="J344" s="5"/>
      <c r="K344" s="5"/>
      <c r="L344" s="5"/>
    </row>
    <row r="345" spans="1:12" hidden="1">
      <c r="A345" s="5"/>
      <c r="B345" s="42"/>
      <c r="C345" s="9"/>
      <c r="D345" s="42"/>
      <c r="E345" s="54"/>
      <c r="F345" s="42"/>
      <c r="G345" s="42"/>
      <c r="H345" s="5"/>
      <c r="I345" s="5"/>
      <c r="J345" s="5"/>
      <c r="K345" s="5"/>
      <c r="L345" s="5"/>
    </row>
    <row r="346" spans="1:12" hidden="1">
      <c r="A346" s="5"/>
      <c r="B346" s="42"/>
      <c r="C346" s="9"/>
      <c r="D346" s="42"/>
      <c r="E346" s="53"/>
      <c r="F346" s="42"/>
      <c r="G346" s="42"/>
      <c r="H346" s="5"/>
      <c r="I346" s="5"/>
      <c r="J346" s="5"/>
      <c r="K346" s="5"/>
      <c r="L346" s="5"/>
    </row>
    <row r="347" spans="1:12" hidden="1">
      <c r="A347" s="5"/>
      <c r="B347" s="42"/>
      <c r="C347" s="9"/>
      <c r="D347" s="42"/>
      <c r="E347" s="53"/>
      <c r="F347" s="5"/>
      <c r="G347" s="55"/>
      <c r="H347" s="5"/>
      <c r="I347" s="5"/>
      <c r="J347" s="5"/>
      <c r="K347" s="5"/>
      <c r="L347" s="5"/>
    </row>
    <row r="348" spans="1:12" hidden="1">
      <c r="A348" s="5"/>
      <c r="B348" s="42"/>
      <c r="C348" s="9"/>
      <c r="D348" s="42"/>
      <c r="E348" s="44"/>
      <c r="F348" s="5"/>
      <c r="G348" s="55"/>
      <c r="H348" s="5"/>
      <c r="I348" s="5"/>
      <c r="J348" s="5"/>
      <c r="K348" s="5"/>
      <c r="L348" s="5"/>
    </row>
    <row r="349" spans="1:12" hidden="1">
      <c r="A349" s="5"/>
      <c r="B349" s="42"/>
      <c r="C349" s="9"/>
      <c r="D349" s="42"/>
      <c r="E349" s="44"/>
      <c r="F349" s="42"/>
      <c r="G349" s="42"/>
      <c r="H349" s="5"/>
      <c r="I349" s="5"/>
      <c r="J349" s="5"/>
      <c r="K349" s="5"/>
      <c r="L349" s="5"/>
    </row>
    <row r="350" spans="1:12" hidden="1">
      <c r="A350" s="5"/>
      <c r="B350" s="42"/>
      <c r="C350" s="9"/>
      <c r="D350" s="42"/>
      <c r="E350" s="44"/>
      <c r="F350" s="42"/>
      <c r="G350" s="42"/>
      <c r="H350" s="5"/>
      <c r="I350" s="5"/>
      <c r="J350" s="5"/>
      <c r="K350" s="5"/>
      <c r="L350" s="5"/>
    </row>
    <row r="351" spans="1:12" hidden="1">
      <c r="A351" s="5"/>
      <c r="B351" s="42"/>
      <c r="C351" s="9"/>
      <c r="D351" s="42"/>
      <c r="E351" s="53"/>
      <c r="F351" s="42"/>
      <c r="G351" s="42"/>
      <c r="H351" s="5"/>
      <c r="I351" s="5"/>
      <c r="J351" s="5"/>
      <c r="K351" s="5"/>
      <c r="L351" s="5"/>
    </row>
    <row r="352" spans="1:12" hidden="1">
      <c r="A352" s="5"/>
      <c r="B352" s="42"/>
      <c r="C352" s="9"/>
      <c r="D352" s="42"/>
      <c r="E352" s="53"/>
      <c r="F352" s="5"/>
      <c r="G352" s="55"/>
      <c r="H352" s="5"/>
      <c r="I352" s="5"/>
      <c r="J352" s="5"/>
      <c r="K352" s="5"/>
      <c r="L352" s="5"/>
    </row>
    <row r="353" spans="1:12" hidden="1">
      <c r="A353" s="5"/>
      <c r="B353" s="42"/>
      <c r="C353" s="9"/>
      <c r="D353" s="42"/>
      <c r="E353" s="54"/>
      <c r="F353" s="42"/>
      <c r="G353" s="42"/>
      <c r="H353" s="5"/>
      <c r="I353" s="5"/>
      <c r="J353" s="5"/>
      <c r="K353" s="5"/>
      <c r="L353" s="5"/>
    </row>
    <row r="354" spans="1:12" hidden="1">
      <c r="A354" s="5"/>
      <c r="B354" s="42"/>
      <c r="C354" s="9"/>
      <c r="D354" s="42"/>
      <c r="E354" s="53"/>
      <c r="F354" s="42"/>
      <c r="G354" s="42"/>
      <c r="H354" s="5"/>
      <c r="I354" s="5"/>
      <c r="J354" s="5"/>
      <c r="K354" s="5"/>
      <c r="L354" s="5"/>
    </row>
    <row r="355" spans="1:12" hidden="1">
      <c r="A355" s="5"/>
      <c r="B355" s="42"/>
      <c r="C355" s="9"/>
      <c r="D355" s="42"/>
      <c r="E355" s="53"/>
      <c r="F355" s="5"/>
      <c r="G355" s="55"/>
      <c r="H355" s="5"/>
      <c r="I355" s="5"/>
      <c r="J355" s="5"/>
      <c r="K355" s="5"/>
      <c r="L355" s="5"/>
    </row>
    <row r="356" spans="1:12" hidden="1">
      <c r="A356" s="5"/>
      <c r="B356" s="42"/>
      <c r="C356" s="9"/>
      <c r="D356" s="42"/>
      <c r="E356" s="53"/>
      <c r="F356" s="5"/>
      <c r="G356" s="55"/>
      <c r="H356" s="5"/>
      <c r="I356" s="5"/>
      <c r="J356" s="5"/>
      <c r="K356" s="5"/>
      <c r="L356" s="5"/>
    </row>
    <row r="357" spans="1:12" hidden="1">
      <c r="A357" s="5"/>
      <c r="B357" s="42"/>
      <c r="C357" s="9"/>
      <c r="D357" s="42"/>
      <c r="E357" s="53"/>
      <c r="F357" s="5"/>
      <c r="G357" s="55"/>
      <c r="H357" s="5"/>
      <c r="I357" s="5"/>
      <c r="J357" s="5"/>
      <c r="K357" s="5"/>
      <c r="L357" s="5"/>
    </row>
    <row r="358" spans="1:12" hidden="1">
      <c r="A358" s="5"/>
      <c r="B358" s="42"/>
      <c r="C358" s="20"/>
      <c r="D358" s="5"/>
      <c r="E358" s="52"/>
      <c r="F358" s="5"/>
      <c r="G358" s="6"/>
      <c r="H358" s="5"/>
      <c r="I358" s="5"/>
      <c r="J358" s="5"/>
      <c r="K358" s="5"/>
      <c r="L358" s="5"/>
    </row>
    <row r="359" spans="1:12" hidden="1">
      <c r="A359" s="5"/>
      <c r="B359" s="42"/>
      <c r="C359" s="9"/>
      <c r="D359" s="42"/>
      <c r="E359" s="53"/>
      <c r="F359" s="42"/>
      <c r="G359" s="42"/>
      <c r="H359" s="5"/>
      <c r="I359" s="5"/>
      <c r="J359" s="5"/>
      <c r="K359" s="5"/>
      <c r="L359" s="5"/>
    </row>
    <row r="360" spans="1:12" hidden="1">
      <c r="A360" s="5"/>
      <c r="B360" s="42"/>
      <c r="C360" s="9"/>
      <c r="D360" s="42"/>
      <c r="E360" s="53"/>
      <c r="F360" s="5"/>
      <c r="G360" s="42"/>
      <c r="H360" s="5"/>
      <c r="I360" s="5"/>
      <c r="J360" s="5"/>
      <c r="K360" s="5"/>
      <c r="L360" s="5"/>
    </row>
    <row r="361" spans="1:12" hidden="1">
      <c r="A361" s="5"/>
      <c r="B361" s="42"/>
      <c r="C361" s="9"/>
      <c r="D361" s="42"/>
      <c r="E361" s="53"/>
      <c r="F361" s="5"/>
      <c r="G361" s="42"/>
      <c r="H361" s="5"/>
      <c r="I361" s="5"/>
      <c r="J361" s="5"/>
      <c r="K361" s="5"/>
      <c r="L361" s="5"/>
    </row>
    <row r="362" spans="1:12" hidden="1">
      <c r="A362" s="5"/>
      <c r="B362" s="42"/>
      <c r="C362" s="9"/>
      <c r="D362" s="42"/>
      <c r="E362" s="42"/>
      <c r="F362" s="5"/>
      <c r="G362" s="49"/>
      <c r="H362" s="5"/>
      <c r="I362" s="5"/>
      <c r="J362" s="5"/>
      <c r="K362" s="5"/>
      <c r="L362" s="5"/>
    </row>
    <row r="363" spans="1:12" hidden="1">
      <c r="A363" s="5"/>
      <c r="B363" s="42"/>
      <c r="C363" s="9"/>
      <c r="D363" s="42"/>
      <c r="E363" s="42"/>
      <c r="F363" s="5"/>
      <c r="G363" s="49"/>
      <c r="H363" s="5"/>
      <c r="I363" s="5"/>
      <c r="J363" s="5"/>
      <c r="K363" s="5"/>
      <c r="L363" s="5"/>
    </row>
    <row r="364" spans="1:12" hidden="1">
      <c r="A364" s="5"/>
      <c r="B364" s="42"/>
      <c r="C364" s="9"/>
      <c r="D364" s="42"/>
      <c r="E364" s="43"/>
      <c r="F364" s="5"/>
      <c r="G364" s="49"/>
      <c r="H364" s="5"/>
      <c r="I364" s="5"/>
      <c r="J364" s="5"/>
      <c r="K364" s="5"/>
      <c r="L364" s="5"/>
    </row>
    <row r="365" spans="1:12" hidden="1">
      <c r="A365" s="5"/>
      <c r="B365" s="42"/>
      <c r="C365" s="9"/>
      <c r="D365" s="42"/>
      <c r="E365" s="42"/>
      <c r="F365" s="5"/>
      <c r="G365" s="49"/>
      <c r="H365" s="5"/>
      <c r="I365" s="5"/>
      <c r="J365" s="5"/>
      <c r="K365" s="5"/>
      <c r="L365" s="5"/>
    </row>
    <row r="366" spans="1:12" hidden="1">
      <c r="A366" s="5"/>
      <c r="B366" s="42"/>
      <c r="C366" s="9"/>
      <c r="D366" s="42"/>
      <c r="E366" s="42"/>
      <c r="F366" s="5"/>
      <c r="G366" s="49"/>
      <c r="H366" s="5"/>
      <c r="I366" s="5"/>
      <c r="J366" s="5"/>
      <c r="K366" s="5"/>
      <c r="L366" s="5"/>
    </row>
    <row r="367" spans="1:12" hidden="1">
      <c r="A367" s="5"/>
      <c r="B367" s="42"/>
      <c r="C367" s="9"/>
      <c r="D367" s="42"/>
      <c r="E367" s="42"/>
      <c r="F367" s="5"/>
      <c r="G367" s="49"/>
      <c r="H367" s="5"/>
      <c r="I367" s="5"/>
      <c r="J367" s="5"/>
      <c r="K367" s="5"/>
      <c r="L367" s="5"/>
    </row>
    <row r="368" spans="1:12" hidden="1">
      <c r="A368" s="5"/>
      <c r="B368" s="42"/>
      <c r="C368" s="9"/>
      <c r="D368" s="42"/>
      <c r="E368" s="42"/>
      <c r="F368" s="5"/>
      <c r="G368" s="49"/>
      <c r="H368" s="5"/>
      <c r="I368" s="5"/>
      <c r="J368" s="5"/>
      <c r="K368" s="5"/>
      <c r="L368" s="5"/>
    </row>
    <row r="369" spans="1:12" hidden="1">
      <c r="A369" s="5"/>
      <c r="B369" s="42"/>
      <c r="C369" s="9"/>
      <c r="D369" s="42"/>
      <c r="E369" s="43"/>
      <c r="F369" s="5"/>
      <c r="G369" s="49"/>
      <c r="H369" s="5"/>
      <c r="I369" s="5"/>
      <c r="J369" s="5"/>
      <c r="K369" s="5"/>
      <c r="L369" s="5"/>
    </row>
    <row r="370" spans="1:12" hidden="1">
      <c r="A370" s="5"/>
      <c r="B370" s="42"/>
      <c r="C370" s="9"/>
      <c r="D370" s="42"/>
      <c r="E370" s="42"/>
      <c r="F370" s="5"/>
      <c r="G370" s="49"/>
      <c r="H370" s="5"/>
      <c r="I370" s="5"/>
      <c r="J370" s="5"/>
      <c r="K370" s="5"/>
      <c r="L370" s="5"/>
    </row>
    <row r="371" spans="1:12" hidden="1">
      <c r="A371" s="5"/>
      <c r="B371" s="42"/>
      <c r="C371" s="9"/>
      <c r="D371" s="42"/>
      <c r="E371" s="42"/>
      <c r="F371" s="5"/>
      <c r="G371" s="49"/>
      <c r="H371" s="5"/>
      <c r="I371" s="5"/>
      <c r="J371" s="5"/>
      <c r="K371" s="5"/>
      <c r="L371" s="5"/>
    </row>
    <row r="372" spans="1:12" hidden="1">
      <c r="A372" s="5"/>
      <c r="B372" s="42"/>
      <c r="C372" s="9"/>
      <c r="D372" s="42"/>
      <c r="E372" s="42"/>
      <c r="F372" s="5"/>
      <c r="G372" s="49"/>
      <c r="H372" s="5"/>
      <c r="I372" s="5"/>
      <c r="J372" s="5"/>
      <c r="K372" s="5"/>
      <c r="L372" s="5"/>
    </row>
    <row r="373" spans="1:12" hidden="1">
      <c r="A373" s="5"/>
      <c r="B373" s="42"/>
      <c r="C373" s="9"/>
      <c r="D373" s="42"/>
      <c r="E373" s="42"/>
      <c r="F373" s="5"/>
      <c r="G373" s="49"/>
      <c r="H373" s="5"/>
      <c r="I373" s="5"/>
      <c r="J373" s="5"/>
      <c r="K373" s="5"/>
      <c r="L373" s="5"/>
    </row>
    <row r="374" spans="1:12" hidden="1">
      <c r="A374" s="5"/>
      <c r="B374" s="42"/>
      <c r="C374" s="9"/>
      <c r="D374" s="42"/>
      <c r="E374" s="43"/>
      <c r="F374" s="5"/>
      <c r="G374" s="49"/>
      <c r="H374" s="5"/>
      <c r="I374" s="5"/>
      <c r="J374" s="5"/>
      <c r="K374" s="5"/>
      <c r="L374" s="5"/>
    </row>
    <row r="375" spans="1:12" hidden="1">
      <c r="A375" s="5"/>
      <c r="B375" s="42"/>
      <c r="C375" s="9"/>
      <c r="D375" s="42"/>
      <c r="E375" s="42"/>
      <c r="F375" s="5"/>
      <c r="G375" s="49"/>
      <c r="H375" s="5"/>
      <c r="I375" s="5"/>
      <c r="J375" s="5"/>
      <c r="K375" s="5"/>
      <c r="L375" s="5"/>
    </row>
    <row r="376" spans="1:12" hidden="1">
      <c r="A376" s="5"/>
      <c r="B376" s="42"/>
      <c r="C376" s="9"/>
      <c r="D376" s="42"/>
      <c r="E376" s="42"/>
      <c r="F376" s="5"/>
      <c r="G376" s="49"/>
      <c r="H376" s="5"/>
      <c r="I376" s="5"/>
      <c r="J376" s="5"/>
      <c r="K376" s="5"/>
      <c r="L376" s="5"/>
    </row>
    <row r="377" spans="1:12" hidden="1">
      <c r="A377" s="5"/>
      <c r="B377" s="42"/>
      <c r="C377" s="9"/>
      <c r="D377" s="42"/>
      <c r="E377" s="43"/>
      <c r="F377" s="5"/>
      <c r="G377" s="49"/>
      <c r="H377" s="5"/>
      <c r="I377" s="5"/>
      <c r="J377" s="5"/>
      <c r="K377" s="5"/>
      <c r="L377" s="5"/>
    </row>
    <row r="378" spans="1:12" hidden="1">
      <c r="A378" s="5"/>
      <c r="B378" s="42"/>
      <c r="C378" s="9"/>
      <c r="D378" s="42"/>
      <c r="E378" s="42"/>
      <c r="F378" s="5"/>
      <c r="G378" s="49"/>
      <c r="H378" s="5"/>
      <c r="I378" s="5"/>
      <c r="J378" s="5"/>
      <c r="K378" s="5"/>
      <c r="L378" s="5"/>
    </row>
    <row r="379" spans="1:12" hidden="1">
      <c r="A379" s="5"/>
      <c r="B379" s="42"/>
      <c r="C379" s="9"/>
      <c r="D379" s="42"/>
      <c r="E379" s="42"/>
      <c r="F379" s="5"/>
      <c r="G379" s="49"/>
      <c r="H379" s="5"/>
      <c r="I379" s="5"/>
      <c r="J379" s="5"/>
      <c r="K379" s="5"/>
      <c r="L379" s="5"/>
    </row>
    <row r="380" spans="1:12" hidden="1">
      <c r="A380" s="5"/>
      <c r="B380" s="42"/>
      <c r="C380" s="9"/>
      <c r="D380" s="42"/>
      <c r="E380" s="42"/>
      <c r="F380" s="5"/>
      <c r="G380" s="49"/>
      <c r="H380" s="5"/>
      <c r="I380" s="5"/>
      <c r="J380" s="5"/>
      <c r="K380" s="5"/>
      <c r="L380" s="5"/>
    </row>
    <row r="381" spans="1:12" hidden="1">
      <c r="A381" s="5"/>
      <c r="B381" s="42"/>
      <c r="C381" s="9"/>
      <c r="D381" s="42"/>
      <c r="E381" s="42"/>
      <c r="F381" s="5"/>
      <c r="G381" s="49"/>
      <c r="H381" s="5"/>
      <c r="I381" s="5"/>
      <c r="J381" s="5"/>
      <c r="K381" s="5"/>
      <c r="L381" s="5"/>
    </row>
    <row r="382" spans="1:12" hidden="1">
      <c r="A382" s="5"/>
      <c r="B382" s="42"/>
      <c r="C382" s="9"/>
      <c r="D382" s="42"/>
      <c r="E382" s="43"/>
      <c r="F382" s="5"/>
      <c r="G382" s="49"/>
      <c r="H382" s="5"/>
      <c r="I382" s="5"/>
      <c r="J382" s="5"/>
      <c r="K382" s="5"/>
      <c r="L382" s="5"/>
    </row>
    <row r="383" spans="1:12" hidden="1">
      <c r="A383" s="5"/>
      <c r="B383" s="42"/>
      <c r="C383" s="9"/>
      <c r="D383" s="42"/>
      <c r="E383" s="42"/>
      <c r="F383" s="5"/>
      <c r="G383" s="49"/>
      <c r="H383" s="5"/>
      <c r="I383" s="5"/>
      <c r="J383" s="5"/>
      <c r="K383" s="5"/>
      <c r="L383" s="5"/>
    </row>
    <row r="384" spans="1:12" hidden="1">
      <c r="A384" s="5"/>
      <c r="B384" s="42"/>
      <c r="C384" s="9"/>
      <c r="D384" s="42"/>
      <c r="E384" s="42"/>
      <c r="F384" s="5"/>
      <c r="G384" s="49"/>
      <c r="H384" s="5"/>
      <c r="I384" s="5"/>
      <c r="J384" s="5"/>
      <c r="K384" s="5"/>
      <c r="L384" s="5"/>
    </row>
    <row r="385" spans="1:12" hidden="1">
      <c r="A385" s="5"/>
      <c r="B385" s="42"/>
      <c r="C385" s="9"/>
      <c r="D385" s="42"/>
      <c r="E385" s="42"/>
      <c r="F385" s="5"/>
      <c r="G385" s="49"/>
      <c r="H385" s="5"/>
      <c r="I385" s="5"/>
      <c r="J385" s="5"/>
      <c r="K385" s="5"/>
      <c r="L385" s="5"/>
    </row>
    <row r="386" spans="1:12" hidden="1">
      <c r="A386" s="5"/>
      <c r="B386" s="42"/>
      <c r="C386" s="9"/>
      <c r="D386" s="42"/>
      <c r="E386" s="42"/>
      <c r="F386" s="5"/>
      <c r="G386" s="49"/>
      <c r="H386" s="5"/>
      <c r="I386" s="5"/>
      <c r="J386" s="5"/>
      <c r="K386" s="5"/>
      <c r="L386" s="5"/>
    </row>
    <row r="387" spans="1:12" hidden="1">
      <c r="A387" s="5"/>
      <c r="B387" s="42"/>
      <c r="C387" s="45"/>
      <c r="D387" s="5"/>
      <c r="E387" s="41"/>
      <c r="F387" s="56"/>
      <c r="G387" s="5"/>
      <c r="H387" s="5"/>
      <c r="I387" s="5"/>
      <c r="J387" s="5"/>
      <c r="K387" s="5"/>
      <c r="L387" s="5"/>
    </row>
    <row r="388" spans="1:12" hidden="1">
      <c r="A388" s="5"/>
      <c r="B388" s="42"/>
      <c r="C388" s="45"/>
      <c r="D388" s="5"/>
      <c r="E388" s="41"/>
      <c r="F388" s="56"/>
      <c r="G388" s="5"/>
      <c r="H388" s="5"/>
      <c r="I388" s="5"/>
      <c r="J388" s="5"/>
      <c r="K388" s="5"/>
      <c r="L388" s="5"/>
    </row>
    <row r="389" spans="1:12" hidden="1">
      <c r="A389" s="5"/>
      <c r="B389" s="42"/>
      <c r="C389" s="45"/>
      <c r="D389" s="5"/>
      <c r="E389" s="41"/>
      <c r="F389" s="56"/>
      <c r="G389" s="42"/>
      <c r="H389" s="5"/>
      <c r="I389" s="5"/>
      <c r="J389" s="5"/>
      <c r="K389" s="5"/>
      <c r="L389" s="5"/>
    </row>
    <row r="390" spans="1:12" hidden="1">
      <c r="A390" s="5"/>
      <c r="B390" s="42"/>
      <c r="C390" s="45"/>
      <c r="D390" s="5"/>
      <c r="E390" s="41"/>
      <c r="F390" s="56"/>
      <c r="G390" s="42"/>
      <c r="H390" s="5"/>
      <c r="I390" s="5"/>
      <c r="J390" s="5"/>
      <c r="K390" s="5"/>
      <c r="L390" s="5"/>
    </row>
    <row r="391" spans="1:12" hidden="1">
      <c r="A391" s="5"/>
      <c r="B391" s="42"/>
      <c r="C391" s="45"/>
      <c r="D391" s="5"/>
      <c r="E391" s="41"/>
      <c r="F391" s="56"/>
      <c r="G391" s="42"/>
      <c r="H391" s="5"/>
      <c r="I391" s="5"/>
      <c r="J391" s="5"/>
      <c r="K391" s="5"/>
      <c r="L391" s="5"/>
    </row>
    <row r="392" spans="1:12" hidden="1">
      <c r="A392" s="5"/>
      <c r="B392" s="42"/>
      <c r="C392" s="45"/>
      <c r="D392" s="5"/>
      <c r="E392" s="41"/>
      <c r="F392" s="56"/>
      <c r="G392" s="5"/>
      <c r="H392" s="5"/>
      <c r="I392" s="5"/>
      <c r="J392" s="5"/>
      <c r="K392" s="5"/>
      <c r="L392" s="5"/>
    </row>
    <row r="393" spans="1:12" hidden="1">
      <c r="A393" s="5"/>
      <c r="B393" s="42"/>
      <c r="C393" s="45"/>
      <c r="D393" s="5"/>
      <c r="E393" s="44"/>
      <c r="F393" s="56"/>
      <c r="G393" s="42"/>
      <c r="H393" s="5"/>
      <c r="I393" s="5"/>
      <c r="J393" s="5"/>
      <c r="K393" s="5"/>
      <c r="L393" s="5"/>
    </row>
    <row r="394" spans="1:12" hidden="1">
      <c r="A394" s="5"/>
      <c r="B394" s="42"/>
      <c r="C394" s="45"/>
      <c r="D394" s="5"/>
      <c r="E394" s="44"/>
      <c r="F394" s="56"/>
      <c r="G394" s="5"/>
      <c r="H394" s="5"/>
      <c r="I394" s="5"/>
      <c r="J394" s="5"/>
      <c r="K394" s="5"/>
      <c r="L394" s="5"/>
    </row>
    <row r="395" spans="1:12" hidden="1">
      <c r="A395" s="5"/>
      <c r="B395" s="42"/>
      <c r="C395" s="45"/>
      <c r="D395" s="5"/>
      <c r="E395" s="44"/>
      <c r="F395" s="56"/>
      <c r="G395" s="42"/>
      <c r="H395" s="5"/>
      <c r="I395" s="5"/>
      <c r="J395" s="5"/>
      <c r="K395" s="5"/>
      <c r="L395" s="5"/>
    </row>
    <row r="396" spans="1:12" hidden="1">
      <c r="A396" s="5"/>
      <c r="B396" s="42"/>
      <c r="C396" s="9"/>
      <c r="D396" s="42"/>
      <c r="E396" s="41"/>
      <c r="F396" s="56"/>
      <c r="G396" s="42"/>
      <c r="H396" s="5"/>
      <c r="I396" s="5"/>
      <c r="J396" s="5"/>
      <c r="K396" s="5"/>
      <c r="L396" s="5"/>
    </row>
    <row r="397" spans="1:12" hidden="1">
      <c r="A397" s="5"/>
      <c r="B397" s="42"/>
      <c r="C397" s="9"/>
      <c r="D397" s="42"/>
      <c r="E397" s="41"/>
      <c r="F397" s="56"/>
      <c r="G397" s="42"/>
      <c r="H397" s="5"/>
      <c r="I397" s="5"/>
      <c r="J397" s="5"/>
      <c r="K397" s="5"/>
      <c r="L397" s="5"/>
    </row>
    <row r="398" spans="1:12" hidden="1">
      <c r="A398" s="5"/>
      <c r="B398" s="42"/>
      <c r="C398" s="9"/>
      <c r="D398" s="42"/>
      <c r="E398" s="41"/>
      <c r="F398" s="56"/>
      <c r="G398" s="42"/>
      <c r="H398" s="5"/>
      <c r="I398" s="5"/>
      <c r="J398" s="5"/>
      <c r="K398" s="5"/>
      <c r="L398" s="5"/>
    </row>
    <row r="399" spans="1:12" hidden="1">
      <c r="A399" s="5"/>
      <c r="B399" s="42"/>
      <c r="C399" s="9"/>
      <c r="D399" s="42"/>
      <c r="E399" s="44"/>
      <c r="F399" s="56"/>
      <c r="G399" s="42"/>
      <c r="H399" s="5"/>
      <c r="I399" s="5"/>
      <c r="J399" s="5"/>
      <c r="K399" s="5"/>
      <c r="L399" s="5"/>
    </row>
    <row r="400" spans="1:12" hidden="1">
      <c r="A400" s="5"/>
      <c r="B400" s="42"/>
      <c r="C400" s="9"/>
      <c r="D400" s="42"/>
      <c r="E400" s="44"/>
      <c r="F400" s="56"/>
      <c r="G400" s="49"/>
      <c r="H400" s="5"/>
      <c r="I400" s="5"/>
      <c r="J400" s="5"/>
      <c r="K400" s="5"/>
      <c r="L400" s="5"/>
    </row>
    <row r="401" spans="1:12" hidden="1">
      <c r="A401" s="5"/>
      <c r="B401" s="42"/>
      <c r="C401" s="9"/>
      <c r="D401" s="42"/>
      <c r="E401" s="44"/>
      <c r="F401" s="56"/>
      <c r="G401" s="42"/>
      <c r="H401" s="5"/>
      <c r="I401" s="5"/>
      <c r="J401" s="5"/>
      <c r="K401" s="5"/>
      <c r="L401" s="5"/>
    </row>
    <row r="402" spans="1:12" hidden="1">
      <c r="A402" s="5"/>
      <c r="B402" s="42"/>
      <c r="C402" s="9"/>
      <c r="D402" s="42"/>
      <c r="E402" s="44"/>
      <c r="F402" s="56"/>
      <c r="G402" s="42"/>
      <c r="H402" s="5"/>
      <c r="I402" s="5"/>
      <c r="J402" s="5"/>
      <c r="K402" s="5"/>
      <c r="L402" s="5"/>
    </row>
    <row r="403" spans="1:12" hidden="1">
      <c r="A403" s="5"/>
      <c r="B403" s="42"/>
      <c r="C403" s="9"/>
      <c r="D403" s="42"/>
      <c r="E403" s="44"/>
      <c r="F403" s="56"/>
      <c r="G403" s="42"/>
      <c r="H403" s="5"/>
      <c r="I403" s="5"/>
      <c r="J403" s="5"/>
      <c r="K403" s="5"/>
      <c r="L403" s="5"/>
    </row>
    <row r="404" spans="1:12" hidden="1">
      <c r="A404" s="5"/>
      <c r="B404" s="42"/>
      <c r="C404" s="9"/>
      <c r="D404" s="42"/>
      <c r="E404" s="44"/>
      <c r="F404" s="57"/>
      <c r="G404" s="42"/>
      <c r="H404" s="5"/>
      <c r="I404" s="5"/>
      <c r="J404" s="5"/>
      <c r="K404" s="5"/>
      <c r="L404" s="5"/>
    </row>
    <row r="405" spans="1:12" hidden="1">
      <c r="A405" s="5"/>
      <c r="B405" s="42"/>
      <c r="C405" s="9"/>
      <c r="D405" s="42"/>
      <c r="E405" s="44"/>
      <c r="F405" s="56"/>
      <c r="G405" s="42"/>
      <c r="H405" s="5"/>
      <c r="I405" s="5"/>
      <c r="J405" s="5"/>
      <c r="K405" s="5"/>
      <c r="L405" s="5"/>
    </row>
    <row r="406" spans="1:12" hidden="1">
      <c r="A406" s="5"/>
      <c r="B406" s="42"/>
      <c r="C406" s="9"/>
      <c r="D406" s="42"/>
      <c r="E406" s="44"/>
      <c r="F406" s="56"/>
      <c r="G406" s="42"/>
      <c r="H406" s="5"/>
      <c r="I406" s="5"/>
      <c r="J406" s="5"/>
      <c r="K406" s="5"/>
      <c r="L406" s="5"/>
    </row>
    <row r="407" spans="1:12" hidden="1">
      <c r="A407" s="5"/>
      <c r="B407" s="42"/>
      <c r="C407" s="9"/>
      <c r="D407" s="42"/>
      <c r="E407" s="44"/>
      <c r="F407" s="56"/>
      <c r="G407" s="42"/>
      <c r="H407" s="5"/>
      <c r="I407" s="5"/>
      <c r="J407" s="5"/>
      <c r="K407" s="5"/>
      <c r="L407" s="5"/>
    </row>
    <row r="408" spans="1:12" hidden="1">
      <c r="A408" s="5"/>
      <c r="B408" s="42"/>
      <c r="C408" s="9"/>
      <c r="D408" s="42"/>
      <c r="E408" s="44"/>
      <c r="F408" s="56"/>
      <c r="G408" s="42"/>
      <c r="H408" s="5"/>
      <c r="I408" s="5"/>
      <c r="J408" s="5"/>
      <c r="K408" s="5"/>
      <c r="L408" s="5"/>
    </row>
    <row r="409" spans="1:12" hidden="1">
      <c r="A409" s="5"/>
      <c r="B409" s="42"/>
      <c r="C409" s="9"/>
      <c r="D409" s="42"/>
      <c r="E409" s="44"/>
      <c r="F409" s="56"/>
      <c r="G409" s="42"/>
      <c r="H409" s="5"/>
      <c r="I409" s="5"/>
      <c r="J409" s="5"/>
      <c r="K409" s="5"/>
      <c r="L409" s="5"/>
    </row>
    <row r="410" spans="1:12" hidden="1">
      <c r="A410" s="5"/>
      <c r="B410" s="42"/>
      <c r="C410" s="9"/>
      <c r="D410" s="42"/>
      <c r="E410" s="44"/>
      <c r="F410" s="56"/>
      <c r="G410" s="42"/>
      <c r="H410" s="5"/>
      <c r="I410" s="5"/>
      <c r="J410" s="5"/>
      <c r="K410" s="5"/>
      <c r="L410" s="5"/>
    </row>
    <row r="411" spans="1:12" hidden="1">
      <c r="A411" s="5"/>
      <c r="B411" s="42"/>
      <c r="C411" s="9"/>
      <c r="D411" s="42"/>
      <c r="E411" s="44"/>
      <c r="F411" s="56"/>
      <c r="G411" s="42"/>
      <c r="H411" s="5"/>
      <c r="I411" s="5"/>
      <c r="J411" s="5"/>
      <c r="K411" s="5"/>
      <c r="L411" s="5"/>
    </row>
    <row r="412" spans="1:12" hidden="1">
      <c r="A412" s="5"/>
      <c r="B412" s="42"/>
      <c r="C412" s="9"/>
      <c r="D412" s="42"/>
      <c r="E412" s="44"/>
      <c r="F412" s="56"/>
      <c r="G412" s="42"/>
      <c r="H412" s="5"/>
      <c r="I412" s="5"/>
      <c r="J412" s="5"/>
      <c r="K412" s="5"/>
      <c r="L412" s="5"/>
    </row>
    <row r="413" spans="1:12" hidden="1">
      <c r="A413" s="5"/>
      <c r="B413" s="42"/>
      <c r="C413" s="9"/>
      <c r="D413" s="42"/>
      <c r="E413" s="44"/>
      <c r="F413" s="56"/>
      <c r="G413" s="49"/>
      <c r="H413" s="5"/>
      <c r="I413" s="5"/>
      <c r="J413" s="5"/>
      <c r="K413" s="5"/>
      <c r="L413" s="5"/>
    </row>
    <row r="414" spans="1:12" hidden="1">
      <c r="A414" s="5"/>
      <c r="B414" s="42"/>
      <c r="C414" s="9"/>
      <c r="D414" s="42"/>
      <c r="E414" s="44"/>
      <c r="F414" s="56"/>
      <c r="G414" s="42"/>
      <c r="H414" s="5"/>
      <c r="I414" s="5"/>
      <c r="J414" s="5"/>
      <c r="K414" s="5"/>
      <c r="L414" s="5"/>
    </row>
    <row r="415" spans="1:12" hidden="1">
      <c r="A415" s="5"/>
      <c r="B415" s="42"/>
      <c r="C415" s="9"/>
      <c r="D415" s="42"/>
      <c r="E415" s="44"/>
      <c r="F415" s="56"/>
      <c r="G415" s="42"/>
      <c r="H415" s="5"/>
      <c r="I415" s="5"/>
      <c r="J415" s="5"/>
      <c r="K415" s="5"/>
      <c r="L415" s="5"/>
    </row>
    <row r="416" spans="1:12" hidden="1">
      <c r="A416" s="5"/>
      <c r="B416" s="42"/>
      <c r="C416" s="9"/>
      <c r="D416" s="42"/>
      <c r="E416" s="44"/>
      <c r="F416" s="56"/>
      <c r="G416" s="42"/>
      <c r="H416" s="5"/>
      <c r="I416" s="5"/>
      <c r="J416" s="5"/>
      <c r="K416" s="5"/>
      <c r="L416" s="5"/>
    </row>
  </sheetData>
  <sheetProtection formatCells="0" formatColumns="0" formatRows="0" insertRows="0" deleteRows="0" sort="0" autoFilter="0" pivotTables="0"/>
  <autoFilter ref="A2:L416" xr:uid="{1BB6C226-52A8-4CF0-BA10-F3C929C0EBC4}">
    <filterColumn colId="5">
      <filters>
        <filter val="Warranty - Contractor"/>
        <filter val="Warranty - Installer"/>
        <filter val="Warranty - Manufacturer"/>
        <filter val="Warranty - Sample/Special"/>
      </filters>
    </filterColumn>
  </autoFilter>
  <mergeCells count="2">
    <mergeCell ref="A1:G1"/>
    <mergeCell ref="H1:L1"/>
  </mergeCells>
  <conditionalFormatting sqref="I182:I209">
    <cfRule type="expression" dxfId="358" priority="363">
      <formula>AND($L182="YES",$K182="YES")</formula>
    </cfRule>
  </conditionalFormatting>
  <conditionalFormatting sqref="G394">
    <cfRule type="expression" dxfId="357" priority="1">
      <formula>AND($K394="VOID",$J394="VOID")</formula>
    </cfRule>
    <cfRule type="expression" dxfId="356" priority="2">
      <formula>AND($K394="YES",$J394="YES")</formula>
    </cfRule>
  </conditionalFormatting>
  <conditionalFormatting sqref="C4:C9 C12:C16">
    <cfRule type="expression" dxfId="355" priority="333">
      <formula>AND($K4="YES",$J4="YES")</formula>
    </cfRule>
  </conditionalFormatting>
  <conditionalFormatting sqref="C3">
    <cfRule type="expression" dxfId="354" priority="332">
      <formula>AND($K3="YES",$J3="YES")</formula>
    </cfRule>
  </conditionalFormatting>
  <conditionalFormatting sqref="B3:G3 C4:G4 C5:D9 B4:B12 C12:C16 B14:B20">
    <cfRule type="expression" dxfId="353" priority="334">
      <formula>AND($K3="VOID",$J3="VOID")</formula>
    </cfRule>
    <cfRule type="expression" dxfId="352" priority="335">
      <formula>AND($K3="YES",$J3="YES")</formula>
    </cfRule>
  </conditionalFormatting>
  <conditionalFormatting sqref="B3:G3 C4:G4 C5:D9 B4:B12 C12:C16 B14:B20">
    <cfRule type="expression" dxfId="351" priority="336">
      <formula>AND($J3="NO",$K3="NO")</formula>
    </cfRule>
  </conditionalFormatting>
  <conditionalFormatting sqref="E5:G5">
    <cfRule type="expression" dxfId="350" priority="337">
      <formula>AND($K6="VOID",$J6="VOID")</formula>
    </cfRule>
    <cfRule type="expression" dxfId="349" priority="338">
      <formula>AND($K6="YES",$J6="YES")</formula>
    </cfRule>
  </conditionalFormatting>
  <conditionalFormatting sqref="E5:G5">
    <cfRule type="expression" dxfId="348" priority="339">
      <formula>AND($J6="NO",$K6="NO")</formula>
    </cfRule>
  </conditionalFormatting>
  <conditionalFormatting sqref="E6:G7 C17:C20 F14:F16">
    <cfRule type="expression" dxfId="347" priority="340">
      <formula>AND($K8="VOID",$J8="VOID")</formula>
    </cfRule>
    <cfRule type="expression" dxfId="346" priority="341">
      <formula>AND($K8="YES",$J8="YES")</formula>
    </cfRule>
  </conditionalFormatting>
  <conditionalFormatting sqref="E6:G7 C17:C20 F14:F16">
    <cfRule type="expression" dxfId="345" priority="342">
      <formula>AND($J8="NO",$K8="NO")</formula>
    </cfRule>
  </conditionalFormatting>
  <conditionalFormatting sqref="E8 F8:F9 F12">
    <cfRule type="expression" dxfId="344" priority="343">
      <formula>AND($K11="VOID",$J11="VOID")</formula>
    </cfRule>
    <cfRule type="expression" dxfId="343" priority="344">
      <formula>AND($K11="YES",$J11="YES")</formula>
    </cfRule>
  </conditionalFormatting>
  <conditionalFormatting sqref="E8 F8:F9 F12">
    <cfRule type="expression" dxfId="342" priority="345">
      <formula>AND($J11="NO",$K11="NO")</formula>
    </cfRule>
  </conditionalFormatting>
  <conditionalFormatting sqref="C10:C11">
    <cfRule type="expression" dxfId="341" priority="328">
      <formula>AND($K10="YES",$J10="YES")</formula>
    </cfRule>
  </conditionalFormatting>
  <conditionalFormatting sqref="C10:C11">
    <cfRule type="expression" dxfId="340" priority="329">
      <formula>AND($K10="VOID",$J10="VOID")</formula>
    </cfRule>
    <cfRule type="expression" dxfId="339" priority="330">
      <formula>AND($K10="YES",$J10="YES")</formula>
    </cfRule>
  </conditionalFormatting>
  <conditionalFormatting sqref="C10:C11">
    <cfRule type="expression" dxfId="338" priority="331">
      <formula>AND($J10="NO",$K10="NO")</formula>
    </cfRule>
  </conditionalFormatting>
  <conditionalFormatting sqref="F17:F20">
    <cfRule type="expression" dxfId="337" priority="346">
      <formula>AND($K22="VOID",$J22="VOID")</formula>
    </cfRule>
    <cfRule type="expression" dxfId="336" priority="347">
      <formula>AND($K22="YES",$J22="YES")</formula>
    </cfRule>
  </conditionalFormatting>
  <conditionalFormatting sqref="F17:F20">
    <cfRule type="expression" dxfId="335" priority="348">
      <formula>AND($J22="NO",$K22="NO")</formula>
    </cfRule>
  </conditionalFormatting>
  <conditionalFormatting sqref="C17:C20">
    <cfRule type="expression" dxfId="334" priority="349">
      <formula>AND($K19="YES",$J19="YES")</formula>
    </cfRule>
  </conditionalFormatting>
  <conditionalFormatting sqref="F10">
    <cfRule type="expression" dxfId="333" priority="350">
      <formula>AND($K14="VOID",$J14="VOID")</formula>
    </cfRule>
    <cfRule type="expression" dxfId="332" priority="351">
      <formula>AND($K14="YES",$J14="YES")</formula>
    </cfRule>
  </conditionalFormatting>
  <conditionalFormatting sqref="F10">
    <cfRule type="expression" dxfId="331" priority="352">
      <formula>AND($J14="NO",$K14="NO")</formula>
    </cfRule>
  </conditionalFormatting>
  <conditionalFormatting sqref="B13">
    <cfRule type="expression" dxfId="330" priority="325">
      <formula>AND($K13="VOID",$J13="VOID")</formula>
    </cfRule>
    <cfRule type="expression" dxfId="329" priority="326">
      <formula>AND($K13="YES",$J13="YES")</formula>
    </cfRule>
  </conditionalFormatting>
  <conditionalFormatting sqref="B13">
    <cfRule type="expression" dxfId="328" priority="327">
      <formula>AND($J13="NO",$K13="NO")</formula>
    </cfRule>
  </conditionalFormatting>
  <conditionalFormatting sqref="F13">
    <cfRule type="expression" dxfId="327" priority="322">
      <formula>AND($K15="VOID",$J15="VOID")</formula>
    </cfRule>
    <cfRule type="expression" dxfId="326" priority="323">
      <formula>AND($K15="YES",$J15="YES")</formula>
    </cfRule>
  </conditionalFormatting>
  <conditionalFormatting sqref="F13">
    <cfRule type="expression" dxfId="325" priority="324">
      <formula>AND($J15="NO",$K15="NO")</formula>
    </cfRule>
  </conditionalFormatting>
  <conditionalFormatting sqref="F11">
    <cfRule type="expression" dxfId="324" priority="353">
      <formula>AND(#REF!="VOID",#REF!="VOID")</formula>
    </cfRule>
    <cfRule type="expression" dxfId="323" priority="354">
      <formula>AND(#REF!="YES",#REF!="YES")</formula>
    </cfRule>
  </conditionalFormatting>
  <conditionalFormatting sqref="F11">
    <cfRule type="expression" dxfId="322" priority="355">
      <formula>AND(#REF!="NO",#REF!="NO")</formula>
    </cfRule>
  </conditionalFormatting>
  <conditionalFormatting sqref="C22:C27 C29:C49">
    <cfRule type="expression" dxfId="321" priority="315">
      <formula>AND($L22="YES",$K22="YES")</formula>
    </cfRule>
  </conditionalFormatting>
  <conditionalFormatting sqref="C21">
    <cfRule type="expression" dxfId="320" priority="314">
      <formula>AND($L21="YES",$K21="YES")</formula>
    </cfRule>
  </conditionalFormatting>
  <conditionalFormatting sqref="B21:G27 C29:E29 C30:D32 B29:B34 F29:F31 C33:C34 F34:F35 B35:C35 F37:F49 C36:C49">
    <cfRule type="expression" dxfId="319" priority="316">
      <formula>AND($L21="VOID",$K21="VOID")</formula>
    </cfRule>
    <cfRule type="expression" dxfId="318" priority="317">
      <formula>AND($L21="YES",$K21="YES")</formula>
    </cfRule>
  </conditionalFormatting>
  <conditionalFormatting sqref="B21:G27 C29:E29 C30:D32 B29:B34 F29:F31 C33:C34 F34:F35 B35:C35 F37:F49 C36:C49">
    <cfRule type="expression" dxfId="317" priority="318">
      <formula>AND($K21="NO",$L21="NO")</formula>
    </cfRule>
  </conditionalFormatting>
  <conditionalFormatting sqref="F32:F33">
    <cfRule type="expression" dxfId="316" priority="319">
      <formula>AND($L33="VOID",$K33="VOID")</formula>
    </cfRule>
    <cfRule type="expression" dxfId="315" priority="320">
      <formula>AND($L33="YES",$K33="YES")</formula>
    </cfRule>
  </conditionalFormatting>
  <conditionalFormatting sqref="F32:F33">
    <cfRule type="expression" dxfId="314" priority="321">
      <formula>AND($K33="NO",$L33="NO")</formula>
    </cfRule>
  </conditionalFormatting>
  <conditionalFormatting sqref="C50:C53">
    <cfRule type="expression" dxfId="313" priority="300">
      <formula>AND($L50="YES",$K50="YES")</formula>
    </cfRule>
  </conditionalFormatting>
  <conditionalFormatting sqref="C50:C53">
    <cfRule type="expression" dxfId="312" priority="301">
      <formula>AND($L50="VOID",$K50="VOID")</formula>
    </cfRule>
    <cfRule type="expression" dxfId="311" priority="302">
      <formula>AND($L50="YES",$K50="YES")</formula>
    </cfRule>
  </conditionalFormatting>
  <conditionalFormatting sqref="C50:C53">
    <cfRule type="expression" dxfId="310" priority="303">
      <formula>AND($K50="NO",$L50="NO")</formula>
    </cfRule>
  </conditionalFormatting>
  <conditionalFormatting sqref="C54:C57">
    <cfRule type="expression" dxfId="309" priority="310">
      <formula>AND($L54="YES",$K54="YES")</formula>
    </cfRule>
  </conditionalFormatting>
  <conditionalFormatting sqref="C54:C57">
    <cfRule type="expression" dxfId="308" priority="311">
      <formula>AND($L54="VOID",$K54="VOID")</formula>
    </cfRule>
    <cfRule type="expression" dxfId="307" priority="312">
      <formula>AND($L54="YES",$K54="YES")</formula>
    </cfRule>
  </conditionalFormatting>
  <conditionalFormatting sqref="C54:C57">
    <cfRule type="expression" dxfId="306" priority="313">
      <formula>AND($K54="NO",$L54="NO")</formula>
    </cfRule>
  </conditionalFormatting>
  <conditionalFormatting sqref="F36">
    <cfRule type="expression" dxfId="305" priority="307">
      <formula>AND($L37="VOID",$K37="VOID")</formula>
    </cfRule>
    <cfRule type="expression" dxfId="304" priority="308">
      <formula>AND($L37="YES",$K37="YES")</formula>
    </cfRule>
  </conditionalFormatting>
  <conditionalFormatting sqref="F36">
    <cfRule type="expression" dxfId="303" priority="309">
      <formula>AND($K37="NO",$L37="NO")</formula>
    </cfRule>
  </conditionalFormatting>
  <conditionalFormatting sqref="F50:F53">
    <cfRule type="expression" dxfId="302" priority="304">
      <formula>AND($L50="VOID",$K50="VOID")</formula>
    </cfRule>
    <cfRule type="expression" dxfId="301" priority="305">
      <formula>AND($L50="YES",$K50="YES")</formula>
    </cfRule>
  </conditionalFormatting>
  <conditionalFormatting sqref="F50:F53">
    <cfRule type="expression" dxfId="300" priority="306">
      <formula>AND($K50="NO",$L50="NO")</formula>
    </cfRule>
  </conditionalFormatting>
  <conditionalFormatting sqref="F54:F57">
    <cfRule type="expression" dxfId="299" priority="297">
      <formula>AND($L54="VOID",$K54="VOID")</formula>
    </cfRule>
    <cfRule type="expression" dxfId="298" priority="298">
      <formula>AND($L54="YES",$K54="YES")</formula>
    </cfRule>
  </conditionalFormatting>
  <conditionalFormatting sqref="F54:F57">
    <cfRule type="expression" dxfId="297" priority="299">
      <formula>AND($K54="NO",$L54="NO")</formula>
    </cfRule>
  </conditionalFormatting>
  <conditionalFormatting sqref="C28">
    <cfRule type="expression" dxfId="296" priority="293">
      <formula>AND($L28="YES",$K28="YES")</formula>
    </cfRule>
  </conditionalFormatting>
  <conditionalFormatting sqref="B28:F28">
    <cfRule type="expression" dxfId="295" priority="294">
      <formula>AND($L28="VOID",$K28="VOID")</formula>
    </cfRule>
    <cfRule type="expression" dxfId="294" priority="295">
      <formula>AND($L28="YES",$K28="YES")</formula>
    </cfRule>
  </conditionalFormatting>
  <conditionalFormatting sqref="B28:F28">
    <cfRule type="expression" dxfId="293" priority="296">
      <formula>AND($K28="NO",$L28="NO")</formula>
    </cfRule>
  </conditionalFormatting>
  <conditionalFormatting sqref="C58:C68">
    <cfRule type="expression" dxfId="292" priority="289">
      <formula>AND($L58="YES",$K58="YES")</formula>
    </cfRule>
  </conditionalFormatting>
  <conditionalFormatting sqref="B61:E63 B58:G60 G61:G65 C64:E65 C66:C68 B64:B70 B72:B80 F61:F80">
    <cfRule type="expression" dxfId="291" priority="290">
      <formula>AND($L58="VOID",$K58="VOID")</formula>
    </cfRule>
    <cfRule type="expression" dxfId="290" priority="291">
      <formula>AND($L58="YES",$K58="YES")</formula>
    </cfRule>
  </conditionalFormatting>
  <conditionalFormatting sqref="B61:E63 B58:G60 G61:G65 C64:E65 C66:C68 B64:B70 B72:B80 F61:F80">
    <cfRule type="expression" dxfId="289" priority="292">
      <formula>AND($K58="NO",$L58="NO")</formula>
    </cfRule>
  </conditionalFormatting>
  <conditionalFormatting sqref="B71">
    <cfRule type="expression" dxfId="288" priority="286">
      <formula>AND($L71="VOID",$K71="VOID")</formula>
    </cfRule>
    <cfRule type="expression" dxfId="287" priority="287">
      <formula>AND($L71="YES",$K71="YES")</formula>
    </cfRule>
  </conditionalFormatting>
  <conditionalFormatting sqref="B71">
    <cfRule type="expression" dxfId="286" priority="288">
      <formula>AND($K71="NO",$L71="NO")</formula>
    </cfRule>
  </conditionalFormatting>
  <conditionalFormatting sqref="C81:C86">
    <cfRule type="expression" dxfId="285" priority="282">
      <formula>AND($L81="YES",$K81="YES")</formula>
    </cfRule>
  </conditionalFormatting>
  <conditionalFormatting sqref="B81:G81 G82:G86 B82:E86 B87:B90 F82:F93 F95:F121">
    <cfRule type="expression" dxfId="284" priority="283">
      <formula>AND($L81="VOID",$K81="VOID")</formula>
    </cfRule>
    <cfRule type="expression" dxfId="283" priority="284">
      <formula>AND($L81="YES",$K81="YES")</formula>
    </cfRule>
  </conditionalFormatting>
  <conditionalFormatting sqref="B81:G81 G82:G86 B82:E86 B87:B90 F82:F93 F95:F121">
    <cfRule type="expression" dxfId="282" priority="285">
      <formula>AND($K81="NO",$L81="NO")</formula>
    </cfRule>
  </conditionalFormatting>
  <conditionalFormatting sqref="F94">
    <cfRule type="expression" dxfId="281" priority="279">
      <formula>AND($L94="VOID",$K94="VOID")</formula>
    </cfRule>
    <cfRule type="expression" dxfId="280" priority="280">
      <formula>AND($L94="YES",$K94="YES")</formula>
    </cfRule>
  </conditionalFormatting>
  <conditionalFormatting sqref="F94">
    <cfRule type="expression" dxfId="279" priority="281">
      <formula>AND($K94="NO",$L94="NO")</formula>
    </cfRule>
  </conditionalFormatting>
  <conditionalFormatting sqref="C122:C126 C128:C137">
    <cfRule type="expression" dxfId="278" priority="272">
      <formula>AND($L122="YES",$K122="YES")</formula>
    </cfRule>
  </conditionalFormatting>
  <conditionalFormatting sqref="F141 C128:E128 G128:G129 C129:D137 F150 F154 C122:G126">
    <cfRule type="expression" dxfId="277" priority="273">
      <formula>AND($L122="VOID",$K122="VOID")</formula>
    </cfRule>
    <cfRule type="expression" dxfId="276" priority="274">
      <formula>AND($L122="YES",$K122="YES")</formula>
    </cfRule>
  </conditionalFormatting>
  <conditionalFormatting sqref="F141 C128:E128 G128:G129 C129:D137 F150 F154 C122:G126">
    <cfRule type="expression" dxfId="275" priority="275">
      <formula>AND($K122="NO",$L122="NO")</formula>
    </cfRule>
  </conditionalFormatting>
  <conditionalFormatting sqref="F128">
    <cfRule type="expression" dxfId="274" priority="276">
      <formula>AND($L128="VOID",$K128="VOID")</formula>
    </cfRule>
    <cfRule type="expression" dxfId="273" priority="277">
      <formula>AND($L128="YES",$K128="YES")</formula>
    </cfRule>
  </conditionalFormatting>
  <conditionalFormatting sqref="F128">
    <cfRule type="expression" dxfId="272" priority="278">
      <formula>AND($K128="NO",$L128="NO")</formula>
    </cfRule>
  </conditionalFormatting>
  <conditionalFormatting sqref="F149">
    <cfRule type="expression" dxfId="271" priority="269">
      <formula>AND($L149="VOID",$K149="VOID")</formula>
    </cfRule>
    <cfRule type="expression" dxfId="270" priority="270">
      <formula>AND($L149="YES",$K149="YES")</formula>
    </cfRule>
  </conditionalFormatting>
  <conditionalFormatting sqref="F149">
    <cfRule type="expression" dxfId="269" priority="271">
      <formula>AND($K149="NO",$L149="NO")</formula>
    </cfRule>
  </conditionalFormatting>
  <conditionalFormatting sqref="G133">
    <cfRule type="expression" dxfId="268" priority="266">
      <formula>AND($L133="VOID",$K133="VOID")</formula>
    </cfRule>
    <cfRule type="expression" dxfId="267" priority="267">
      <formula>AND($L133="YES",$K133="YES")</formula>
    </cfRule>
  </conditionalFormatting>
  <conditionalFormatting sqref="G133">
    <cfRule type="expression" dxfId="266" priority="268">
      <formula>AND($K133="NO",$L133="NO")</formula>
    </cfRule>
  </conditionalFormatting>
  <conditionalFormatting sqref="G130">
    <cfRule type="expression" dxfId="265" priority="263">
      <formula>AND($L130="VOID",$K130="VOID")</formula>
    </cfRule>
    <cfRule type="expression" dxfId="264" priority="264">
      <formula>AND($L130="YES",$K130="YES")</formula>
    </cfRule>
  </conditionalFormatting>
  <conditionalFormatting sqref="G130">
    <cfRule type="expression" dxfId="263" priority="265">
      <formula>AND($K130="NO",$L130="NO")</formula>
    </cfRule>
  </conditionalFormatting>
  <conditionalFormatting sqref="F130">
    <cfRule type="expression" dxfId="262" priority="260">
      <formula>AND($L130="VOID",$K130="VOID")</formula>
    </cfRule>
    <cfRule type="expression" dxfId="261" priority="261">
      <formula>AND($L130="YES",$K130="YES")</formula>
    </cfRule>
  </conditionalFormatting>
  <conditionalFormatting sqref="F130">
    <cfRule type="expression" dxfId="260" priority="262">
      <formula>AND($K130="NO",$L130="NO")</formula>
    </cfRule>
  </conditionalFormatting>
  <conditionalFormatting sqref="F133">
    <cfRule type="expression" dxfId="259" priority="257">
      <formula>AND($L133="VOID",$K133="VOID")</formula>
    </cfRule>
    <cfRule type="expression" dxfId="258" priority="258">
      <formula>AND($L133="YES",$K133="YES")</formula>
    </cfRule>
  </conditionalFormatting>
  <conditionalFormatting sqref="F133">
    <cfRule type="expression" dxfId="257" priority="259">
      <formula>AND($K133="NO",$L133="NO")</formula>
    </cfRule>
  </conditionalFormatting>
  <conditionalFormatting sqref="F140">
    <cfRule type="expression" dxfId="256" priority="254">
      <formula>AND($L140="VOID",$K140="VOID")</formula>
    </cfRule>
    <cfRule type="expression" dxfId="255" priority="255">
      <formula>AND($L140="YES",$K140="YES")</formula>
    </cfRule>
  </conditionalFormatting>
  <conditionalFormatting sqref="F140">
    <cfRule type="expression" dxfId="254" priority="256">
      <formula>AND($K140="NO",$L140="NO")</formula>
    </cfRule>
  </conditionalFormatting>
  <conditionalFormatting sqref="F145">
    <cfRule type="expression" dxfId="253" priority="251">
      <formula>AND($L145="VOID",$K145="VOID")</formula>
    </cfRule>
    <cfRule type="expression" dxfId="252" priority="252">
      <formula>AND($L145="YES",$K145="YES")</formula>
    </cfRule>
  </conditionalFormatting>
  <conditionalFormatting sqref="F145">
    <cfRule type="expression" dxfId="251" priority="253">
      <formula>AND($K145="NO",$L145="NO")</formula>
    </cfRule>
  </conditionalFormatting>
  <conditionalFormatting sqref="F148">
    <cfRule type="expression" dxfId="250" priority="248">
      <formula>AND($L148="VOID",$K148="VOID")</formula>
    </cfRule>
    <cfRule type="expression" dxfId="249" priority="249">
      <formula>AND($L148="YES",$K148="YES")</formula>
    </cfRule>
  </conditionalFormatting>
  <conditionalFormatting sqref="F148">
    <cfRule type="expression" dxfId="248" priority="250">
      <formula>AND($K148="NO",$L148="NO")</formula>
    </cfRule>
  </conditionalFormatting>
  <conditionalFormatting sqref="F153">
    <cfRule type="expression" dxfId="247" priority="245">
      <formula>AND($L153="VOID",$K153="VOID")</formula>
    </cfRule>
    <cfRule type="expression" dxfId="246" priority="246">
      <formula>AND($L153="YES",$K153="YES")</formula>
    </cfRule>
  </conditionalFormatting>
  <conditionalFormatting sqref="F153">
    <cfRule type="expression" dxfId="245" priority="247">
      <formula>AND($K153="NO",$L153="NO")</formula>
    </cfRule>
  </conditionalFormatting>
  <conditionalFormatting sqref="C127">
    <cfRule type="expression" dxfId="244" priority="238">
      <formula>AND($L127="YES",$K127="YES")</formula>
    </cfRule>
  </conditionalFormatting>
  <conditionalFormatting sqref="G127 C127:E127">
    <cfRule type="expression" dxfId="243" priority="239">
      <formula>AND($L127="VOID",$K127="VOID")</formula>
    </cfRule>
    <cfRule type="expression" dxfId="242" priority="240">
      <formula>AND($L127="YES",$K127="YES")</formula>
    </cfRule>
  </conditionalFormatting>
  <conditionalFormatting sqref="G127 C127:E127">
    <cfRule type="expression" dxfId="241" priority="241">
      <formula>AND($K127="NO",$L127="NO")</formula>
    </cfRule>
  </conditionalFormatting>
  <conditionalFormatting sqref="F127">
    <cfRule type="expression" dxfId="240" priority="242">
      <formula>AND($L127="VOID",$K127="VOID")</formula>
    </cfRule>
    <cfRule type="expression" dxfId="239" priority="243">
      <formula>AND($L127="YES",$K127="YES")</formula>
    </cfRule>
  </conditionalFormatting>
  <conditionalFormatting sqref="F127">
    <cfRule type="expression" dxfId="238" priority="244">
      <formula>AND($K127="NO",$L127="NO")</formula>
    </cfRule>
  </conditionalFormatting>
  <conditionalFormatting sqref="F136:F137">
    <cfRule type="expression" dxfId="237" priority="235">
      <formula>AND($L136="VOID",$K136="VOID")</formula>
    </cfRule>
    <cfRule type="expression" dxfId="236" priority="236">
      <formula>AND($L136="YES",$K136="YES")</formula>
    </cfRule>
  </conditionalFormatting>
  <conditionalFormatting sqref="F136:F137">
    <cfRule type="expression" dxfId="235" priority="237">
      <formula>AND($K136="NO",$L136="NO")</formula>
    </cfRule>
  </conditionalFormatting>
  <conditionalFormatting sqref="G136:G137">
    <cfRule type="expression" dxfId="234" priority="232">
      <formula>AND($L136="VOID",$K136="VOID")</formula>
    </cfRule>
    <cfRule type="expression" dxfId="233" priority="233">
      <formula>AND($L136="YES",$K136="YES")</formula>
    </cfRule>
  </conditionalFormatting>
  <conditionalFormatting sqref="G136:G137">
    <cfRule type="expression" dxfId="232" priority="234">
      <formula>AND($K136="NO",$L136="NO")</formula>
    </cfRule>
  </conditionalFormatting>
  <conditionalFormatting sqref="G343:G344">
    <cfRule type="expression" dxfId="231" priority="51">
      <formula>AND($L343="VOID",$K343="VOID")</formula>
    </cfRule>
    <cfRule type="expression" dxfId="230" priority="52">
      <formula>AND($L343="YES",$K343="YES")</formula>
    </cfRule>
  </conditionalFormatting>
  <conditionalFormatting sqref="G343:G344">
    <cfRule type="expression" dxfId="229" priority="53">
      <formula>AND($K343="NO",$L343="NO")</formula>
    </cfRule>
  </conditionalFormatting>
  <conditionalFormatting sqref="G131">
    <cfRule type="expression" dxfId="228" priority="226">
      <formula>AND($L131="VOID",$K131="VOID")</formula>
    </cfRule>
    <cfRule type="expression" dxfId="227" priority="227">
      <formula>AND($L131="YES",$K131="YES")</formula>
    </cfRule>
  </conditionalFormatting>
  <conditionalFormatting sqref="G131">
    <cfRule type="expression" dxfId="226" priority="228">
      <formula>AND($K131="NO",$L131="NO")</formula>
    </cfRule>
  </conditionalFormatting>
  <conditionalFormatting sqref="G132">
    <cfRule type="expression" dxfId="225" priority="223">
      <formula>AND($L132="VOID",$K132="VOID")</formula>
    </cfRule>
    <cfRule type="expression" dxfId="224" priority="224">
      <formula>AND($L132="YES",$K132="YES")</formula>
    </cfRule>
  </conditionalFormatting>
  <conditionalFormatting sqref="G132">
    <cfRule type="expression" dxfId="223" priority="225">
      <formula>AND($K132="NO",$L132="NO")</formula>
    </cfRule>
  </conditionalFormatting>
  <conditionalFormatting sqref="G134">
    <cfRule type="expression" dxfId="222" priority="220">
      <formula>AND($L134="VOID",$K134="VOID")</formula>
    </cfRule>
    <cfRule type="expression" dxfId="221" priority="221">
      <formula>AND($L134="YES",$K134="YES")</formula>
    </cfRule>
  </conditionalFormatting>
  <conditionalFormatting sqref="G134">
    <cfRule type="expression" dxfId="220" priority="222">
      <formula>AND($K134="NO",$L134="NO")</formula>
    </cfRule>
  </conditionalFormatting>
  <conditionalFormatting sqref="G135">
    <cfRule type="expression" dxfId="219" priority="217">
      <formula>AND($L135="VOID",$K135="VOID")</formula>
    </cfRule>
    <cfRule type="expression" dxfId="218" priority="218">
      <formula>AND($L135="YES",$K135="YES")</formula>
    </cfRule>
  </conditionalFormatting>
  <conditionalFormatting sqref="G135">
    <cfRule type="expression" dxfId="217" priority="219">
      <formula>AND($K135="NO",$L135="NO")</formula>
    </cfRule>
  </conditionalFormatting>
  <conditionalFormatting sqref="F155:F162 F168:F169 F173:F174 F176:F179">
    <cfRule type="expression" dxfId="216" priority="214">
      <formula>AND($L155="VOID",$K155="VOID")</formula>
    </cfRule>
    <cfRule type="expression" dxfId="215" priority="215">
      <formula>AND($L155="YES",$K155="YES")</formula>
    </cfRule>
  </conditionalFormatting>
  <conditionalFormatting sqref="F155:F162 F168:F169 F173:F174 F176:F179">
    <cfRule type="expression" dxfId="214" priority="216">
      <formula>AND($K155="NO",$L155="NO")</formula>
    </cfRule>
  </conditionalFormatting>
  <conditionalFormatting sqref="F163 F171:F172">
    <cfRule type="expression" dxfId="213" priority="211">
      <formula>AND($L163="VOID",$K163="VOID")</formula>
    </cfRule>
    <cfRule type="expression" dxfId="212" priority="212">
      <formula>AND($L163="YES",$K163="YES")</formula>
    </cfRule>
  </conditionalFormatting>
  <conditionalFormatting sqref="F163 F171:F172">
    <cfRule type="expression" dxfId="211" priority="213">
      <formula>AND($K163="NO",$L163="NO")</formula>
    </cfRule>
  </conditionalFormatting>
  <conditionalFormatting sqref="F164:F166">
    <cfRule type="expression" dxfId="210" priority="208">
      <formula>AND($L164="VOID",$K164="VOID")</formula>
    </cfRule>
    <cfRule type="expression" dxfId="209" priority="209">
      <formula>AND($L164="YES",$K164="YES")</formula>
    </cfRule>
  </conditionalFormatting>
  <conditionalFormatting sqref="F164:F166">
    <cfRule type="expression" dxfId="208" priority="210">
      <formula>AND($K164="NO",$L164="NO")</formula>
    </cfRule>
  </conditionalFormatting>
  <conditionalFormatting sqref="F167">
    <cfRule type="expression" dxfId="207" priority="205">
      <formula>AND($L167="VOID",$K167="VOID")</formula>
    </cfRule>
    <cfRule type="expression" dxfId="206" priority="206">
      <formula>AND($L167="YES",$K167="YES")</formula>
    </cfRule>
  </conditionalFormatting>
  <conditionalFormatting sqref="F167">
    <cfRule type="expression" dxfId="205" priority="207">
      <formula>AND($K167="NO",$L167="NO")</formula>
    </cfRule>
  </conditionalFormatting>
  <conditionalFormatting sqref="F170">
    <cfRule type="expression" dxfId="204" priority="202">
      <formula>AND($L170="VOID",$K170="VOID")</formula>
    </cfRule>
    <cfRule type="expression" dxfId="203" priority="203">
      <formula>AND($L170="YES",$K170="YES")</formula>
    </cfRule>
  </conditionalFormatting>
  <conditionalFormatting sqref="F170">
    <cfRule type="expression" dxfId="202" priority="204">
      <formula>AND($K170="NO",$L170="NO")</formula>
    </cfRule>
  </conditionalFormatting>
  <conditionalFormatting sqref="F175">
    <cfRule type="expression" dxfId="201" priority="199">
      <formula>AND($L175="VOID",$K175="VOID")</formula>
    </cfRule>
    <cfRule type="expression" dxfId="200" priority="200">
      <formula>AND($L175="YES",$K175="YES")</formula>
    </cfRule>
  </conditionalFormatting>
  <conditionalFormatting sqref="F175">
    <cfRule type="expression" dxfId="199" priority="201">
      <formula>AND($K175="NO",$L175="NO")</formula>
    </cfRule>
  </conditionalFormatting>
  <conditionalFormatting sqref="C180:C183 C185:C188">
    <cfRule type="expression" dxfId="198" priority="189">
      <formula>AND($K180="YES",$J180="YES")</formula>
    </cfRule>
  </conditionalFormatting>
  <conditionalFormatting sqref="C180:G180 C181:F183 C185:E185 C186:D188 E189:E191 F185:F190 F192:F196 F198:F209 G181:G185">
    <cfRule type="expression" dxfId="197" priority="190">
      <formula>AND($K180="VOID",$J180="VOID")</formula>
    </cfRule>
    <cfRule type="expression" dxfId="196" priority="191">
      <formula>AND($K180="YES",$J180="YES")</formula>
    </cfRule>
  </conditionalFormatting>
  <conditionalFormatting sqref="C180:G180 C181:F183 C185:E185 C186:D188 E189:E191 F185:F190 F192:F196 F198:F209 G181:G185">
    <cfRule type="expression" dxfId="195" priority="192">
      <formula>AND($J180="NO",$K180="NO")</formula>
    </cfRule>
  </conditionalFormatting>
  <conditionalFormatting sqref="G196">
    <cfRule type="expression" dxfId="194" priority="193">
      <formula>AND($K197="VOID",$J197="VOID")</formula>
    </cfRule>
    <cfRule type="expression" dxfId="193" priority="194">
      <formula>AND($K197="YES",$J197="YES")</formula>
    </cfRule>
  </conditionalFormatting>
  <conditionalFormatting sqref="G196">
    <cfRule type="expression" dxfId="192" priority="195">
      <formula>AND($J197="NO",$K197="NO")</formula>
    </cfRule>
  </conditionalFormatting>
  <conditionalFormatting sqref="G205">
    <cfRule type="expression" dxfId="191" priority="196">
      <formula>AND(#REF!="VOID",#REF!="VOID")</formula>
    </cfRule>
    <cfRule type="expression" dxfId="190" priority="197">
      <formula>AND(#REF!="YES",#REF!="YES")</formula>
    </cfRule>
  </conditionalFormatting>
  <conditionalFormatting sqref="G205">
    <cfRule type="expression" dxfId="189" priority="198">
      <formula>AND(#REF!="NO",#REF!="NO")</formula>
    </cfRule>
  </conditionalFormatting>
  <conditionalFormatting sqref="F191">
    <cfRule type="expression" dxfId="188" priority="186">
      <formula>AND($K191="VOID",$J191="VOID")</formula>
    </cfRule>
    <cfRule type="expression" dxfId="187" priority="187">
      <formula>AND($K191="YES",$J191="YES")</formula>
    </cfRule>
  </conditionalFormatting>
  <conditionalFormatting sqref="F191">
    <cfRule type="expression" dxfId="186" priority="188">
      <formula>AND($J191="NO",$K191="NO")</formula>
    </cfRule>
  </conditionalFormatting>
  <conditionalFormatting sqref="C184">
    <cfRule type="expression" dxfId="185" priority="182">
      <formula>AND($K184="YES",$J184="YES")</formula>
    </cfRule>
  </conditionalFormatting>
  <conditionalFormatting sqref="C184:F184">
    <cfRule type="expression" dxfId="184" priority="183">
      <formula>AND($K184="VOID",$J184="VOID")</formula>
    </cfRule>
    <cfRule type="expression" dxfId="183" priority="184">
      <formula>AND($K184="YES",$J184="YES")</formula>
    </cfRule>
  </conditionalFormatting>
  <conditionalFormatting sqref="C184:F184">
    <cfRule type="expression" dxfId="182" priority="185">
      <formula>AND($J184="NO",$K184="NO")</formula>
    </cfRule>
  </conditionalFormatting>
  <conditionalFormatting sqref="G187">
    <cfRule type="expression" dxfId="181" priority="179">
      <formula>AND($K187="VOID",$J187="VOID")</formula>
    </cfRule>
    <cfRule type="expression" dxfId="180" priority="180">
      <formula>AND($K187="YES",$J187="YES")</formula>
    </cfRule>
  </conditionalFormatting>
  <conditionalFormatting sqref="G187">
    <cfRule type="expression" dxfId="179" priority="181">
      <formula>AND($J187="NO",$K187="NO")</formula>
    </cfRule>
  </conditionalFormatting>
  <conditionalFormatting sqref="I389:I416">
    <cfRule type="expression" dxfId="178" priority="175">
      <formula>AND($L389="YES",$K389="YES")</formula>
    </cfRule>
  </conditionalFormatting>
  <conditionalFormatting sqref="H210:I416">
    <cfRule type="expression" dxfId="177" priority="176">
      <formula>AND($L210="VOID",$K210="VOID")</formula>
    </cfRule>
    <cfRule type="expression" dxfId="176" priority="177">
      <formula>AND($L210="YES",$K210="YES")</formula>
    </cfRule>
  </conditionalFormatting>
  <conditionalFormatting sqref="H210:I416">
    <cfRule type="expression" dxfId="175" priority="178">
      <formula>AND($K210="NO",$L210="NO")</formula>
    </cfRule>
  </conditionalFormatting>
  <conditionalFormatting sqref="C211:C216 C219:C223">
    <cfRule type="expression" dxfId="174" priority="152">
      <formula>AND($K211="YES",$J211="YES")</formula>
    </cfRule>
  </conditionalFormatting>
  <conditionalFormatting sqref="C210">
    <cfRule type="expression" dxfId="173" priority="151">
      <formula>AND($K210="YES",$J210="YES")</formula>
    </cfRule>
  </conditionalFormatting>
  <conditionalFormatting sqref="B210:G210 C211:G211 C212:D216 B211:B219 C219:C223 B221:B227">
    <cfRule type="expression" dxfId="172" priority="153">
      <formula>AND($K210="VOID",$J210="VOID")</formula>
    </cfRule>
    <cfRule type="expression" dxfId="171" priority="154">
      <formula>AND($K210="YES",$J210="YES")</formula>
    </cfRule>
  </conditionalFormatting>
  <conditionalFormatting sqref="B210:G210 C211:G211 C212:D216 B211:B219 C219:C223 B221:B227">
    <cfRule type="expression" dxfId="170" priority="155">
      <formula>AND($J210="NO",$K210="NO")</formula>
    </cfRule>
  </conditionalFormatting>
  <conditionalFormatting sqref="E212:G212">
    <cfRule type="expression" dxfId="169" priority="156">
      <formula>AND($K213="VOID",$J213="VOID")</formula>
    </cfRule>
    <cfRule type="expression" dxfId="168" priority="157">
      <formula>AND($K213="YES",$J213="YES")</formula>
    </cfRule>
  </conditionalFormatting>
  <conditionalFormatting sqref="E212:G212">
    <cfRule type="expression" dxfId="167" priority="158">
      <formula>AND($J213="NO",$K213="NO")</formula>
    </cfRule>
  </conditionalFormatting>
  <conditionalFormatting sqref="E213:G214 C224:C227 F221:F223">
    <cfRule type="expression" dxfId="166" priority="159">
      <formula>AND($K215="VOID",$J215="VOID")</formula>
    </cfRule>
    <cfRule type="expression" dxfId="165" priority="160">
      <formula>AND($K215="YES",$J215="YES")</formula>
    </cfRule>
  </conditionalFormatting>
  <conditionalFormatting sqref="E213:G214 C224:C227 F221:F223">
    <cfRule type="expression" dxfId="164" priority="161">
      <formula>AND($J215="NO",$K215="NO")</formula>
    </cfRule>
  </conditionalFormatting>
  <conditionalFormatting sqref="E215 F215:F216 F219">
    <cfRule type="expression" dxfId="163" priority="162">
      <formula>AND($K218="VOID",$J218="VOID")</formula>
    </cfRule>
    <cfRule type="expression" dxfId="162" priority="163">
      <formula>AND($K218="YES",$J218="YES")</formula>
    </cfRule>
  </conditionalFormatting>
  <conditionalFormatting sqref="E215 F215:F216 F219">
    <cfRule type="expression" dxfId="161" priority="164">
      <formula>AND($J218="NO",$K218="NO")</formula>
    </cfRule>
  </conditionalFormatting>
  <conditionalFormatting sqref="C217:C218">
    <cfRule type="expression" dxfId="160" priority="147">
      <formula>AND($K217="YES",$J217="YES")</formula>
    </cfRule>
  </conditionalFormatting>
  <conditionalFormatting sqref="C217:C218">
    <cfRule type="expression" dxfId="159" priority="148">
      <formula>AND($K217="VOID",$J217="VOID")</formula>
    </cfRule>
    <cfRule type="expression" dxfId="158" priority="149">
      <formula>AND($K217="YES",$J217="YES")</formula>
    </cfRule>
  </conditionalFormatting>
  <conditionalFormatting sqref="C217:C218">
    <cfRule type="expression" dxfId="157" priority="150">
      <formula>AND($J217="NO",$K217="NO")</formula>
    </cfRule>
  </conditionalFormatting>
  <conditionalFormatting sqref="F224:F227">
    <cfRule type="expression" dxfId="156" priority="165">
      <formula>AND($K229="VOID",$J229="VOID")</formula>
    </cfRule>
    <cfRule type="expression" dxfId="155" priority="166">
      <formula>AND($K229="YES",$J229="YES")</formula>
    </cfRule>
  </conditionalFormatting>
  <conditionalFormatting sqref="F224:F227">
    <cfRule type="expression" dxfId="154" priority="167">
      <formula>AND($J229="NO",$K229="NO")</formula>
    </cfRule>
  </conditionalFormatting>
  <conditionalFormatting sqref="C224:C227">
    <cfRule type="expression" dxfId="153" priority="168">
      <formula>AND($K226="YES",$J226="YES")</formula>
    </cfRule>
  </conditionalFormatting>
  <conditionalFormatting sqref="F217">
    <cfRule type="expression" dxfId="152" priority="169">
      <formula>AND($K221="VOID",$J221="VOID")</formula>
    </cfRule>
    <cfRule type="expression" dxfId="151" priority="170">
      <formula>AND($K221="YES",$J221="YES")</formula>
    </cfRule>
  </conditionalFormatting>
  <conditionalFormatting sqref="F217">
    <cfRule type="expression" dxfId="150" priority="171">
      <formula>AND($J221="NO",$K221="NO")</formula>
    </cfRule>
  </conditionalFormatting>
  <conditionalFormatting sqref="B220">
    <cfRule type="expression" dxfId="149" priority="144">
      <formula>AND($K220="VOID",$J220="VOID")</formula>
    </cfRule>
    <cfRule type="expression" dxfId="148" priority="145">
      <formula>AND($K220="YES",$J220="YES")</formula>
    </cfRule>
  </conditionalFormatting>
  <conditionalFormatting sqref="B220">
    <cfRule type="expression" dxfId="147" priority="146">
      <formula>AND($J220="NO",$K220="NO")</formula>
    </cfRule>
  </conditionalFormatting>
  <conditionalFormatting sqref="F220">
    <cfRule type="expression" dxfId="146" priority="141">
      <formula>AND($K222="VOID",$J222="VOID")</formula>
    </cfRule>
    <cfRule type="expression" dxfId="145" priority="142">
      <formula>AND($K222="YES",$J222="YES")</formula>
    </cfRule>
  </conditionalFormatting>
  <conditionalFormatting sqref="F220">
    <cfRule type="expression" dxfId="144" priority="143">
      <formula>AND($J222="NO",$K222="NO")</formula>
    </cfRule>
  </conditionalFormatting>
  <conditionalFormatting sqref="F218">
    <cfRule type="expression" dxfId="143" priority="172">
      <formula>AND(#REF!="VOID",#REF!="VOID")</formula>
    </cfRule>
    <cfRule type="expression" dxfId="142" priority="173">
      <formula>AND(#REF!="YES",#REF!="YES")</formula>
    </cfRule>
  </conditionalFormatting>
  <conditionalFormatting sqref="F218">
    <cfRule type="expression" dxfId="141" priority="174">
      <formula>AND(#REF!="NO",#REF!="NO")</formula>
    </cfRule>
  </conditionalFormatting>
  <conditionalFormatting sqref="C229:C234 C236:C256">
    <cfRule type="expression" dxfId="140" priority="134">
      <formula>AND($L229="YES",$K229="YES")</formula>
    </cfRule>
  </conditionalFormatting>
  <conditionalFormatting sqref="C228">
    <cfRule type="expression" dxfId="139" priority="133">
      <formula>AND($L228="YES",$K228="YES")</formula>
    </cfRule>
  </conditionalFormatting>
  <conditionalFormatting sqref="B228:G234 C236:E236 C237:D239 B236:B241 F236:F238 C240:C241 F241:F242 B242:C242 F244:F256 C243:C256">
    <cfRule type="expression" dxfId="138" priority="135">
      <formula>AND($L228="VOID",$K228="VOID")</formula>
    </cfRule>
    <cfRule type="expression" dxfId="137" priority="136">
      <formula>AND($L228="YES",$K228="YES")</formula>
    </cfRule>
  </conditionalFormatting>
  <conditionalFormatting sqref="B228:G234 C236:E236 C237:D239 B236:B241 F236:F238 C240:C241 F241:F242 B242:C242 F244:F256 C243:C256">
    <cfRule type="expression" dxfId="136" priority="137">
      <formula>AND($K228="NO",$L228="NO")</formula>
    </cfRule>
  </conditionalFormatting>
  <conditionalFormatting sqref="F239:F240">
    <cfRule type="expression" dxfId="135" priority="138">
      <formula>AND($L240="VOID",$K240="VOID")</formula>
    </cfRule>
    <cfRule type="expression" dxfId="134" priority="139">
      <formula>AND($L240="YES",$K240="YES")</formula>
    </cfRule>
  </conditionalFormatting>
  <conditionalFormatting sqref="F239:F240">
    <cfRule type="expression" dxfId="133" priority="140">
      <formula>AND($K240="NO",$L240="NO")</formula>
    </cfRule>
  </conditionalFormatting>
  <conditionalFormatting sqref="C257:C260">
    <cfRule type="expression" dxfId="132" priority="119">
      <formula>AND($L257="YES",$K257="YES")</formula>
    </cfRule>
  </conditionalFormatting>
  <conditionalFormatting sqref="C257:C260">
    <cfRule type="expression" dxfId="131" priority="120">
      <formula>AND($L257="VOID",$K257="VOID")</formula>
    </cfRule>
    <cfRule type="expression" dxfId="130" priority="121">
      <formula>AND($L257="YES",$K257="YES")</formula>
    </cfRule>
  </conditionalFormatting>
  <conditionalFormatting sqref="C257:C260">
    <cfRule type="expression" dxfId="129" priority="122">
      <formula>AND($K257="NO",$L257="NO")</formula>
    </cfRule>
  </conditionalFormatting>
  <conditionalFormatting sqref="C261:C264">
    <cfRule type="expression" dxfId="128" priority="129">
      <formula>AND($L261="YES",$K261="YES")</formula>
    </cfRule>
  </conditionalFormatting>
  <conditionalFormatting sqref="C261:C264">
    <cfRule type="expression" dxfId="127" priority="130">
      <formula>AND($L261="VOID",$K261="VOID")</formula>
    </cfRule>
    <cfRule type="expression" dxfId="126" priority="131">
      <formula>AND($L261="YES",$K261="YES")</formula>
    </cfRule>
  </conditionalFormatting>
  <conditionalFormatting sqref="C261:C264">
    <cfRule type="expression" dxfId="125" priority="132">
      <formula>AND($K261="NO",$L261="NO")</formula>
    </cfRule>
  </conditionalFormatting>
  <conditionalFormatting sqref="F243">
    <cfRule type="expression" dxfId="124" priority="126">
      <formula>AND($L244="VOID",$K244="VOID")</formula>
    </cfRule>
    <cfRule type="expression" dxfId="123" priority="127">
      <formula>AND($L244="YES",$K244="YES")</formula>
    </cfRule>
  </conditionalFormatting>
  <conditionalFormatting sqref="F243">
    <cfRule type="expression" dxfId="122" priority="128">
      <formula>AND($K244="NO",$L244="NO")</formula>
    </cfRule>
  </conditionalFormatting>
  <conditionalFormatting sqref="F257:F260">
    <cfRule type="expression" dxfId="121" priority="123">
      <formula>AND($L257="VOID",$K257="VOID")</formula>
    </cfRule>
    <cfRule type="expression" dxfId="120" priority="124">
      <formula>AND($L257="YES",$K257="YES")</formula>
    </cfRule>
  </conditionalFormatting>
  <conditionalFormatting sqref="F257:F260">
    <cfRule type="expression" dxfId="119" priority="125">
      <formula>AND($K257="NO",$L257="NO")</formula>
    </cfRule>
  </conditionalFormatting>
  <conditionalFormatting sqref="F261:F264">
    <cfRule type="expression" dxfId="118" priority="116">
      <formula>AND($L261="VOID",$K261="VOID")</formula>
    </cfRule>
    <cfRule type="expression" dxfId="117" priority="117">
      <formula>AND($L261="YES",$K261="YES")</formula>
    </cfRule>
  </conditionalFormatting>
  <conditionalFormatting sqref="F261:F264">
    <cfRule type="expression" dxfId="116" priority="118">
      <formula>AND($K261="NO",$L261="NO")</formula>
    </cfRule>
  </conditionalFormatting>
  <conditionalFormatting sqref="C235">
    <cfRule type="expression" dxfId="115" priority="112">
      <formula>AND($L235="YES",$K235="YES")</formula>
    </cfRule>
  </conditionalFormatting>
  <conditionalFormatting sqref="B235:F235">
    <cfRule type="expression" dxfId="114" priority="113">
      <formula>AND($L235="VOID",$K235="VOID")</formula>
    </cfRule>
    <cfRule type="expression" dxfId="113" priority="114">
      <formula>AND($L235="YES",$K235="YES")</formula>
    </cfRule>
  </conditionalFormatting>
  <conditionalFormatting sqref="B235:F235">
    <cfRule type="expression" dxfId="112" priority="115">
      <formula>AND($K235="NO",$L235="NO")</formula>
    </cfRule>
  </conditionalFormatting>
  <conditionalFormatting sqref="C265:C275">
    <cfRule type="expression" dxfId="111" priority="108">
      <formula>AND($L265="YES",$K265="YES")</formula>
    </cfRule>
  </conditionalFormatting>
  <conditionalFormatting sqref="B268:E270 B265:G267 G268:G272 C271:E272 C273:C275 B271:B277 B279:B287 F268:F287">
    <cfRule type="expression" dxfId="110" priority="109">
      <formula>AND($L265="VOID",$K265="VOID")</formula>
    </cfRule>
    <cfRule type="expression" dxfId="109" priority="110">
      <formula>AND($L265="YES",$K265="YES")</formula>
    </cfRule>
  </conditionalFormatting>
  <conditionalFormatting sqref="B268:E270 B265:G267 G268:G272 C271:E272 C273:C275 B271:B277 B279:B287 F268:F287">
    <cfRule type="expression" dxfId="108" priority="111">
      <formula>AND($K265="NO",$L265="NO")</formula>
    </cfRule>
  </conditionalFormatting>
  <conditionalFormatting sqref="B278">
    <cfRule type="expression" dxfId="107" priority="105">
      <formula>AND($L278="VOID",$K278="VOID")</formula>
    </cfRule>
    <cfRule type="expression" dxfId="106" priority="106">
      <formula>AND($L278="YES",$K278="YES")</formula>
    </cfRule>
  </conditionalFormatting>
  <conditionalFormatting sqref="B278">
    <cfRule type="expression" dxfId="105" priority="107">
      <formula>AND($K278="NO",$L278="NO")</formula>
    </cfRule>
  </conditionalFormatting>
  <conditionalFormatting sqref="C288:C293">
    <cfRule type="expression" dxfId="104" priority="101">
      <formula>AND($L288="YES",$K288="YES")</formula>
    </cfRule>
  </conditionalFormatting>
  <conditionalFormatting sqref="B288:G288 G289:G293 B289:E293 B294:B297 F289:F300 F302:F328">
    <cfRule type="expression" dxfId="103" priority="102">
      <formula>AND($L288="VOID",$K288="VOID")</formula>
    </cfRule>
    <cfRule type="expression" dxfId="102" priority="103">
      <formula>AND($L288="YES",$K288="YES")</formula>
    </cfRule>
  </conditionalFormatting>
  <conditionalFormatting sqref="B288:G288 G289:G293 B289:E293 B294:B297 F289:F300 F302:F328">
    <cfRule type="expression" dxfId="101" priority="104">
      <formula>AND($K288="NO",$L288="NO")</formula>
    </cfRule>
  </conditionalFormatting>
  <conditionalFormatting sqref="F301">
    <cfRule type="expression" dxfId="100" priority="98">
      <formula>AND($L301="VOID",$K301="VOID")</formula>
    </cfRule>
    <cfRule type="expression" dxfId="99" priority="99">
      <formula>AND($L301="YES",$K301="YES")</formula>
    </cfRule>
  </conditionalFormatting>
  <conditionalFormatting sqref="F301">
    <cfRule type="expression" dxfId="98" priority="100">
      <formula>AND($K301="NO",$L301="NO")</formula>
    </cfRule>
  </conditionalFormatting>
  <conditionalFormatting sqref="C329:C333 C335:C344">
    <cfRule type="expression" dxfId="97" priority="91">
      <formula>AND($L329="YES",$K329="YES")</formula>
    </cfRule>
  </conditionalFormatting>
  <conditionalFormatting sqref="F348 C335:E335 G335:G336 C336:D344 F357 F361 C329:G333">
    <cfRule type="expression" dxfId="96" priority="92">
      <formula>AND($L329="VOID",$K329="VOID")</formula>
    </cfRule>
    <cfRule type="expression" dxfId="95" priority="93">
      <formula>AND($L329="YES",$K329="YES")</formula>
    </cfRule>
  </conditionalFormatting>
  <conditionalFormatting sqref="F348 C335:E335 G335:G336 C336:D344 F357 F361 C329:G333">
    <cfRule type="expression" dxfId="94" priority="94">
      <formula>AND($K329="NO",$L329="NO")</formula>
    </cfRule>
  </conditionalFormatting>
  <conditionalFormatting sqref="F335">
    <cfRule type="expression" dxfId="93" priority="95">
      <formula>AND($L335="VOID",$K335="VOID")</formula>
    </cfRule>
    <cfRule type="expression" dxfId="92" priority="96">
      <formula>AND($L335="YES",$K335="YES")</formula>
    </cfRule>
  </conditionalFormatting>
  <conditionalFormatting sqref="F335">
    <cfRule type="expression" dxfId="91" priority="97">
      <formula>AND($K335="NO",$L335="NO")</formula>
    </cfRule>
  </conditionalFormatting>
  <conditionalFormatting sqref="F356">
    <cfRule type="expression" dxfId="90" priority="88">
      <formula>AND($L356="VOID",$K356="VOID")</formula>
    </cfRule>
    <cfRule type="expression" dxfId="89" priority="89">
      <formula>AND($L356="YES",$K356="YES")</formula>
    </cfRule>
  </conditionalFormatting>
  <conditionalFormatting sqref="F356">
    <cfRule type="expression" dxfId="88" priority="90">
      <formula>AND($K356="NO",$L356="NO")</formula>
    </cfRule>
  </conditionalFormatting>
  <conditionalFormatting sqref="G340">
    <cfRule type="expression" dxfId="87" priority="85">
      <formula>AND($L340="VOID",$K340="VOID")</formula>
    </cfRule>
    <cfRule type="expression" dxfId="86" priority="86">
      <formula>AND($L340="YES",$K340="YES")</formula>
    </cfRule>
  </conditionalFormatting>
  <conditionalFormatting sqref="G340">
    <cfRule type="expression" dxfId="85" priority="87">
      <formula>AND($K340="NO",$L340="NO")</formula>
    </cfRule>
  </conditionalFormatting>
  <conditionalFormatting sqref="G337">
    <cfRule type="expression" dxfId="84" priority="82">
      <formula>AND($L337="VOID",$K337="VOID")</formula>
    </cfRule>
    <cfRule type="expression" dxfId="83" priority="83">
      <formula>AND($L337="YES",$K337="YES")</formula>
    </cfRule>
  </conditionalFormatting>
  <conditionalFormatting sqref="G337">
    <cfRule type="expression" dxfId="82" priority="84">
      <formula>AND($K337="NO",$L337="NO")</formula>
    </cfRule>
  </conditionalFormatting>
  <conditionalFormatting sqref="F337">
    <cfRule type="expression" dxfId="81" priority="79">
      <formula>AND($L337="VOID",$K337="VOID")</formula>
    </cfRule>
    <cfRule type="expression" dxfId="80" priority="80">
      <formula>AND($L337="YES",$K337="YES")</formula>
    </cfRule>
  </conditionalFormatting>
  <conditionalFormatting sqref="F337">
    <cfRule type="expression" dxfId="79" priority="81">
      <formula>AND($K337="NO",$L337="NO")</formula>
    </cfRule>
  </conditionalFormatting>
  <conditionalFormatting sqref="F340">
    <cfRule type="expression" dxfId="78" priority="76">
      <formula>AND($L340="VOID",$K340="VOID")</formula>
    </cfRule>
    <cfRule type="expression" dxfId="77" priority="77">
      <formula>AND($L340="YES",$K340="YES")</formula>
    </cfRule>
  </conditionalFormatting>
  <conditionalFormatting sqref="F340">
    <cfRule type="expression" dxfId="76" priority="78">
      <formula>AND($K340="NO",$L340="NO")</formula>
    </cfRule>
  </conditionalFormatting>
  <conditionalFormatting sqref="F347">
    <cfRule type="expression" dxfId="75" priority="73">
      <formula>AND($L347="VOID",$K347="VOID")</formula>
    </cfRule>
    <cfRule type="expression" dxfId="74" priority="74">
      <formula>AND($L347="YES",$K347="YES")</formula>
    </cfRule>
  </conditionalFormatting>
  <conditionalFormatting sqref="F347">
    <cfRule type="expression" dxfId="73" priority="75">
      <formula>AND($K347="NO",$L347="NO")</formula>
    </cfRule>
  </conditionalFormatting>
  <conditionalFormatting sqref="F352">
    <cfRule type="expression" dxfId="72" priority="70">
      <formula>AND($L352="VOID",$K352="VOID")</formula>
    </cfRule>
    <cfRule type="expression" dxfId="71" priority="71">
      <formula>AND($L352="YES",$K352="YES")</formula>
    </cfRule>
  </conditionalFormatting>
  <conditionalFormatting sqref="F352">
    <cfRule type="expression" dxfId="70" priority="72">
      <formula>AND($K352="NO",$L352="NO")</formula>
    </cfRule>
  </conditionalFormatting>
  <conditionalFormatting sqref="F355">
    <cfRule type="expression" dxfId="69" priority="67">
      <formula>AND($L355="VOID",$K355="VOID")</formula>
    </cfRule>
    <cfRule type="expression" dxfId="68" priority="68">
      <formula>AND($L355="YES",$K355="YES")</formula>
    </cfRule>
  </conditionalFormatting>
  <conditionalFormatting sqref="F355">
    <cfRule type="expression" dxfId="67" priority="69">
      <formula>AND($K355="NO",$L355="NO")</formula>
    </cfRule>
  </conditionalFormatting>
  <conditionalFormatting sqref="F360">
    <cfRule type="expression" dxfId="66" priority="64">
      <formula>AND($L360="VOID",$K360="VOID")</formula>
    </cfRule>
    <cfRule type="expression" dxfId="65" priority="65">
      <formula>AND($L360="YES",$K360="YES")</formula>
    </cfRule>
  </conditionalFormatting>
  <conditionalFormatting sqref="F360">
    <cfRule type="expression" dxfId="64" priority="66">
      <formula>AND($K360="NO",$L360="NO")</formula>
    </cfRule>
  </conditionalFormatting>
  <conditionalFormatting sqref="C334">
    <cfRule type="expression" dxfId="63" priority="57">
      <formula>AND($L334="YES",$K334="YES")</formula>
    </cfRule>
  </conditionalFormatting>
  <conditionalFormatting sqref="G334 C334:E334">
    <cfRule type="expression" dxfId="62" priority="58">
      <formula>AND($L334="VOID",$K334="VOID")</formula>
    </cfRule>
    <cfRule type="expression" dxfId="61" priority="59">
      <formula>AND($L334="YES",$K334="YES")</formula>
    </cfRule>
  </conditionalFormatting>
  <conditionalFormatting sqref="G334 C334:E334">
    <cfRule type="expression" dxfId="60" priority="60">
      <formula>AND($K334="NO",$L334="NO")</formula>
    </cfRule>
  </conditionalFormatting>
  <conditionalFormatting sqref="F334">
    <cfRule type="expression" dxfId="59" priority="61">
      <formula>AND($L334="VOID",$K334="VOID")</formula>
    </cfRule>
    <cfRule type="expression" dxfId="58" priority="62">
      <formula>AND($L334="YES",$K334="YES")</formula>
    </cfRule>
  </conditionalFormatting>
  <conditionalFormatting sqref="F334">
    <cfRule type="expression" dxfId="57" priority="63">
      <formula>AND($K334="NO",$L334="NO")</formula>
    </cfRule>
  </conditionalFormatting>
  <conditionalFormatting sqref="F343:F344">
    <cfRule type="expression" dxfId="56" priority="54">
      <formula>AND($L343="VOID",$K343="VOID")</formula>
    </cfRule>
    <cfRule type="expression" dxfId="55" priority="55">
      <formula>AND($L343="YES",$K343="YES")</formula>
    </cfRule>
  </conditionalFormatting>
  <conditionalFormatting sqref="F343:F344">
    <cfRule type="expression" dxfId="54" priority="56">
      <formula>AND($K343="NO",$L343="NO")</formula>
    </cfRule>
  </conditionalFormatting>
  <conditionalFormatting sqref="G338">
    <cfRule type="expression" dxfId="53" priority="48">
      <formula>AND($L338="VOID",$K338="VOID")</formula>
    </cfRule>
    <cfRule type="expression" dxfId="52" priority="49">
      <formula>AND($L338="YES",$K338="YES")</formula>
    </cfRule>
  </conditionalFormatting>
  <conditionalFormatting sqref="G338">
    <cfRule type="expression" dxfId="51" priority="50">
      <formula>AND($K338="NO",$L338="NO")</formula>
    </cfRule>
  </conditionalFormatting>
  <conditionalFormatting sqref="G339">
    <cfRule type="expression" dxfId="50" priority="45">
      <formula>AND($L339="VOID",$K339="VOID")</formula>
    </cfRule>
    <cfRule type="expression" dxfId="49" priority="46">
      <formula>AND($L339="YES",$K339="YES")</formula>
    </cfRule>
  </conditionalFormatting>
  <conditionalFormatting sqref="G339">
    <cfRule type="expression" dxfId="48" priority="47">
      <formula>AND($K339="NO",$L339="NO")</formula>
    </cfRule>
  </conditionalFormatting>
  <conditionalFormatting sqref="G341">
    <cfRule type="expression" dxfId="47" priority="42">
      <formula>AND($L341="VOID",$K341="VOID")</formula>
    </cfRule>
    <cfRule type="expression" dxfId="46" priority="43">
      <formula>AND($L341="YES",$K341="YES")</formula>
    </cfRule>
  </conditionalFormatting>
  <conditionalFormatting sqref="G341">
    <cfRule type="expression" dxfId="45" priority="44">
      <formula>AND($K341="NO",$L341="NO")</formula>
    </cfRule>
  </conditionalFormatting>
  <conditionalFormatting sqref="G342">
    <cfRule type="expression" dxfId="44" priority="39">
      <formula>AND($L342="VOID",$K342="VOID")</formula>
    </cfRule>
    <cfRule type="expression" dxfId="43" priority="40">
      <formula>AND($L342="YES",$K342="YES")</formula>
    </cfRule>
  </conditionalFormatting>
  <conditionalFormatting sqref="G342">
    <cfRule type="expression" dxfId="42" priority="41">
      <formula>AND($K342="NO",$L342="NO")</formula>
    </cfRule>
  </conditionalFormatting>
  <conditionalFormatting sqref="F362:F369 F375:F376 F380:F381 F383:F386">
    <cfRule type="expression" dxfId="41" priority="36">
      <formula>AND($L362="VOID",$K362="VOID")</formula>
    </cfRule>
    <cfRule type="expression" dxfId="40" priority="37">
      <formula>AND($L362="YES",$K362="YES")</formula>
    </cfRule>
  </conditionalFormatting>
  <conditionalFormatting sqref="F362:F369 F375:F376 F380:F381 F383:F386">
    <cfRule type="expression" dxfId="39" priority="38">
      <formula>AND($K362="NO",$L362="NO")</formula>
    </cfRule>
  </conditionalFormatting>
  <conditionalFormatting sqref="F370 F378:F379">
    <cfRule type="expression" dxfId="38" priority="33">
      <formula>AND($L370="VOID",$K370="VOID")</formula>
    </cfRule>
    <cfRule type="expression" dxfId="37" priority="34">
      <formula>AND($L370="YES",$K370="YES")</formula>
    </cfRule>
  </conditionalFormatting>
  <conditionalFormatting sqref="F370 F378:F379">
    <cfRule type="expression" dxfId="36" priority="35">
      <formula>AND($K370="NO",$L370="NO")</formula>
    </cfRule>
  </conditionalFormatting>
  <conditionalFormatting sqref="F371:F373">
    <cfRule type="expression" dxfId="35" priority="30">
      <formula>AND($L371="VOID",$K371="VOID")</formula>
    </cfRule>
    <cfRule type="expression" dxfId="34" priority="31">
      <formula>AND($L371="YES",$K371="YES")</formula>
    </cfRule>
  </conditionalFormatting>
  <conditionalFormatting sqref="F371:F373">
    <cfRule type="expression" dxfId="33" priority="32">
      <formula>AND($K371="NO",$L371="NO")</formula>
    </cfRule>
  </conditionalFormatting>
  <conditionalFormatting sqref="F374">
    <cfRule type="expression" dxfId="32" priority="27">
      <formula>AND($L374="VOID",$K374="VOID")</formula>
    </cfRule>
    <cfRule type="expression" dxfId="31" priority="28">
      <formula>AND($L374="YES",$K374="YES")</formula>
    </cfRule>
  </conditionalFormatting>
  <conditionalFormatting sqref="F374">
    <cfRule type="expression" dxfId="30" priority="29">
      <formula>AND($K374="NO",$L374="NO")</formula>
    </cfRule>
  </conditionalFormatting>
  <conditionalFormatting sqref="F377">
    <cfRule type="expression" dxfId="29" priority="24">
      <formula>AND($L377="VOID",$K377="VOID")</formula>
    </cfRule>
    <cfRule type="expression" dxfId="28" priority="25">
      <formula>AND($L377="YES",$K377="YES")</formula>
    </cfRule>
  </conditionalFormatting>
  <conditionalFormatting sqref="F377">
    <cfRule type="expression" dxfId="27" priority="26">
      <formula>AND($K377="NO",$L377="NO")</formula>
    </cfRule>
  </conditionalFormatting>
  <conditionalFormatting sqref="F382">
    <cfRule type="expression" dxfId="26" priority="21">
      <formula>AND($L382="VOID",$K382="VOID")</formula>
    </cfRule>
    <cfRule type="expression" dxfId="25" priority="22">
      <formula>AND($L382="YES",$K382="YES")</formula>
    </cfRule>
  </conditionalFormatting>
  <conditionalFormatting sqref="F382">
    <cfRule type="expression" dxfId="24" priority="23">
      <formula>AND($K382="NO",$L382="NO")</formula>
    </cfRule>
  </conditionalFormatting>
  <conditionalFormatting sqref="C387:C390 C392:C395">
    <cfRule type="expression" dxfId="23" priority="11">
      <formula>AND($K387="YES",$J387="YES")</formula>
    </cfRule>
  </conditionalFormatting>
  <conditionalFormatting sqref="C387:G387 C388:F390 C392:E392 C393:D395 E396:E398 F392:F397 F399:F403 F405:F416 G388:G392">
    <cfRule type="expression" dxfId="22" priority="12">
      <formula>AND($K387="VOID",$J387="VOID")</formula>
    </cfRule>
    <cfRule type="expression" dxfId="21" priority="13">
      <formula>AND($K387="YES",$J387="YES")</formula>
    </cfRule>
  </conditionalFormatting>
  <conditionalFormatting sqref="C387:G387 C388:F390 C392:E392 C393:D395 E396:E398 F392:F397 F399:F403 F405:F416 G388:G392">
    <cfRule type="expression" dxfId="20" priority="14">
      <formula>AND($J387="NO",$K387="NO")</formula>
    </cfRule>
  </conditionalFormatting>
  <conditionalFormatting sqref="G403">
    <cfRule type="expression" dxfId="19" priority="15">
      <formula>AND($K404="VOID",$J404="VOID")</formula>
    </cfRule>
    <cfRule type="expression" dxfId="18" priority="16">
      <formula>AND($K404="YES",$J404="YES")</formula>
    </cfRule>
  </conditionalFormatting>
  <conditionalFormatting sqref="G403">
    <cfRule type="expression" dxfId="17" priority="17">
      <formula>AND($J404="NO",$K404="NO")</formula>
    </cfRule>
  </conditionalFormatting>
  <conditionalFormatting sqref="G412">
    <cfRule type="expression" dxfId="16" priority="18">
      <formula>AND(#REF!="VOID",#REF!="VOID")</formula>
    </cfRule>
    <cfRule type="expression" dxfId="15" priority="19">
      <formula>AND(#REF!="YES",#REF!="YES")</formula>
    </cfRule>
  </conditionalFormatting>
  <conditionalFormatting sqref="G412">
    <cfRule type="expression" dxfId="14" priority="20">
      <formula>AND(#REF!="NO",#REF!="NO")</formula>
    </cfRule>
  </conditionalFormatting>
  <conditionalFormatting sqref="F398">
    <cfRule type="expression" dxfId="13" priority="8">
      <formula>AND($K398="VOID",$J398="VOID")</formula>
    </cfRule>
    <cfRule type="expression" dxfId="12" priority="9">
      <formula>AND($K398="YES",$J398="YES")</formula>
    </cfRule>
  </conditionalFormatting>
  <conditionalFormatting sqref="F398">
    <cfRule type="expression" dxfId="11" priority="10">
      <formula>AND($J398="NO",$K398="NO")</formula>
    </cfRule>
  </conditionalFormatting>
  <conditionalFormatting sqref="C391">
    <cfRule type="expression" dxfId="10" priority="4">
      <formula>AND($K391="YES",$J391="YES")</formula>
    </cfRule>
  </conditionalFormatting>
  <conditionalFormatting sqref="C391:F391">
    <cfRule type="expression" dxfId="9" priority="5">
      <formula>AND($K391="VOID",$J391="VOID")</formula>
    </cfRule>
    <cfRule type="expression" dxfId="8" priority="6">
      <formula>AND($K391="YES",$J391="YES")</formula>
    </cfRule>
  </conditionalFormatting>
  <conditionalFormatting sqref="C391:F391">
    <cfRule type="expression" dxfId="7" priority="7">
      <formula>AND($J391="NO",$K391="NO")</formula>
    </cfRule>
  </conditionalFormatting>
  <conditionalFormatting sqref="G394">
    <cfRule type="expression" dxfId="6" priority="3">
      <formula>AND($J394="NO",$K394="NO")</formula>
    </cfRule>
  </conditionalFormatting>
  <conditionalFormatting sqref="B3:L416">
    <cfRule type="expression" dxfId="5" priority="365">
      <formula>AND($L3="VOID",$K3="VOID")</formula>
    </cfRule>
    <cfRule type="expression" dxfId="4" priority="366">
      <formula>AND($L3="YES",$K3="YES")</formula>
    </cfRule>
    <cfRule type="expression" dxfId="3" priority="369">
      <formula>AND($K3="NO",$L3="NO")</formula>
    </cfRule>
  </conditionalFormatting>
  <pageMargins left="0.7" right="0.7" top="0.75" bottom="0.75" header="0.3" footer="0.3"/>
  <pageSetup paperSize="256" orientation="portrait" horizontalDpi="1200" verticalDpi="1200" r:id="rId1"/>
  <extLst>
    <ext xmlns:x14="http://schemas.microsoft.com/office/spreadsheetml/2009/9/main" uri="{CCE6A557-97BC-4b89-ADB6-D9C93CAAB3DF}">
      <x14:dataValidations xmlns:xm="http://schemas.microsoft.com/office/excel/2006/main" count="8">
        <x14:dataValidation type="list" allowBlank="1" showInputMessage="1" showErrorMessage="1" xr:uid="{F212F9DF-CA2A-40F7-BCC3-D999DB980959}">
          <x14:formula1>
            <xm:f>Sheet2!$B$3:$B$6</xm:f>
          </x14:formula1>
          <xm:sqref>K3:L416</xm:sqref>
        </x14:dataValidation>
        <x14:dataValidation type="list" allowBlank="1" showInputMessage="1" showErrorMessage="1" xr:uid="{FD34DC13-F108-46E3-BED9-0234DE9D51C9}">
          <x14:formula1>
            <xm:f>'Review sheet'!$G$2:$G$4</xm:f>
          </x14:formula1>
          <xm:sqref>H3:H416</xm:sqref>
        </x14:dataValidation>
        <x14:dataValidation type="list" allowBlank="1" showInputMessage="1" showErrorMessage="1" xr:uid="{CEA165C5-9709-4E72-AC18-2BBF7C56E5E7}">
          <x14:formula1>
            <xm:f>'C:\Users\pranavm\Desktop\Projects\Work From Home\DLR\Closeout Matrix (L Suites)\QC\Pranjali\[DLR - Closeout Matrix_Pranjali.xlsx]Sheet2'!#REF!</xm:f>
          </x14:formula1>
          <xm:sqref>F3:F20 F210:F227</xm:sqref>
        </x14:dataValidation>
        <x14:dataValidation type="list" allowBlank="1" showInputMessage="1" showErrorMessage="1" xr:uid="{1BF6A0BE-5A60-48E4-9286-A120A92F9009}">
          <x14:formula1>
            <xm:f>'C:\Users\pranavm\Desktop\Projects\Work From Home\DLR\Closeout Matrix (L Suites)\QC\atul\[DLR - Closeout Matrix_Atul.xlsx]Sheet2'!#REF!</xm:f>
          </x14:formula1>
          <xm:sqref>F21:F57 F228:F264</xm:sqref>
        </x14:dataValidation>
        <x14:dataValidation type="list" allowBlank="1" showInputMessage="1" showErrorMessage="1" xr:uid="{74C10C38-CDC5-475E-B221-1082E41E0FBD}">
          <x14:formula1>
            <xm:f>'C:\Users\pranavm\Desktop\Projects\Work From Home\DLR\Closeout Matrix (L Suites)\QC\Shreya\[DLR - Closeout Matrix_Shreya.xlsx]Sheet2'!#REF!</xm:f>
          </x14:formula1>
          <xm:sqref>F58:F80 F265:F287</xm:sqref>
        </x14:dataValidation>
        <x14:dataValidation type="list" allowBlank="1" showInputMessage="1" showErrorMessage="1" xr:uid="{DC200248-E456-4A71-BFD5-27E5EA809E7D}">
          <x14:formula1>
            <xm:f>'C:\Users\pranavm\Desktop\Projects\Work From Home\DLR\Closeout Matrix (L Suites)\QC\NaveenS\[DLR - Closeout Matrix_NaveenS.xlsx]Sheet2'!#REF!</xm:f>
          </x14:formula1>
          <xm:sqref>F81:F121 F155:F179 F288:F328 F362:F386</xm:sqref>
        </x14:dataValidation>
        <x14:dataValidation type="list" allowBlank="1" showInputMessage="1" showErrorMessage="1" xr:uid="{FB5A8C10-D2D0-4F87-875A-89314BA42781}">
          <x14:formula1>
            <xm:f>'C:\Users\pranavm\Desktop\Projects\Work From Home\DLR\Closeout Matrix (L Suites)\QC\Devyani\050820\[DLR - Closeout Matrix.xlsx]Sheet2'!#REF!</xm:f>
          </x14:formula1>
          <xm:sqref>F122:F154 F329:F361</xm:sqref>
        </x14:dataValidation>
        <x14:dataValidation type="list" allowBlank="1" showInputMessage="1" showErrorMessage="1" xr:uid="{B7A2B7FA-6A0C-445A-891A-50A1FA24D84A}">
          <x14:formula1>
            <xm:f>'C:\Users\pranavm\Desktop\Projects\Work From Home\DLR\Closeout Matrix (L Suites)\QC\Devyani\051220\[DLR - Closeout Matrix_Sample.xlsx]Sheet2'!#REF!</xm:f>
          </x14:formula1>
          <xm:sqref>G196 G204:G205 F180:F196 F198:F209 G403 G411:G412 F387:F403 F405:F416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43AB4-0AD9-468B-AD39-1262B0CEFF60}">
  <sheetPr codeName="Sheet3"/>
  <dimension ref="A1:K38"/>
  <sheetViews>
    <sheetView workbookViewId="0"/>
  </sheetViews>
  <sheetFormatPr defaultColWidth="8.85546875" defaultRowHeight="18"/>
  <cols>
    <col min="1" max="1" width="4.28515625" style="27" customWidth="1"/>
    <col min="2" max="8" width="8.85546875" style="11"/>
    <col min="9" max="9" width="32.5703125" style="11" bestFit="1" customWidth="1"/>
    <col min="10" max="10" width="8.85546875" style="11"/>
    <col min="11" max="11" width="8.85546875" style="31"/>
    <col min="12" max="16384" width="8.85546875" style="11"/>
  </cols>
  <sheetData>
    <row r="1" spans="1:11" ht="18.600000000000001" thickBot="1">
      <c r="A1" s="60"/>
    </row>
    <row r="2" spans="1:11" ht="21.6" thickBot="1">
      <c r="A2" s="60"/>
      <c r="I2" s="33" t="s">
        <v>396</v>
      </c>
    </row>
    <row r="3" spans="1:11">
      <c r="A3" s="60"/>
      <c r="B3" s="29" t="s">
        <v>397</v>
      </c>
    </row>
    <row r="4" spans="1:11">
      <c r="A4" s="60" t="s">
        <v>398</v>
      </c>
      <c r="B4" s="29" t="s">
        <v>399</v>
      </c>
    </row>
    <row r="6" spans="1:11">
      <c r="A6" s="60" t="s">
        <v>400</v>
      </c>
      <c r="B6" s="29" t="s">
        <v>401</v>
      </c>
    </row>
    <row r="8" spans="1:11">
      <c r="A8" s="60" t="s">
        <v>402</v>
      </c>
    </row>
    <row r="13" spans="1:11">
      <c r="A13" s="60"/>
      <c r="I13" s="30" t="s">
        <v>403</v>
      </c>
    </row>
    <row r="16" spans="1:11">
      <c r="A16" s="60"/>
      <c r="K16" s="31" t="s">
        <v>404</v>
      </c>
    </row>
    <row r="28" spans="1:1">
      <c r="A28" s="60" t="s">
        <v>405</v>
      </c>
    </row>
    <row r="38" spans="11:11">
      <c r="K38" s="31" t="s">
        <v>406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8E9CC-461C-4C35-B13C-4534C9AAA094}">
  <sheetPr codeName="Sheet4"/>
  <dimension ref="A3:M1097"/>
  <sheetViews>
    <sheetView zoomScale="85" zoomScaleNormal="85" workbookViewId="0">
      <selection activeCell="A5" sqref="A5:A41"/>
    </sheetView>
  </sheetViews>
  <sheetFormatPr defaultColWidth="8.85546875" defaultRowHeight="14.45"/>
  <cols>
    <col min="1" max="1" width="39.28515625" style="11" bestFit="1" customWidth="1"/>
    <col min="2" max="2" width="16.140625" style="11" bestFit="1" customWidth="1"/>
    <col min="3" max="3" width="16.85546875" style="11" bestFit="1" customWidth="1"/>
    <col min="4" max="4" width="23.28515625" style="11" bestFit="1" customWidth="1"/>
    <col min="5" max="5" width="61.28515625" style="11" bestFit="1" customWidth="1"/>
    <col min="6" max="7" width="9.7109375" style="11" bestFit="1" customWidth="1"/>
    <col min="8" max="8" width="20.85546875" style="11" bestFit="1" customWidth="1"/>
    <col min="9" max="9" width="24.7109375" style="11" bestFit="1" customWidth="1"/>
    <col min="10" max="10" width="18.5703125" style="11" bestFit="1" customWidth="1"/>
    <col min="11" max="11" width="31.28515625" style="11" bestFit="1" customWidth="1"/>
    <col min="12" max="12" width="7" style="11" bestFit="1" customWidth="1"/>
    <col min="13" max="13" width="10.7109375" style="11" bestFit="1" customWidth="1"/>
    <col min="14" max="16384" width="8.85546875" style="11"/>
  </cols>
  <sheetData>
    <row r="3" spans="1:13">
      <c r="A3" s="60"/>
      <c r="B3" s="60"/>
      <c r="C3" s="60"/>
      <c r="D3" s="60"/>
      <c r="E3" s="60"/>
      <c r="F3" s="60"/>
      <c r="G3" s="60"/>
      <c r="H3" s="60"/>
      <c r="I3" s="60"/>
      <c r="J3" s="60"/>
      <c r="K3" s="60"/>
      <c r="L3"/>
      <c r="M3"/>
    </row>
    <row r="4" spans="1:13">
      <c r="A4" s="60" t="s">
        <v>407</v>
      </c>
      <c r="B4" s="60" t="s">
        <v>408</v>
      </c>
      <c r="C4" s="60" t="s">
        <v>409</v>
      </c>
      <c r="D4" s="60" t="s">
        <v>410</v>
      </c>
      <c r="E4" s="60" t="s">
        <v>411</v>
      </c>
      <c r="F4" s="60"/>
      <c r="G4" s="60"/>
      <c r="H4" s="60"/>
      <c r="I4" s="60"/>
      <c r="J4" s="60"/>
      <c r="K4" s="60"/>
      <c r="L4"/>
      <c r="M4"/>
    </row>
    <row r="5" spans="1:13">
      <c r="A5" s="75">
        <v>0</v>
      </c>
      <c r="B5" s="75"/>
      <c r="C5" s="75">
        <v>0</v>
      </c>
      <c r="D5" s="59"/>
      <c r="E5" s="59" t="s">
        <v>412</v>
      </c>
      <c r="L5"/>
      <c r="M5"/>
    </row>
    <row r="6" spans="1:13">
      <c r="A6" s="76"/>
      <c r="B6" s="76"/>
      <c r="C6" s="76"/>
      <c r="D6" s="75" t="s">
        <v>413</v>
      </c>
      <c r="E6" s="76"/>
      <c r="L6"/>
      <c r="M6"/>
    </row>
    <row r="7" spans="1:13">
      <c r="A7" s="76"/>
      <c r="B7" s="76"/>
      <c r="C7" s="75" t="s">
        <v>414</v>
      </c>
      <c r="D7" s="76"/>
      <c r="E7" s="76"/>
      <c r="L7"/>
      <c r="M7"/>
    </row>
    <row r="8" spans="1:13">
      <c r="A8" s="76"/>
      <c r="B8" s="76"/>
      <c r="C8" s="75" t="s">
        <v>49</v>
      </c>
      <c r="D8" s="59"/>
      <c r="E8" s="59" t="s">
        <v>415</v>
      </c>
      <c r="L8"/>
      <c r="M8"/>
    </row>
    <row r="9" spans="1:13">
      <c r="A9" s="76"/>
      <c r="B9" s="76"/>
      <c r="C9" s="76"/>
      <c r="D9" s="75" t="s">
        <v>413</v>
      </c>
      <c r="E9" s="76"/>
      <c r="L9"/>
      <c r="M9"/>
    </row>
    <row r="10" spans="1:13">
      <c r="A10" s="76"/>
      <c r="B10" s="76"/>
      <c r="C10" s="75" t="s">
        <v>416</v>
      </c>
      <c r="D10" s="76"/>
      <c r="E10" s="76"/>
      <c r="L10"/>
      <c r="M10"/>
    </row>
    <row r="11" spans="1:13">
      <c r="A11" s="76"/>
      <c r="B11" s="76"/>
      <c r="C11" s="75" t="s">
        <v>31</v>
      </c>
      <c r="D11" s="75"/>
      <c r="E11" s="59" t="s">
        <v>417</v>
      </c>
      <c r="L11"/>
      <c r="M11"/>
    </row>
    <row r="12" spans="1:13">
      <c r="A12" s="76"/>
      <c r="B12" s="76"/>
      <c r="C12" s="76"/>
      <c r="D12" s="76"/>
      <c r="E12" s="59" t="s">
        <v>418</v>
      </c>
      <c r="L12"/>
      <c r="M12"/>
    </row>
    <row r="13" spans="1:13">
      <c r="A13" s="76"/>
      <c r="B13" s="76"/>
      <c r="C13" s="76"/>
      <c r="D13" s="76"/>
      <c r="E13" s="59" t="s">
        <v>415</v>
      </c>
      <c r="L13"/>
      <c r="M13"/>
    </row>
    <row r="14" spans="1:13">
      <c r="A14" s="76"/>
      <c r="B14" s="76"/>
      <c r="C14" s="76"/>
      <c r="D14" s="75" t="s">
        <v>413</v>
      </c>
      <c r="E14" s="76"/>
      <c r="L14"/>
      <c r="M14"/>
    </row>
    <row r="15" spans="1:13">
      <c r="A15" s="76"/>
      <c r="B15" s="76"/>
      <c r="C15" s="75" t="s">
        <v>419</v>
      </c>
      <c r="D15" s="76"/>
      <c r="E15" s="76"/>
      <c r="L15"/>
      <c r="M15"/>
    </row>
    <row r="16" spans="1:13">
      <c r="A16" s="76"/>
      <c r="B16" s="76"/>
      <c r="C16" s="75" t="s">
        <v>25</v>
      </c>
      <c r="D16" s="75"/>
      <c r="E16" s="59" t="s">
        <v>420</v>
      </c>
      <c r="L16"/>
      <c r="M16"/>
    </row>
    <row r="17" spans="1:13">
      <c r="A17" s="76"/>
      <c r="B17" s="76"/>
      <c r="C17" s="76"/>
      <c r="D17" s="76"/>
      <c r="E17" s="59" t="s">
        <v>418</v>
      </c>
      <c r="L17"/>
      <c r="M17"/>
    </row>
    <row r="18" spans="1:13">
      <c r="A18" s="76"/>
      <c r="B18" s="76"/>
      <c r="C18" s="76"/>
      <c r="D18" s="75" t="s">
        <v>413</v>
      </c>
      <c r="E18" s="76"/>
      <c r="L18"/>
      <c r="M18"/>
    </row>
    <row r="19" spans="1:13">
      <c r="A19" s="76"/>
      <c r="B19" s="76"/>
      <c r="C19" s="75" t="s">
        <v>421</v>
      </c>
      <c r="D19" s="76"/>
      <c r="E19" s="76"/>
      <c r="L19"/>
      <c r="M19"/>
    </row>
    <row r="20" spans="1:13">
      <c r="A20" s="76"/>
      <c r="B20" s="76"/>
      <c r="C20" s="75" t="s">
        <v>39</v>
      </c>
      <c r="D20" s="59"/>
      <c r="E20" s="59" t="s">
        <v>418</v>
      </c>
      <c r="L20"/>
      <c r="M20"/>
    </row>
    <row r="21" spans="1:13">
      <c r="A21" s="76"/>
      <c r="B21" s="76"/>
      <c r="C21" s="76"/>
      <c r="D21" s="75" t="s">
        <v>413</v>
      </c>
      <c r="E21" s="76"/>
      <c r="L21"/>
      <c r="M21"/>
    </row>
    <row r="22" spans="1:13">
      <c r="A22" s="76"/>
      <c r="B22" s="76"/>
      <c r="C22" s="75" t="s">
        <v>422</v>
      </c>
      <c r="D22" s="76"/>
      <c r="E22" s="76"/>
      <c r="L22"/>
      <c r="M22"/>
    </row>
    <row r="23" spans="1:13">
      <c r="A23" s="76"/>
      <c r="B23" s="76"/>
      <c r="C23" s="75" t="s">
        <v>53</v>
      </c>
      <c r="D23" s="59"/>
      <c r="E23" s="59" t="s">
        <v>423</v>
      </c>
      <c r="L23"/>
      <c r="M23"/>
    </row>
    <row r="24" spans="1:13">
      <c r="A24" s="76"/>
      <c r="B24" s="76"/>
      <c r="C24" s="76"/>
      <c r="D24" s="75" t="s">
        <v>413</v>
      </c>
      <c r="E24" s="76"/>
      <c r="L24"/>
      <c r="M24"/>
    </row>
    <row r="25" spans="1:13">
      <c r="A25" s="76"/>
      <c r="B25" s="76"/>
      <c r="C25" s="75" t="s">
        <v>424</v>
      </c>
      <c r="D25" s="76"/>
      <c r="E25" s="76"/>
      <c r="L25"/>
      <c r="M25"/>
    </row>
    <row r="26" spans="1:13">
      <c r="A26" s="76"/>
      <c r="B26" s="76"/>
      <c r="C26" s="75" t="s">
        <v>36</v>
      </c>
      <c r="D26" s="59"/>
      <c r="E26" s="59" t="s">
        <v>418</v>
      </c>
      <c r="L26"/>
      <c r="M26"/>
    </row>
    <row r="27" spans="1:13">
      <c r="A27" s="76"/>
      <c r="B27" s="76"/>
      <c r="C27" s="76"/>
      <c r="D27" s="75" t="s">
        <v>413</v>
      </c>
      <c r="E27" s="76"/>
      <c r="L27"/>
      <c r="M27"/>
    </row>
    <row r="28" spans="1:13">
      <c r="A28" s="76"/>
      <c r="B28" s="76"/>
      <c r="C28" s="75" t="s">
        <v>425</v>
      </c>
      <c r="D28" s="76"/>
      <c r="E28" s="76"/>
      <c r="L28"/>
      <c r="M28"/>
    </row>
    <row r="29" spans="1:13">
      <c r="A29" s="76"/>
      <c r="B29" s="75" t="s">
        <v>413</v>
      </c>
      <c r="C29" s="76"/>
      <c r="D29" s="76"/>
      <c r="E29" s="76"/>
      <c r="L29"/>
      <c r="M29"/>
    </row>
    <row r="30" spans="1:13">
      <c r="A30" s="75" t="s">
        <v>414</v>
      </c>
      <c r="B30" s="76"/>
      <c r="C30" s="76"/>
      <c r="D30" s="76"/>
      <c r="E30" s="76"/>
      <c r="L30"/>
      <c r="M30"/>
    </row>
    <row r="31" spans="1:13">
      <c r="A31" s="75" t="s">
        <v>59</v>
      </c>
      <c r="B31" s="75"/>
      <c r="C31" s="75" t="s">
        <v>25</v>
      </c>
      <c r="D31" s="75"/>
      <c r="E31" s="59" t="s">
        <v>426</v>
      </c>
      <c r="L31"/>
      <c r="M31"/>
    </row>
    <row r="32" spans="1:13">
      <c r="A32" s="76"/>
      <c r="B32" s="76"/>
      <c r="C32" s="76"/>
      <c r="D32" s="76"/>
      <c r="E32" s="59" t="s">
        <v>427</v>
      </c>
      <c r="L32"/>
      <c r="M32"/>
    </row>
    <row r="33" spans="1:13">
      <c r="A33" s="76"/>
      <c r="B33" s="76"/>
      <c r="C33" s="76"/>
      <c r="D33" s="75" t="s">
        <v>413</v>
      </c>
      <c r="E33" s="76"/>
      <c r="L33"/>
      <c r="M33"/>
    </row>
    <row r="34" spans="1:13">
      <c r="A34" s="76"/>
      <c r="B34" s="76"/>
      <c r="C34" s="75" t="s">
        <v>421</v>
      </c>
      <c r="D34" s="76"/>
      <c r="E34" s="76"/>
      <c r="L34"/>
      <c r="M34"/>
    </row>
    <row r="35" spans="1:13">
      <c r="A35" s="76"/>
      <c r="B35" s="75" t="s">
        <v>413</v>
      </c>
      <c r="C35" s="76"/>
      <c r="D35" s="76"/>
      <c r="E35" s="76"/>
      <c r="L35"/>
      <c r="M35"/>
    </row>
    <row r="36" spans="1:13">
      <c r="A36" s="75" t="s">
        <v>428</v>
      </c>
      <c r="B36" s="76"/>
      <c r="C36" s="76"/>
      <c r="D36" s="76"/>
      <c r="E36" s="76"/>
      <c r="L36"/>
      <c r="M36"/>
    </row>
    <row r="37" spans="1:13">
      <c r="A37" s="75" t="s">
        <v>75</v>
      </c>
      <c r="B37" s="75"/>
      <c r="C37" s="75" t="s">
        <v>25</v>
      </c>
      <c r="D37" s="59"/>
      <c r="E37" s="59" t="s">
        <v>429</v>
      </c>
      <c r="L37"/>
      <c r="M37"/>
    </row>
    <row r="38" spans="1:13">
      <c r="A38" s="76"/>
      <c r="B38" s="76"/>
      <c r="C38" s="76"/>
      <c r="D38" s="75" t="s">
        <v>413</v>
      </c>
      <c r="E38" s="76"/>
      <c r="L38"/>
      <c r="M38"/>
    </row>
    <row r="39" spans="1:13">
      <c r="A39" s="76"/>
      <c r="B39" s="76"/>
      <c r="C39" s="75" t="s">
        <v>421</v>
      </c>
      <c r="D39" s="76"/>
      <c r="E39" s="76"/>
      <c r="L39"/>
      <c r="M39"/>
    </row>
    <row r="40" spans="1:13">
      <c r="A40" s="76"/>
      <c r="B40" s="76"/>
      <c r="C40" s="75" t="s">
        <v>79</v>
      </c>
      <c r="D40" s="59"/>
      <c r="E40" s="59" t="s">
        <v>430</v>
      </c>
      <c r="L40"/>
      <c r="M40"/>
    </row>
    <row r="41" spans="1:13">
      <c r="A41" s="76"/>
      <c r="B41" s="76"/>
      <c r="C41" s="76"/>
      <c r="D41" s="75" t="s">
        <v>413</v>
      </c>
      <c r="E41" s="76"/>
      <c r="L41"/>
      <c r="M41"/>
    </row>
    <row r="42" spans="1:13">
      <c r="A42" s="76"/>
      <c r="B42" s="76"/>
      <c r="C42" s="75" t="s">
        <v>431</v>
      </c>
      <c r="D42" s="76"/>
      <c r="E42" s="76"/>
      <c r="L42"/>
      <c r="M42"/>
    </row>
    <row r="43" spans="1:13">
      <c r="A43" s="76"/>
      <c r="B43" s="75" t="s">
        <v>413</v>
      </c>
      <c r="C43" s="76"/>
      <c r="D43" s="76"/>
      <c r="E43" s="76"/>
      <c r="L43"/>
      <c r="M43"/>
    </row>
    <row r="44" spans="1:13">
      <c r="A44" s="75" t="s">
        <v>432</v>
      </c>
      <c r="B44" s="76"/>
      <c r="C44" s="76"/>
      <c r="D44" s="76"/>
      <c r="E44" s="76"/>
      <c r="L44"/>
      <c r="M44"/>
    </row>
    <row r="45" spans="1:13">
      <c r="A45" s="75" t="s">
        <v>86</v>
      </c>
      <c r="B45" s="75"/>
      <c r="C45" s="75" t="s">
        <v>49</v>
      </c>
      <c r="D45" s="59"/>
      <c r="E45" s="59" t="s">
        <v>433</v>
      </c>
      <c r="L45"/>
      <c r="M45"/>
    </row>
    <row r="46" spans="1:13">
      <c r="A46" s="76"/>
      <c r="B46" s="76"/>
      <c r="C46" s="76"/>
      <c r="D46" s="75" t="s">
        <v>413</v>
      </c>
      <c r="E46" s="76"/>
      <c r="L46"/>
      <c r="M46"/>
    </row>
    <row r="47" spans="1:13">
      <c r="A47" s="76"/>
      <c r="B47" s="76"/>
      <c r="C47" s="75" t="s">
        <v>416</v>
      </c>
      <c r="D47" s="76"/>
      <c r="E47" s="76"/>
      <c r="L47"/>
      <c r="M47"/>
    </row>
    <row r="48" spans="1:13">
      <c r="A48" s="76"/>
      <c r="B48" s="76"/>
      <c r="C48" s="75" t="s">
        <v>31</v>
      </c>
      <c r="D48" s="75"/>
      <c r="E48" s="59" t="s">
        <v>434</v>
      </c>
      <c r="L48"/>
      <c r="M48"/>
    </row>
    <row r="49" spans="1:13">
      <c r="A49" s="76"/>
      <c r="B49" s="76"/>
      <c r="C49" s="76"/>
      <c r="D49" s="76"/>
      <c r="E49" s="59" t="s">
        <v>435</v>
      </c>
      <c r="L49"/>
      <c r="M49"/>
    </row>
    <row r="50" spans="1:13">
      <c r="A50" s="76"/>
      <c r="B50" s="76"/>
      <c r="C50" s="76"/>
      <c r="D50" s="76"/>
      <c r="E50" s="59" t="s">
        <v>436</v>
      </c>
      <c r="L50"/>
      <c r="M50"/>
    </row>
    <row r="51" spans="1:13">
      <c r="A51" s="76"/>
      <c r="B51" s="76"/>
      <c r="C51" s="76"/>
      <c r="D51" s="76"/>
      <c r="E51" s="59" t="s">
        <v>437</v>
      </c>
      <c r="L51"/>
      <c r="M51"/>
    </row>
    <row r="52" spans="1:13">
      <c r="A52" s="76"/>
      <c r="B52" s="76"/>
      <c r="C52" s="76"/>
      <c r="D52" s="76"/>
      <c r="E52" s="59" t="s">
        <v>438</v>
      </c>
      <c r="L52"/>
      <c r="M52"/>
    </row>
    <row r="53" spans="1:13">
      <c r="A53" s="76"/>
      <c r="B53" s="76"/>
      <c r="C53" s="76"/>
      <c r="D53" s="75" t="s">
        <v>413</v>
      </c>
      <c r="E53" s="76"/>
      <c r="L53"/>
      <c r="M53"/>
    </row>
    <row r="54" spans="1:13">
      <c r="A54" s="76"/>
      <c r="B54" s="76"/>
      <c r="C54" s="75" t="s">
        <v>419</v>
      </c>
      <c r="D54" s="76"/>
      <c r="E54" s="76"/>
      <c r="L54"/>
      <c r="M54"/>
    </row>
    <row r="55" spans="1:13">
      <c r="A55" s="76"/>
      <c r="B55" s="76"/>
      <c r="C55" s="75" t="s">
        <v>25</v>
      </c>
      <c r="D55" s="75"/>
      <c r="E55" s="59" t="s">
        <v>434</v>
      </c>
      <c r="L55"/>
      <c r="M55"/>
    </row>
    <row r="56" spans="1:13">
      <c r="A56" s="76"/>
      <c r="B56" s="76"/>
      <c r="C56" s="76"/>
      <c r="D56" s="76"/>
      <c r="E56" s="59" t="s">
        <v>439</v>
      </c>
      <c r="L56"/>
      <c r="M56"/>
    </row>
    <row r="57" spans="1:13">
      <c r="A57" s="76"/>
      <c r="B57" s="76"/>
      <c r="C57" s="76"/>
      <c r="D57" s="75" t="s">
        <v>413</v>
      </c>
      <c r="E57" s="76"/>
      <c r="L57"/>
      <c r="M57"/>
    </row>
    <row r="58" spans="1:13">
      <c r="A58" s="76"/>
      <c r="B58" s="76"/>
      <c r="C58" s="75" t="s">
        <v>421</v>
      </c>
      <c r="D58" s="76"/>
      <c r="E58" s="76"/>
      <c r="L58"/>
      <c r="M58"/>
    </row>
    <row r="59" spans="1:13">
      <c r="A59" s="76"/>
      <c r="B59" s="76"/>
      <c r="C59" s="75" t="s">
        <v>39</v>
      </c>
      <c r="D59" s="75"/>
      <c r="E59" s="59" t="s">
        <v>437</v>
      </c>
      <c r="L59"/>
      <c r="M59"/>
    </row>
    <row r="60" spans="1:13">
      <c r="A60" s="76"/>
      <c r="B60" s="76"/>
      <c r="C60" s="76"/>
      <c r="D60" s="76"/>
      <c r="E60" s="59" t="s">
        <v>438</v>
      </c>
      <c r="L60"/>
      <c r="M60"/>
    </row>
    <row r="61" spans="1:13">
      <c r="A61" s="76"/>
      <c r="B61" s="76"/>
      <c r="C61" s="76"/>
      <c r="D61" s="75" t="s">
        <v>413</v>
      </c>
      <c r="E61" s="76"/>
      <c r="L61"/>
      <c r="M61"/>
    </row>
    <row r="62" spans="1:13">
      <c r="A62" s="76"/>
      <c r="B62" s="76"/>
      <c r="C62" s="75" t="s">
        <v>422</v>
      </c>
      <c r="D62" s="76"/>
      <c r="E62" s="76"/>
      <c r="L62"/>
      <c r="M62"/>
    </row>
    <row r="63" spans="1:13">
      <c r="A63" s="76"/>
      <c r="B63" s="76"/>
      <c r="C63" s="75" t="s">
        <v>53</v>
      </c>
      <c r="D63" s="75"/>
      <c r="E63" s="59" t="s">
        <v>437</v>
      </c>
      <c r="L63"/>
      <c r="M63"/>
    </row>
    <row r="64" spans="1:13">
      <c r="A64" s="76"/>
      <c r="B64" s="76"/>
      <c r="C64" s="76"/>
      <c r="D64" s="76"/>
      <c r="E64" s="59" t="s">
        <v>438</v>
      </c>
      <c r="L64"/>
      <c r="M64"/>
    </row>
    <row r="65" spans="1:13">
      <c r="A65" s="76"/>
      <c r="B65" s="76"/>
      <c r="C65" s="76"/>
      <c r="D65" s="75" t="s">
        <v>413</v>
      </c>
      <c r="E65" s="76"/>
      <c r="L65"/>
      <c r="M65"/>
    </row>
    <row r="66" spans="1:13">
      <c r="A66" s="76"/>
      <c r="B66" s="76"/>
      <c r="C66" s="75" t="s">
        <v>424</v>
      </c>
      <c r="D66" s="76"/>
      <c r="E66" s="76"/>
      <c r="L66"/>
      <c r="M66"/>
    </row>
    <row r="67" spans="1:13">
      <c r="A67" s="76"/>
      <c r="B67" s="76"/>
      <c r="C67" s="75" t="s">
        <v>145</v>
      </c>
      <c r="D67" s="75"/>
      <c r="E67" s="59" t="s">
        <v>437</v>
      </c>
      <c r="L67"/>
      <c r="M67"/>
    </row>
    <row r="68" spans="1:13">
      <c r="A68" s="76"/>
      <c r="B68" s="76"/>
      <c r="C68" s="76"/>
      <c r="D68" s="76"/>
      <c r="E68" s="59" t="s">
        <v>438</v>
      </c>
      <c r="L68"/>
      <c r="M68"/>
    </row>
    <row r="69" spans="1:13">
      <c r="A69" s="76"/>
      <c r="B69" s="76"/>
      <c r="C69" s="76"/>
      <c r="D69" s="75" t="s">
        <v>413</v>
      </c>
      <c r="E69" s="76"/>
      <c r="L69"/>
      <c r="M69"/>
    </row>
    <row r="70" spans="1:13">
      <c r="A70" s="76"/>
      <c r="B70" s="76"/>
      <c r="C70" s="75" t="s">
        <v>440</v>
      </c>
      <c r="D70" s="76"/>
      <c r="E70" s="76"/>
      <c r="L70"/>
      <c r="M70"/>
    </row>
    <row r="71" spans="1:13">
      <c r="A71" s="76"/>
      <c r="B71" s="75" t="s">
        <v>413</v>
      </c>
      <c r="C71" s="76"/>
      <c r="D71" s="76"/>
      <c r="E71" s="76"/>
      <c r="L71"/>
      <c r="M71"/>
    </row>
    <row r="72" spans="1:13">
      <c r="A72" s="75" t="s">
        <v>441</v>
      </c>
      <c r="B72" s="76"/>
      <c r="C72" s="76"/>
      <c r="D72" s="76"/>
      <c r="E72" s="76"/>
      <c r="L72"/>
      <c r="M72"/>
    </row>
    <row r="73" spans="1:13">
      <c r="A73" s="75" t="s">
        <v>111</v>
      </c>
      <c r="B73" s="75"/>
      <c r="C73" s="75" t="s">
        <v>49</v>
      </c>
      <c r="D73" s="59"/>
      <c r="E73" s="59" t="s">
        <v>442</v>
      </c>
      <c r="L73"/>
      <c r="M73"/>
    </row>
    <row r="74" spans="1:13">
      <c r="A74" s="76"/>
      <c r="B74" s="76"/>
      <c r="C74" s="76"/>
      <c r="D74" s="75" t="s">
        <v>413</v>
      </c>
      <c r="E74" s="76"/>
      <c r="L74"/>
      <c r="M74"/>
    </row>
    <row r="75" spans="1:13">
      <c r="A75" s="76"/>
      <c r="B75" s="76"/>
      <c r="C75" s="75" t="s">
        <v>416</v>
      </c>
      <c r="D75" s="76"/>
      <c r="E75" s="76"/>
      <c r="L75"/>
      <c r="M75"/>
    </row>
    <row r="76" spans="1:13">
      <c r="A76" s="76"/>
      <c r="B76" s="76"/>
      <c r="C76" s="75" t="s">
        <v>31</v>
      </c>
      <c r="D76" s="75"/>
      <c r="E76" s="59" t="s">
        <v>443</v>
      </c>
      <c r="L76"/>
      <c r="M76"/>
    </row>
    <row r="77" spans="1:13">
      <c r="A77" s="76"/>
      <c r="B77" s="76"/>
      <c r="C77" s="76"/>
      <c r="D77" s="76"/>
      <c r="E77" s="59" t="s">
        <v>444</v>
      </c>
      <c r="L77"/>
      <c r="M77"/>
    </row>
    <row r="78" spans="1:13">
      <c r="A78" s="76"/>
      <c r="B78" s="76"/>
      <c r="C78" s="76"/>
      <c r="D78" s="76"/>
      <c r="E78" s="59" t="s">
        <v>445</v>
      </c>
      <c r="L78"/>
      <c r="M78"/>
    </row>
    <row r="79" spans="1:13">
      <c r="A79" s="76"/>
      <c r="B79" s="76"/>
      <c r="C79" s="76"/>
      <c r="D79" s="75" t="s">
        <v>413</v>
      </c>
      <c r="E79" s="76"/>
      <c r="L79"/>
      <c r="M79"/>
    </row>
    <row r="80" spans="1:13">
      <c r="A80" s="76"/>
      <c r="B80" s="76"/>
      <c r="C80" s="75" t="s">
        <v>419</v>
      </c>
      <c r="D80" s="76"/>
      <c r="E80" s="76"/>
      <c r="L80"/>
      <c r="M80"/>
    </row>
    <row r="81" spans="1:13">
      <c r="A81" s="76"/>
      <c r="B81" s="76"/>
      <c r="C81" s="75" t="s">
        <v>25</v>
      </c>
      <c r="D81" s="59"/>
      <c r="E81" s="59" t="s">
        <v>445</v>
      </c>
      <c r="L81"/>
      <c r="M81"/>
    </row>
    <row r="82" spans="1:13">
      <c r="A82" s="76"/>
      <c r="B82" s="76"/>
      <c r="C82" s="76"/>
      <c r="D82" s="75" t="s">
        <v>413</v>
      </c>
      <c r="E82" s="76"/>
      <c r="L82"/>
      <c r="M82"/>
    </row>
    <row r="83" spans="1:13">
      <c r="A83" s="76"/>
      <c r="B83" s="76"/>
      <c r="C83" s="75" t="s">
        <v>421</v>
      </c>
      <c r="D83" s="76"/>
      <c r="E83" s="76"/>
      <c r="L83"/>
      <c r="M83"/>
    </row>
    <row r="84" spans="1:13">
      <c r="A84" s="76"/>
      <c r="B84" s="76"/>
      <c r="C84" s="75" t="s">
        <v>39</v>
      </c>
      <c r="D84" s="59"/>
      <c r="E84" s="59" t="s">
        <v>442</v>
      </c>
      <c r="L84"/>
      <c r="M84"/>
    </row>
    <row r="85" spans="1:13">
      <c r="A85" s="76"/>
      <c r="B85" s="76"/>
      <c r="C85" s="76"/>
      <c r="D85" s="75" t="s">
        <v>413</v>
      </c>
      <c r="E85" s="76"/>
      <c r="L85"/>
      <c r="M85"/>
    </row>
    <row r="86" spans="1:13">
      <c r="A86" s="76"/>
      <c r="B86" s="76"/>
      <c r="C86" s="75" t="s">
        <v>422</v>
      </c>
      <c r="D86" s="76"/>
      <c r="E86" s="76"/>
      <c r="L86"/>
      <c r="M86"/>
    </row>
    <row r="87" spans="1:13">
      <c r="A87" s="76"/>
      <c r="B87" s="76"/>
      <c r="C87" s="75" t="s">
        <v>79</v>
      </c>
      <c r="D87" s="59"/>
      <c r="E87" s="59" t="s">
        <v>442</v>
      </c>
      <c r="L87"/>
      <c r="M87"/>
    </row>
    <row r="88" spans="1:13">
      <c r="A88" s="76"/>
      <c r="B88" s="76"/>
      <c r="C88" s="76"/>
      <c r="D88" s="75" t="s">
        <v>413</v>
      </c>
      <c r="E88" s="76"/>
      <c r="L88"/>
      <c r="M88"/>
    </row>
    <row r="89" spans="1:13">
      <c r="A89" s="76"/>
      <c r="B89" s="76"/>
      <c r="C89" s="75" t="s">
        <v>431</v>
      </c>
      <c r="D89" s="76"/>
      <c r="E89" s="76"/>
      <c r="L89"/>
      <c r="M89"/>
    </row>
    <row r="90" spans="1:13">
      <c r="A90" s="76"/>
      <c r="B90" s="76"/>
      <c r="C90" s="75" t="s">
        <v>53</v>
      </c>
      <c r="D90" s="59"/>
      <c r="E90" s="59" t="s">
        <v>442</v>
      </c>
      <c r="L90"/>
      <c r="M90"/>
    </row>
    <row r="91" spans="1:13">
      <c r="A91" s="76"/>
      <c r="B91" s="76"/>
      <c r="C91" s="76"/>
      <c r="D91" s="75" t="s">
        <v>413</v>
      </c>
      <c r="E91" s="76"/>
      <c r="L91"/>
      <c r="M91"/>
    </row>
    <row r="92" spans="1:13">
      <c r="A92" s="76"/>
      <c r="B92" s="76"/>
      <c r="C92" s="75" t="s">
        <v>424</v>
      </c>
      <c r="D92" s="76"/>
      <c r="E92" s="76"/>
      <c r="L92"/>
      <c r="M92"/>
    </row>
    <row r="93" spans="1:13">
      <c r="A93" s="76"/>
      <c r="B93" s="76"/>
      <c r="C93" s="75" t="s">
        <v>115</v>
      </c>
      <c r="D93" s="59"/>
      <c r="E93" s="59" t="s">
        <v>442</v>
      </c>
      <c r="L93"/>
      <c r="M93"/>
    </row>
    <row r="94" spans="1:13">
      <c r="A94" s="76"/>
      <c r="B94" s="76"/>
      <c r="C94" s="76"/>
      <c r="D94" s="75" t="s">
        <v>413</v>
      </c>
      <c r="E94" s="76"/>
      <c r="L94"/>
      <c r="M94"/>
    </row>
    <row r="95" spans="1:13">
      <c r="A95" s="76"/>
      <c r="B95" s="76"/>
      <c r="C95" s="75" t="s">
        <v>446</v>
      </c>
      <c r="D95" s="76"/>
      <c r="E95" s="76"/>
      <c r="L95"/>
      <c r="M95"/>
    </row>
    <row r="96" spans="1:13">
      <c r="A96" s="76"/>
      <c r="B96" s="75" t="s">
        <v>413</v>
      </c>
      <c r="C96" s="76"/>
      <c r="D96" s="76"/>
      <c r="E96" s="76"/>
      <c r="L96"/>
      <c r="M96"/>
    </row>
    <row r="97" spans="1:13">
      <c r="A97" s="75" t="s">
        <v>447</v>
      </c>
      <c r="B97" s="76"/>
      <c r="C97" s="76"/>
      <c r="D97" s="76"/>
      <c r="E97" s="76"/>
      <c r="L97"/>
      <c r="M97"/>
    </row>
    <row r="98" spans="1:13">
      <c r="A98" s="75" t="s">
        <v>143</v>
      </c>
      <c r="B98" s="75"/>
      <c r="C98" s="75" t="s">
        <v>31</v>
      </c>
      <c r="D98" s="75"/>
      <c r="E98" s="59" t="s">
        <v>448</v>
      </c>
      <c r="L98"/>
      <c r="M98"/>
    </row>
    <row r="99" spans="1:13">
      <c r="A99" s="76"/>
      <c r="B99" s="76"/>
      <c r="C99" s="76"/>
      <c r="D99" s="76"/>
      <c r="E99" s="59" t="s">
        <v>449</v>
      </c>
      <c r="L99"/>
      <c r="M99"/>
    </row>
    <row r="100" spans="1:13">
      <c r="A100" s="76"/>
      <c r="B100" s="76"/>
      <c r="C100" s="76"/>
      <c r="D100" s="76"/>
      <c r="E100" s="59" t="s">
        <v>450</v>
      </c>
      <c r="L100"/>
      <c r="M100"/>
    </row>
    <row r="101" spans="1:13">
      <c r="A101" s="76"/>
      <c r="B101" s="76"/>
      <c r="C101" s="76"/>
      <c r="D101" s="75" t="s">
        <v>413</v>
      </c>
      <c r="E101" s="76"/>
      <c r="L101"/>
      <c r="M101"/>
    </row>
    <row r="102" spans="1:13">
      <c r="A102" s="76"/>
      <c r="B102" s="76"/>
      <c r="C102" s="75" t="s">
        <v>419</v>
      </c>
      <c r="D102" s="76"/>
      <c r="E102" s="76"/>
      <c r="L102"/>
      <c r="M102"/>
    </row>
    <row r="103" spans="1:13">
      <c r="A103" s="76"/>
      <c r="B103" s="76"/>
      <c r="C103" s="75" t="s">
        <v>39</v>
      </c>
      <c r="D103" s="59"/>
      <c r="E103" s="59" t="s">
        <v>450</v>
      </c>
      <c r="L103"/>
      <c r="M103"/>
    </row>
    <row r="104" spans="1:13">
      <c r="A104" s="76"/>
      <c r="B104" s="76"/>
      <c r="C104" s="76"/>
      <c r="D104" s="75" t="s">
        <v>413</v>
      </c>
      <c r="E104" s="76"/>
      <c r="L104"/>
      <c r="M104"/>
    </row>
    <row r="105" spans="1:13">
      <c r="A105" s="76"/>
      <c r="B105" s="76"/>
      <c r="C105" s="75" t="s">
        <v>422</v>
      </c>
      <c r="D105" s="76"/>
      <c r="E105" s="76"/>
      <c r="L105"/>
      <c r="M105"/>
    </row>
    <row r="106" spans="1:13">
      <c r="A106" s="76"/>
      <c r="B106" s="76"/>
      <c r="C106" s="75" t="s">
        <v>145</v>
      </c>
      <c r="D106" s="75"/>
      <c r="E106" s="59" t="s">
        <v>448</v>
      </c>
      <c r="L106"/>
      <c r="M106"/>
    </row>
    <row r="107" spans="1:13">
      <c r="A107" s="76"/>
      <c r="B107" s="76"/>
      <c r="C107" s="76"/>
      <c r="D107" s="76"/>
      <c r="E107" s="59" t="s">
        <v>449</v>
      </c>
      <c r="L107"/>
      <c r="M107"/>
    </row>
    <row r="108" spans="1:13">
      <c r="A108" s="76"/>
      <c r="B108" s="76"/>
      <c r="C108" s="76"/>
      <c r="D108" s="75" t="s">
        <v>413</v>
      </c>
      <c r="E108" s="76"/>
      <c r="L108"/>
      <c r="M108"/>
    </row>
    <row r="109" spans="1:13">
      <c r="A109" s="76"/>
      <c r="B109" s="76"/>
      <c r="C109" s="75" t="s">
        <v>440</v>
      </c>
      <c r="D109" s="76"/>
      <c r="E109" s="76"/>
      <c r="L109"/>
      <c r="M109"/>
    </row>
    <row r="110" spans="1:13">
      <c r="A110" s="76"/>
      <c r="B110" s="75" t="s">
        <v>413</v>
      </c>
      <c r="C110" s="76"/>
      <c r="D110" s="76"/>
      <c r="E110" s="76"/>
      <c r="L110"/>
      <c r="M110"/>
    </row>
    <row r="111" spans="1:13">
      <c r="A111" s="75" t="s">
        <v>451</v>
      </c>
      <c r="B111" s="76"/>
      <c r="C111" s="76"/>
      <c r="D111" s="76"/>
      <c r="E111" s="76"/>
      <c r="L111"/>
      <c r="M111"/>
    </row>
    <row r="112" spans="1:13">
      <c r="A112" s="75" t="s">
        <v>159</v>
      </c>
      <c r="B112" s="75"/>
      <c r="C112" s="75" t="s">
        <v>31</v>
      </c>
      <c r="D112" s="59"/>
      <c r="E112" s="59" t="s">
        <v>452</v>
      </c>
      <c r="L112"/>
      <c r="M112"/>
    </row>
    <row r="113" spans="1:13">
      <c r="A113" s="76"/>
      <c r="B113" s="76"/>
      <c r="C113" s="76"/>
      <c r="D113" s="75" t="s">
        <v>413</v>
      </c>
      <c r="E113" s="76"/>
      <c r="L113"/>
      <c r="M113"/>
    </row>
    <row r="114" spans="1:13">
      <c r="A114" s="76"/>
      <c r="B114" s="76"/>
      <c r="C114" s="75" t="s">
        <v>419</v>
      </c>
      <c r="D114" s="76"/>
      <c r="E114" s="76"/>
      <c r="L114"/>
      <c r="M114"/>
    </row>
    <row r="115" spans="1:13">
      <c r="A115" s="76"/>
      <c r="B115" s="76"/>
      <c r="C115" s="75" t="s">
        <v>25</v>
      </c>
      <c r="D115" s="59"/>
      <c r="E115" s="59" t="s">
        <v>452</v>
      </c>
      <c r="L115"/>
      <c r="M115"/>
    </row>
    <row r="116" spans="1:13">
      <c r="A116" s="76"/>
      <c r="B116" s="76"/>
      <c r="C116" s="76"/>
      <c r="D116" s="75" t="s">
        <v>413</v>
      </c>
      <c r="E116" s="76"/>
      <c r="L116"/>
      <c r="M116"/>
    </row>
    <row r="117" spans="1:13">
      <c r="A117" s="76"/>
      <c r="B117" s="76"/>
      <c r="C117" s="75" t="s">
        <v>421</v>
      </c>
      <c r="D117" s="76"/>
      <c r="E117" s="76"/>
      <c r="L117"/>
      <c r="M117"/>
    </row>
    <row r="118" spans="1:13">
      <c r="A118" s="76"/>
      <c r="B118" s="76"/>
      <c r="C118" s="75" t="s">
        <v>145</v>
      </c>
      <c r="D118" s="59"/>
      <c r="E118" s="59" t="s">
        <v>450</v>
      </c>
      <c r="L118"/>
      <c r="M118"/>
    </row>
    <row r="119" spans="1:13">
      <c r="A119" s="76"/>
      <c r="B119" s="76"/>
      <c r="C119" s="76"/>
      <c r="D119" s="75" t="s">
        <v>413</v>
      </c>
      <c r="E119" s="76"/>
      <c r="L119"/>
      <c r="M119"/>
    </row>
    <row r="120" spans="1:13">
      <c r="A120" s="76"/>
      <c r="B120" s="76"/>
      <c r="C120" s="75" t="s">
        <v>440</v>
      </c>
      <c r="D120" s="76"/>
      <c r="E120" s="76"/>
      <c r="L120"/>
      <c r="M120"/>
    </row>
    <row r="121" spans="1:13">
      <c r="A121" s="76"/>
      <c r="B121" s="76"/>
      <c r="C121" s="75" t="s">
        <v>162</v>
      </c>
      <c r="D121" s="59"/>
      <c r="E121" s="59" t="s">
        <v>453</v>
      </c>
      <c r="L121"/>
      <c r="M121"/>
    </row>
    <row r="122" spans="1:13">
      <c r="A122" s="76"/>
      <c r="B122" s="76"/>
      <c r="C122" s="76"/>
      <c r="D122" s="75" t="s">
        <v>413</v>
      </c>
      <c r="E122" s="76"/>
      <c r="L122"/>
      <c r="M122"/>
    </row>
    <row r="123" spans="1:13">
      <c r="A123" s="76"/>
      <c r="B123" s="76"/>
      <c r="C123" s="75" t="s">
        <v>454</v>
      </c>
      <c r="D123" s="76"/>
      <c r="E123" s="76"/>
      <c r="L123"/>
      <c r="M123"/>
    </row>
    <row r="124" spans="1:13">
      <c r="A124" s="76"/>
      <c r="B124" s="75" t="s">
        <v>413</v>
      </c>
      <c r="C124" s="76"/>
      <c r="D124" s="76"/>
      <c r="E124" s="76"/>
      <c r="L124"/>
      <c r="M124"/>
    </row>
    <row r="125" spans="1:13">
      <c r="A125" s="75" t="s">
        <v>455</v>
      </c>
      <c r="B125" s="76"/>
      <c r="C125" s="76"/>
      <c r="D125" s="76"/>
      <c r="E125" s="76"/>
      <c r="L125"/>
      <c r="M125"/>
    </row>
    <row r="126" spans="1:13">
      <c r="A126" s="75" t="s">
        <v>189</v>
      </c>
      <c r="B126" s="75"/>
      <c r="C126" s="75" t="s">
        <v>49</v>
      </c>
      <c r="D126" s="59"/>
      <c r="E126" s="59" t="s">
        <v>456</v>
      </c>
      <c r="L126"/>
      <c r="M126"/>
    </row>
    <row r="127" spans="1:13">
      <c r="A127" s="76"/>
      <c r="B127" s="76"/>
      <c r="C127" s="76"/>
      <c r="D127" s="75" t="s">
        <v>413</v>
      </c>
      <c r="E127" s="76"/>
      <c r="L127"/>
      <c r="M127"/>
    </row>
    <row r="128" spans="1:13">
      <c r="A128" s="76"/>
      <c r="B128" s="76"/>
      <c r="C128" s="75" t="s">
        <v>416</v>
      </c>
      <c r="D128" s="76"/>
      <c r="E128" s="76"/>
      <c r="L128"/>
      <c r="M128"/>
    </row>
    <row r="129" spans="1:13">
      <c r="A129" s="76"/>
      <c r="B129" s="76"/>
      <c r="C129" s="75" t="s">
        <v>31</v>
      </c>
      <c r="D129" s="75"/>
      <c r="E129" s="59" t="s">
        <v>457</v>
      </c>
      <c r="L129"/>
      <c r="M129"/>
    </row>
    <row r="130" spans="1:13">
      <c r="A130" s="76"/>
      <c r="B130" s="76"/>
      <c r="C130" s="76"/>
      <c r="D130" s="76"/>
      <c r="E130" s="59" t="s">
        <v>458</v>
      </c>
      <c r="L130"/>
      <c r="M130"/>
    </row>
    <row r="131" spans="1:13">
      <c r="A131" s="76"/>
      <c r="B131" s="76"/>
      <c r="C131" s="76"/>
      <c r="D131" s="76"/>
      <c r="E131" s="59" t="s">
        <v>459</v>
      </c>
      <c r="L131"/>
      <c r="M131"/>
    </row>
    <row r="132" spans="1:13">
      <c r="A132" s="76"/>
      <c r="B132" s="76"/>
      <c r="C132" s="76"/>
      <c r="D132" s="76"/>
      <c r="E132" s="59" t="s">
        <v>460</v>
      </c>
      <c r="L132"/>
      <c r="M132"/>
    </row>
    <row r="133" spans="1:13">
      <c r="A133" s="76"/>
      <c r="B133" s="76"/>
      <c r="C133" s="76"/>
      <c r="D133" s="76"/>
      <c r="E133" s="59" t="s">
        <v>461</v>
      </c>
      <c r="L133"/>
      <c r="M133"/>
    </row>
    <row r="134" spans="1:13">
      <c r="A134" s="76"/>
      <c r="B134" s="76"/>
      <c r="C134" s="76"/>
      <c r="D134" s="76"/>
      <c r="E134" s="59" t="s">
        <v>462</v>
      </c>
      <c r="L134"/>
      <c r="M134"/>
    </row>
    <row r="135" spans="1:13">
      <c r="A135" s="76"/>
      <c r="B135" s="76"/>
      <c r="C135" s="76"/>
      <c r="D135" s="76"/>
      <c r="E135" s="59" t="s">
        <v>463</v>
      </c>
      <c r="L135"/>
      <c r="M135"/>
    </row>
    <row r="136" spans="1:13">
      <c r="A136" s="76"/>
      <c r="B136" s="76"/>
      <c r="C136" s="76"/>
      <c r="D136" s="75" t="s">
        <v>413</v>
      </c>
      <c r="E136" s="76"/>
      <c r="L136"/>
      <c r="M136"/>
    </row>
    <row r="137" spans="1:13">
      <c r="A137" s="76"/>
      <c r="B137" s="76"/>
      <c r="C137" s="75" t="s">
        <v>419</v>
      </c>
      <c r="D137" s="76"/>
      <c r="E137" s="76"/>
      <c r="L137"/>
      <c r="M137"/>
    </row>
    <row r="138" spans="1:13">
      <c r="A138" s="76"/>
      <c r="B138" s="76"/>
      <c r="C138" s="75" t="s">
        <v>25</v>
      </c>
      <c r="D138" s="75"/>
      <c r="E138" s="59" t="s">
        <v>458</v>
      </c>
      <c r="L138"/>
      <c r="M138"/>
    </row>
    <row r="139" spans="1:13">
      <c r="A139" s="76"/>
      <c r="B139" s="76"/>
      <c r="C139" s="76"/>
      <c r="D139" s="76"/>
      <c r="E139" s="59" t="s">
        <v>459</v>
      </c>
      <c r="L139"/>
      <c r="M139"/>
    </row>
    <row r="140" spans="1:13">
      <c r="A140" s="76"/>
      <c r="B140" s="76"/>
      <c r="C140" s="76"/>
      <c r="D140" s="76"/>
      <c r="E140" s="59" t="s">
        <v>464</v>
      </c>
      <c r="L140"/>
      <c r="M140"/>
    </row>
    <row r="141" spans="1:13">
      <c r="A141" s="76"/>
      <c r="B141" s="76"/>
      <c r="C141" s="76"/>
      <c r="D141" s="75" t="s">
        <v>413</v>
      </c>
      <c r="E141" s="76"/>
      <c r="L141"/>
      <c r="M141"/>
    </row>
    <row r="142" spans="1:13">
      <c r="A142" s="76"/>
      <c r="B142" s="76"/>
      <c r="C142" s="75" t="s">
        <v>421</v>
      </c>
      <c r="D142" s="76"/>
      <c r="E142" s="76"/>
      <c r="L142"/>
      <c r="M142"/>
    </row>
    <row r="143" spans="1:13">
      <c r="A143" s="76"/>
      <c r="B143" s="76"/>
      <c r="C143" s="75" t="s">
        <v>39</v>
      </c>
      <c r="D143" s="75"/>
      <c r="E143" s="59" t="s">
        <v>457</v>
      </c>
      <c r="L143"/>
      <c r="M143"/>
    </row>
    <row r="144" spans="1:13">
      <c r="A144" s="76"/>
      <c r="B144" s="76"/>
      <c r="C144" s="76"/>
      <c r="D144" s="76"/>
      <c r="E144" s="59" t="s">
        <v>460</v>
      </c>
      <c r="L144"/>
      <c r="M144"/>
    </row>
    <row r="145" spans="1:13">
      <c r="A145" s="76"/>
      <c r="B145" s="76"/>
      <c r="C145" s="76"/>
      <c r="D145" s="76"/>
      <c r="E145" s="59" t="s">
        <v>461</v>
      </c>
      <c r="L145"/>
      <c r="M145"/>
    </row>
    <row r="146" spans="1:13">
      <c r="A146" s="76"/>
      <c r="B146" s="76"/>
      <c r="C146" s="76"/>
      <c r="D146" s="76"/>
      <c r="E146" s="59" t="s">
        <v>464</v>
      </c>
      <c r="L146"/>
      <c r="M146"/>
    </row>
    <row r="147" spans="1:13">
      <c r="A147" s="76"/>
      <c r="B147" s="76"/>
      <c r="C147" s="76"/>
      <c r="D147" s="76"/>
      <c r="E147" s="59" t="s">
        <v>462</v>
      </c>
      <c r="L147"/>
      <c r="M147"/>
    </row>
    <row r="148" spans="1:13">
      <c r="A148" s="76"/>
      <c r="B148" s="76"/>
      <c r="C148" s="76"/>
      <c r="D148" s="76"/>
      <c r="E148" s="59" t="s">
        <v>463</v>
      </c>
      <c r="L148"/>
      <c r="M148"/>
    </row>
    <row r="149" spans="1:13">
      <c r="A149" s="76"/>
      <c r="B149" s="76"/>
      <c r="C149" s="76"/>
      <c r="D149" s="76"/>
      <c r="E149" s="59" t="s">
        <v>456</v>
      </c>
      <c r="L149"/>
      <c r="M149"/>
    </row>
    <row r="150" spans="1:13">
      <c r="A150" s="76"/>
      <c r="B150" s="76"/>
      <c r="C150" s="76"/>
      <c r="D150" s="76"/>
      <c r="E150" s="59" t="s">
        <v>465</v>
      </c>
      <c r="L150"/>
      <c r="M150"/>
    </row>
    <row r="151" spans="1:13">
      <c r="A151" s="76"/>
      <c r="B151" s="76"/>
      <c r="C151" s="76"/>
      <c r="D151" s="76"/>
      <c r="E151" s="59" t="s">
        <v>466</v>
      </c>
      <c r="L151"/>
      <c r="M151"/>
    </row>
    <row r="152" spans="1:13">
      <c r="A152" s="76"/>
      <c r="B152" s="76"/>
      <c r="C152" s="76"/>
      <c r="D152" s="75" t="s">
        <v>413</v>
      </c>
      <c r="E152" s="76"/>
      <c r="L152"/>
      <c r="M152"/>
    </row>
    <row r="153" spans="1:13">
      <c r="A153" s="76"/>
      <c r="B153" s="76"/>
      <c r="C153" s="75" t="s">
        <v>422</v>
      </c>
      <c r="D153" s="76"/>
      <c r="E153" s="76"/>
      <c r="L153"/>
      <c r="M153"/>
    </row>
    <row r="154" spans="1:13">
      <c r="A154" s="76"/>
      <c r="B154" s="76"/>
      <c r="C154" s="75" t="s">
        <v>79</v>
      </c>
      <c r="D154" s="59"/>
      <c r="E154" s="59" t="s">
        <v>458</v>
      </c>
      <c r="L154"/>
      <c r="M154"/>
    </row>
    <row r="155" spans="1:13">
      <c r="A155" s="76"/>
      <c r="B155" s="76"/>
      <c r="C155" s="76"/>
      <c r="D155" s="75" t="s">
        <v>413</v>
      </c>
      <c r="E155" s="76"/>
      <c r="L155"/>
      <c r="M155"/>
    </row>
    <row r="156" spans="1:13">
      <c r="A156" s="76"/>
      <c r="B156" s="76"/>
      <c r="C156" s="75" t="s">
        <v>431</v>
      </c>
      <c r="D156" s="76"/>
      <c r="E156" s="76"/>
      <c r="L156"/>
      <c r="M156"/>
    </row>
    <row r="157" spans="1:13">
      <c r="A157" s="76"/>
      <c r="B157" s="76"/>
      <c r="C157" s="75" t="s">
        <v>53</v>
      </c>
      <c r="D157" s="75"/>
      <c r="E157" s="59" t="s">
        <v>457</v>
      </c>
      <c r="L157"/>
      <c r="M157"/>
    </row>
    <row r="158" spans="1:13">
      <c r="A158" s="76"/>
      <c r="B158" s="76"/>
      <c r="C158" s="76"/>
      <c r="D158" s="76"/>
      <c r="E158" s="59" t="s">
        <v>463</v>
      </c>
      <c r="L158"/>
      <c r="M158"/>
    </row>
    <row r="159" spans="1:13">
      <c r="A159" s="76"/>
      <c r="B159" s="76"/>
      <c r="C159" s="76"/>
      <c r="D159" s="76"/>
      <c r="E159" s="59" t="s">
        <v>466</v>
      </c>
      <c r="L159"/>
      <c r="M159"/>
    </row>
    <row r="160" spans="1:13">
      <c r="A160" s="76"/>
      <c r="B160" s="76"/>
      <c r="C160" s="76"/>
      <c r="D160" s="75" t="s">
        <v>413</v>
      </c>
      <c r="E160" s="76"/>
      <c r="L160"/>
      <c r="M160"/>
    </row>
    <row r="161" spans="1:13">
      <c r="A161" s="76"/>
      <c r="B161" s="76"/>
      <c r="C161" s="75" t="s">
        <v>424</v>
      </c>
      <c r="D161" s="76"/>
      <c r="E161" s="76"/>
      <c r="L161"/>
      <c r="M161"/>
    </row>
    <row r="162" spans="1:13">
      <c r="A162" s="76"/>
      <c r="B162" s="76"/>
      <c r="C162" s="75" t="s">
        <v>36</v>
      </c>
      <c r="D162" s="59"/>
      <c r="E162" s="59" t="s">
        <v>465</v>
      </c>
      <c r="L162"/>
      <c r="M162"/>
    </row>
    <row r="163" spans="1:13">
      <c r="A163" s="76"/>
      <c r="B163" s="76"/>
      <c r="C163" s="76"/>
      <c r="D163" s="75" t="s">
        <v>413</v>
      </c>
      <c r="E163" s="76"/>
      <c r="L163"/>
      <c r="M163"/>
    </row>
    <row r="164" spans="1:13">
      <c r="A164" s="76"/>
      <c r="B164" s="76"/>
      <c r="C164" s="75" t="s">
        <v>425</v>
      </c>
      <c r="D164" s="76"/>
      <c r="E164" s="76"/>
      <c r="L164"/>
      <c r="M164"/>
    </row>
    <row r="165" spans="1:13">
      <c r="A165" s="76"/>
      <c r="B165" s="76"/>
      <c r="C165" s="75" t="s">
        <v>145</v>
      </c>
      <c r="D165" s="75"/>
      <c r="E165" s="59" t="s">
        <v>457</v>
      </c>
      <c r="L165"/>
      <c r="M165"/>
    </row>
    <row r="166" spans="1:13">
      <c r="A166" s="76"/>
      <c r="B166" s="76"/>
      <c r="C166" s="76"/>
      <c r="D166" s="76"/>
      <c r="E166" s="59" t="s">
        <v>459</v>
      </c>
      <c r="L166"/>
      <c r="M166"/>
    </row>
    <row r="167" spans="1:13">
      <c r="A167" s="76"/>
      <c r="B167" s="76"/>
      <c r="C167" s="76"/>
      <c r="D167" s="76"/>
      <c r="E167" s="59" t="s">
        <v>460</v>
      </c>
      <c r="L167"/>
      <c r="M167"/>
    </row>
    <row r="168" spans="1:13">
      <c r="A168" s="76"/>
      <c r="B168" s="76"/>
      <c r="C168" s="76"/>
      <c r="D168" s="76"/>
      <c r="E168" s="59" t="s">
        <v>462</v>
      </c>
      <c r="L168"/>
      <c r="M168"/>
    </row>
    <row r="169" spans="1:13">
      <c r="A169" s="76"/>
      <c r="B169" s="76"/>
      <c r="C169" s="76"/>
      <c r="D169" s="76"/>
      <c r="E169" s="59" t="s">
        <v>463</v>
      </c>
      <c r="L169"/>
      <c r="M169"/>
    </row>
    <row r="170" spans="1:13">
      <c r="A170" s="76"/>
      <c r="B170" s="76"/>
      <c r="C170" s="76"/>
      <c r="D170" s="76"/>
      <c r="E170" s="59" t="s">
        <v>465</v>
      </c>
      <c r="L170"/>
      <c r="M170"/>
    </row>
    <row r="171" spans="1:13">
      <c r="A171" s="76"/>
      <c r="B171" s="76"/>
      <c r="C171" s="76"/>
      <c r="D171" s="76"/>
      <c r="E171" s="59" t="s">
        <v>466</v>
      </c>
      <c r="L171"/>
      <c r="M171"/>
    </row>
    <row r="172" spans="1:13">
      <c r="A172" s="76"/>
      <c r="B172" s="76"/>
      <c r="C172" s="76"/>
      <c r="D172" s="75" t="s">
        <v>413</v>
      </c>
      <c r="E172" s="76"/>
      <c r="L172"/>
      <c r="M172"/>
    </row>
    <row r="173" spans="1:13">
      <c r="A173" s="76"/>
      <c r="B173" s="76"/>
      <c r="C173" s="75" t="s">
        <v>440</v>
      </c>
      <c r="D173" s="76"/>
      <c r="E173" s="76"/>
      <c r="L173"/>
      <c r="M173"/>
    </row>
    <row r="174" spans="1:13">
      <c r="A174" s="76"/>
      <c r="B174" s="76"/>
      <c r="C174" s="75" t="s">
        <v>201</v>
      </c>
      <c r="D174" s="59"/>
      <c r="E174" s="59" t="s">
        <v>458</v>
      </c>
      <c r="L174"/>
      <c r="M174"/>
    </row>
    <row r="175" spans="1:13">
      <c r="A175" s="76"/>
      <c r="B175" s="76"/>
      <c r="C175" s="76"/>
      <c r="D175" s="75" t="s">
        <v>413</v>
      </c>
      <c r="E175" s="76"/>
      <c r="L175"/>
      <c r="M175"/>
    </row>
    <row r="176" spans="1:13">
      <c r="A176" s="76"/>
      <c r="B176" s="76"/>
      <c r="C176" s="75" t="s">
        <v>467</v>
      </c>
      <c r="D176" s="76"/>
      <c r="E176" s="76"/>
      <c r="L176"/>
      <c r="M176"/>
    </row>
    <row r="177" spans="1:13">
      <c r="A177" s="76"/>
      <c r="B177" s="76"/>
      <c r="C177" s="75" t="s">
        <v>220</v>
      </c>
      <c r="D177" s="75"/>
      <c r="E177" s="59" t="s">
        <v>464</v>
      </c>
      <c r="L177"/>
      <c r="M177"/>
    </row>
    <row r="178" spans="1:13">
      <c r="A178" s="76"/>
      <c r="B178" s="76"/>
      <c r="C178" s="76"/>
      <c r="D178" s="76"/>
      <c r="E178" s="59" t="s">
        <v>465</v>
      </c>
      <c r="L178"/>
      <c r="M178"/>
    </row>
    <row r="179" spans="1:13">
      <c r="A179" s="76"/>
      <c r="B179" s="76"/>
      <c r="C179" s="76"/>
      <c r="D179" s="76"/>
      <c r="E179" s="59" t="s">
        <v>466</v>
      </c>
      <c r="L179"/>
      <c r="M179"/>
    </row>
    <row r="180" spans="1:13">
      <c r="A180" s="76"/>
      <c r="B180" s="76"/>
      <c r="C180" s="76"/>
      <c r="D180" s="75" t="s">
        <v>413</v>
      </c>
      <c r="E180" s="76"/>
      <c r="L180"/>
      <c r="M180"/>
    </row>
    <row r="181" spans="1:13">
      <c r="A181" s="76"/>
      <c r="B181" s="76"/>
      <c r="C181" s="75" t="s">
        <v>468</v>
      </c>
      <c r="D181" s="76"/>
      <c r="E181" s="76"/>
      <c r="L181"/>
      <c r="M181"/>
    </row>
    <row r="182" spans="1:13">
      <c r="A182" s="76"/>
      <c r="B182" s="75" t="s">
        <v>413</v>
      </c>
      <c r="C182" s="76"/>
      <c r="D182" s="76"/>
      <c r="E182" s="76"/>
      <c r="L182"/>
      <c r="M182"/>
    </row>
    <row r="183" spans="1:13">
      <c r="A183" s="75" t="s">
        <v>469</v>
      </c>
      <c r="B183" s="76"/>
      <c r="C183" s="76"/>
      <c r="D183" s="76"/>
      <c r="E183" s="76"/>
      <c r="L183"/>
      <c r="M183"/>
    </row>
    <row r="184" spans="1:13">
      <c r="A184" s="75" t="s">
        <v>251</v>
      </c>
      <c r="B184" s="75"/>
      <c r="C184" s="75" t="s">
        <v>31</v>
      </c>
      <c r="D184" s="75"/>
      <c r="E184" s="59" t="s">
        <v>470</v>
      </c>
      <c r="L184"/>
      <c r="M184"/>
    </row>
    <row r="185" spans="1:13">
      <c r="A185" s="76"/>
      <c r="B185" s="76"/>
      <c r="C185" s="76"/>
      <c r="D185" s="76"/>
      <c r="E185" s="59" t="s">
        <v>471</v>
      </c>
      <c r="L185"/>
      <c r="M185"/>
    </row>
    <row r="186" spans="1:13">
      <c r="A186" s="76"/>
      <c r="B186" s="76"/>
      <c r="C186" s="76"/>
      <c r="D186" s="76"/>
      <c r="E186" s="59" t="s">
        <v>472</v>
      </c>
      <c r="L186"/>
      <c r="M186"/>
    </row>
    <row r="187" spans="1:13">
      <c r="A187" s="76"/>
      <c r="B187" s="76"/>
      <c r="C187" s="76"/>
      <c r="D187" s="76"/>
      <c r="E187" s="59" t="s">
        <v>473</v>
      </c>
      <c r="L187"/>
      <c r="M187"/>
    </row>
    <row r="188" spans="1:13">
      <c r="A188" s="76"/>
      <c r="B188" s="76"/>
      <c r="C188" s="76"/>
      <c r="D188" s="76"/>
      <c r="E188" s="59" t="s">
        <v>474</v>
      </c>
      <c r="L188"/>
      <c r="M188"/>
    </row>
    <row r="189" spans="1:13">
      <c r="A189" s="76"/>
      <c r="B189" s="76"/>
      <c r="C189" s="76"/>
      <c r="D189" s="76"/>
      <c r="E189" s="59" t="s">
        <v>475</v>
      </c>
      <c r="L189"/>
      <c r="M189"/>
    </row>
    <row r="190" spans="1:13">
      <c r="A190" s="76"/>
      <c r="B190" s="76"/>
      <c r="C190" s="76"/>
      <c r="D190" s="76"/>
      <c r="E190" s="59" t="s">
        <v>476</v>
      </c>
      <c r="L190"/>
      <c r="M190"/>
    </row>
    <row r="191" spans="1:13">
      <c r="A191" s="76"/>
      <c r="B191" s="76"/>
      <c r="C191" s="76"/>
      <c r="D191" s="76"/>
      <c r="E191" s="59" t="s">
        <v>477</v>
      </c>
      <c r="L191"/>
      <c r="M191"/>
    </row>
    <row r="192" spans="1:13">
      <c r="A192" s="76"/>
      <c r="B192" s="76"/>
      <c r="C192" s="76"/>
      <c r="D192" s="76"/>
      <c r="E192" s="59" t="s">
        <v>478</v>
      </c>
      <c r="L192"/>
      <c r="M192"/>
    </row>
    <row r="193" spans="1:13">
      <c r="A193" s="76"/>
      <c r="B193" s="76"/>
      <c r="C193" s="76"/>
      <c r="D193" s="76"/>
      <c r="E193" s="59" t="s">
        <v>479</v>
      </c>
      <c r="L193"/>
      <c r="M193"/>
    </row>
    <row r="194" spans="1:13">
      <c r="A194" s="76"/>
      <c r="B194" s="76"/>
      <c r="C194" s="76"/>
      <c r="D194" s="76"/>
      <c r="E194" s="59" t="s">
        <v>480</v>
      </c>
      <c r="L194"/>
      <c r="M194"/>
    </row>
    <row r="195" spans="1:13">
      <c r="A195" s="76"/>
      <c r="B195" s="76"/>
      <c r="C195" s="76"/>
      <c r="D195" s="76"/>
      <c r="E195" s="59" t="s">
        <v>481</v>
      </c>
      <c r="L195"/>
      <c r="M195"/>
    </row>
    <row r="196" spans="1:13">
      <c r="A196" s="76"/>
      <c r="B196" s="76"/>
      <c r="C196" s="76"/>
      <c r="D196" s="76"/>
      <c r="E196" s="59" t="s">
        <v>482</v>
      </c>
      <c r="L196"/>
      <c r="M196"/>
    </row>
    <row r="197" spans="1:13">
      <c r="A197" s="76"/>
      <c r="B197" s="76"/>
      <c r="C197" s="76"/>
      <c r="D197" s="76"/>
      <c r="E197" s="59" t="s">
        <v>483</v>
      </c>
      <c r="L197"/>
      <c r="M197"/>
    </row>
    <row r="198" spans="1:13">
      <c r="A198" s="76"/>
      <c r="B198" s="76"/>
      <c r="C198" s="76"/>
      <c r="D198" s="76"/>
      <c r="E198" s="59" t="s">
        <v>484</v>
      </c>
      <c r="L198"/>
      <c r="M198"/>
    </row>
    <row r="199" spans="1:13">
      <c r="A199" s="76"/>
      <c r="B199" s="76"/>
      <c r="C199" s="76"/>
      <c r="D199" s="76"/>
      <c r="E199" s="59" t="s">
        <v>485</v>
      </c>
      <c r="L199"/>
      <c r="M199"/>
    </row>
    <row r="200" spans="1:13">
      <c r="A200" s="76"/>
      <c r="B200" s="76"/>
      <c r="C200" s="76"/>
      <c r="D200" s="76"/>
      <c r="E200" s="59" t="s">
        <v>486</v>
      </c>
      <c r="L200"/>
      <c r="M200"/>
    </row>
    <row r="201" spans="1:13">
      <c r="A201" s="76"/>
      <c r="B201" s="76"/>
      <c r="C201" s="76"/>
      <c r="D201" s="76"/>
      <c r="E201" s="59" t="s">
        <v>487</v>
      </c>
      <c r="L201"/>
      <c r="M201"/>
    </row>
    <row r="202" spans="1:13">
      <c r="A202" s="76"/>
      <c r="B202" s="76"/>
      <c r="C202" s="76"/>
      <c r="D202" s="76"/>
      <c r="E202" s="59" t="s">
        <v>488</v>
      </c>
      <c r="L202"/>
      <c r="M202"/>
    </row>
    <row r="203" spans="1:13">
      <c r="A203" s="76"/>
      <c r="B203" s="76"/>
      <c r="C203" s="76"/>
      <c r="D203" s="76"/>
      <c r="E203" s="59" t="s">
        <v>489</v>
      </c>
      <c r="L203"/>
      <c r="M203"/>
    </row>
    <row r="204" spans="1:13">
      <c r="A204" s="76"/>
      <c r="B204" s="76"/>
      <c r="C204" s="76"/>
      <c r="D204" s="76"/>
      <c r="E204" s="59" t="s">
        <v>490</v>
      </c>
      <c r="L204"/>
      <c r="M204"/>
    </row>
    <row r="205" spans="1:13">
      <c r="A205" s="76"/>
      <c r="B205" s="76"/>
      <c r="C205" s="76"/>
      <c r="D205" s="76"/>
      <c r="E205" s="59" t="s">
        <v>491</v>
      </c>
      <c r="L205"/>
      <c r="M205"/>
    </row>
    <row r="206" spans="1:13">
      <c r="A206" s="76"/>
      <c r="B206" s="76"/>
      <c r="C206" s="76"/>
      <c r="D206" s="76"/>
      <c r="E206" s="59" t="s">
        <v>492</v>
      </c>
      <c r="L206"/>
      <c r="M206"/>
    </row>
    <row r="207" spans="1:13">
      <c r="A207" s="76"/>
      <c r="B207" s="76"/>
      <c r="C207" s="76"/>
      <c r="D207" s="76"/>
      <c r="E207" s="59" t="s">
        <v>493</v>
      </c>
      <c r="L207"/>
      <c r="M207"/>
    </row>
    <row r="208" spans="1:13">
      <c r="A208" s="76"/>
      <c r="B208" s="76"/>
      <c r="C208" s="76"/>
      <c r="D208" s="76"/>
      <c r="E208" s="59" t="s">
        <v>494</v>
      </c>
      <c r="L208"/>
      <c r="M208"/>
    </row>
    <row r="209" spans="1:13">
      <c r="A209" s="76"/>
      <c r="B209" s="76"/>
      <c r="C209" s="76"/>
      <c r="D209" s="76"/>
      <c r="E209" s="59" t="s">
        <v>495</v>
      </c>
      <c r="L209"/>
      <c r="M209"/>
    </row>
    <row r="210" spans="1:13">
      <c r="A210" s="76"/>
      <c r="B210" s="76"/>
      <c r="C210" s="76"/>
      <c r="D210" s="75" t="s">
        <v>413</v>
      </c>
      <c r="E210" s="76"/>
      <c r="L210"/>
      <c r="M210"/>
    </row>
    <row r="211" spans="1:13">
      <c r="A211" s="76"/>
      <c r="B211" s="76"/>
      <c r="C211" s="75" t="s">
        <v>419</v>
      </c>
      <c r="D211" s="76"/>
      <c r="E211" s="76"/>
      <c r="L211"/>
      <c r="M211"/>
    </row>
    <row r="212" spans="1:13">
      <c r="A212" s="76"/>
      <c r="B212" s="76"/>
      <c r="C212" s="75" t="s">
        <v>25</v>
      </c>
      <c r="D212" s="75"/>
      <c r="E212" s="59" t="s">
        <v>470</v>
      </c>
      <c r="L212"/>
      <c r="M212"/>
    </row>
    <row r="213" spans="1:13">
      <c r="A213" s="76"/>
      <c r="B213" s="76"/>
      <c r="C213" s="76"/>
      <c r="D213" s="76"/>
      <c r="E213" s="59" t="s">
        <v>471</v>
      </c>
      <c r="L213"/>
      <c r="M213"/>
    </row>
    <row r="214" spans="1:13">
      <c r="A214" s="76"/>
      <c r="B214" s="76"/>
      <c r="C214" s="76"/>
      <c r="D214" s="76"/>
      <c r="E214" s="59" t="s">
        <v>473</v>
      </c>
      <c r="L214"/>
      <c r="M214"/>
    </row>
    <row r="215" spans="1:13">
      <c r="A215" s="76"/>
      <c r="B215" s="76"/>
      <c r="C215" s="76"/>
      <c r="D215" s="76"/>
      <c r="E215" s="59" t="s">
        <v>475</v>
      </c>
      <c r="L215"/>
      <c r="M215"/>
    </row>
    <row r="216" spans="1:13">
      <c r="A216" s="76"/>
      <c r="B216" s="76"/>
      <c r="C216" s="76"/>
      <c r="D216" s="76"/>
      <c r="E216" s="59" t="s">
        <v>476</v>
      </c>
      <c r="L216"/>
      <c r="M216"/>
    </row>
    <row r="217" spans="1:13">
      <c r="A217" s="76"/>
      <c r="B217" s="76"/>
      <c r="C217" s="76"/>
      <c r="D217" s="76"/>
      <c r="E217" s="59" t="s">
        <v>480</v>
      </c>
      <c r="L217"/>
      <c r="M217"/>
    </row>
    <row r="218" spans="1:13">
      <c r="A218" s="76"/>
      <c r="B218" s="76"/>
      <c r="C218" s="76"/>
      <c r="D218" s="76"/>
      <c r="E218" s="59" t="s">
        <v>483</v>
      </c>
      <c r="L218"/>
      <c r="M218"/>
    </row>
    <row r="219" spans="1:13">
      <c r="A219" s="76"/>
      <c r="B219" s="76"/>
      <c r="C219" s="76"/>
      <c r="D219" s="76"/>
      <c r="E219" s="59" t="s">
        <v>484</v>
      </c>
      <c r="L219"/>
      <c r="M219"/>
    </row>
    <row r="220" spans="1:13">
      <c r="A220" s="76"/>
      <c r="B220" s="76"/>
      <c r="C220" s="76"/>
      <c r="D220" s="76"/>
      <c r="E220" s="59" t="s">
        <v>486</v>
      </c>
      <c r="L220"/>
      <c r="M220"/>
    </row>
    <row r="221" spans="1:13">
      <c r="A221" s="76"/>
      <c r="B221" s="76"/>
      <c r="C221" s="76"/>
      <c r="D221" s="76"/>
      <c r="E221" s="59" t="s">
        <v>487</v>
      </c>
      <c r="L221"/>
      <c r="M221"/>
    </row>
    <row r="222" spans="1:13">
      <c r="A222" s="76"/>
      <c r="B222" s="76"/>
      <c r="C222" s="76"/>
      <c r="D222" s="76"/>
      <c r="E222" s="59" t="s">
        <v>488</v>
      </c>
      <c r="L222"/>
      <c r="M222"/>
    </row>
    <row r="223" spans="1:13">
      <c r="A223" s="76"/>
      <c r="B223" s="76"/>
      <c r="C223" s="76"/>
      <c r="D223" s="76"/>
      <c r="E223" s="59" t="s">
        <v>490</v>
      </c>
      <c r="L223"/>
      <c r="M223"/>
    </row>
    <row r="224" spans="1:13">
      <c r="A224" s="76"/>
      <c r="B224" s="76"/>
      <c r="C224" s="76"/>
      <c r="D224" s="76"/>
      <c r="E224" s="59" t="s">
        <v>491</v>
      </c>
      <c r="L224"/>
      <c r="M224"/>
    </row>
    <row r="225" spans="1:13">
      <c r="A225" s="76"/>
      <c r="B225" s="76"/>
      <c r="C225" s="76"/>
      <c r="D225" s="76"/>
      <c r="E225" s="59" t="s">
        <v>496</v>
      </c>
      <c r="L225"/>
      <c r="M225"/>
    </row>
    <row r="226" spans="1:13">
      <c r="A226" s="76"/>
      <c r="B226" s="76"/>
      <c r="C226" s="76"/>
      <c r="D226" s="75" t="s">
        <v>413</v>
      </c>
      <c r="E226" s="76"/>
      <c r="L226"/>
      <c r="M226"/>
    </row>
    <row r="227" spans="1:13">
      <c r="A227" s="76"/>
      <c r="B227" s="76"/>
      <c r="C227" s="75" t="s">
        <v>421</v>
      </c>
      <c r="D227" s="76"/>
      <c r="E227" s="76"/>
      <c r="L227"/>
      <c r="M227"/>
    </row>
    <row r="228" spans="1:13">
      <c r="A228" s="76"/>
      <c r="B228" s="76"/>
      <c r="C228" s="75" t="s">
        <v>39</v>
      </c>
      <c r="D228" s="75"/>
      <c r="E228" s="59" t="s">
        <v>470</v>
      </c>
      <c r="L228"/>
      <c r="M228"/>
    </row>
    <row r="229" spans="1:13">
      <c r="A229" s="76"/>
      <c r="B229" s="76"/>
      <c r="C229" s="76"/>
      <c r="D229" s="76"/>
      <c r="E229" s="59" t="s">
        <v>471</v>
      </c>
      <c r="L229"/>
      <c r="M229"/>
    </row>
    <row r="230" spans="1:13">
      <c r="A230" s="76"/>
      <c r="B230" s="76"/>
      <c r="C230" s="76"/>
      <c r="D230" s="76"/>
      <c r="E230" s="59" t="s">
        <v>472</v>
      </c>
      <c r="L230"/>
      <c r="M230"/>
    </row>
    <row r="231" spans="1:13">
      <c r="A231" s="76"/>
      <c r="B231" s="76"/>
      <c r="C231" s="76"/>
      <c r="D231" s="76"/>
      <c r="E231" s="59" t="s">
        <v>473</v>
      </c>
      <c r="L231"/>
      <c r="M231"/>
    </row>
    <row r="232" spans="1:13">
      <c r="A232" s="76"/>
      <c r="B232" s="76"/>
      <c r="C232" s="76"/>
      <c r="D232" s="76"/>
      <c r="E232" s="59" t="s">
        <v>474</v>
      </c>
      <c r="L232"/>
      <c r="M232"/>
    </row>
    <row r="233" spans="1:13">
      <c r="A233" s="76"/>
      <c r="B233" s="76"/>
      <c r="C233" s="76"/>
      <c r="D233" s="76"/>
      <c r="E233" s="59" t="s">
        <v>475</v>
      </c>
      <c r="L233"/>
      <c r="M233"/>
    </row>
    <row r="234" spans="1:13">
      <c r="A234" s="76"/>
      <c r="B234" s="76"/>
      <c r="C234" s="76"/>
      <c r="D234" s="76"/>
      <c r="E234" s="59" t="s">
        <v>476</v>
      </c>
      <c r="L234"/>
      <c r="M234"/>
    </row>
    <row r="235" spans="1:13">
      <c r="A235" s="76"/>
      <c r="B235" s="76"/>
      <c r="C235" s="76"/>
      <c r="D235" s="76"/>
      <c r="E235" s="59" t="s">
        <v>477</v>
      </c>
      <c r="L235"/>
      <c r="M235"/>
    </row>
    <row r="236" spans="1:13">
      <c r="A236" s="76"/>
      <c r="B236" s="76"/>
      <c r="C236" s="76"/>
      <c r="D236" s="76"/>
      <c r="E236" s="59" t="s">
        <v>478</v>
      </c>
      <c r="L236"/>
      <c r="M236"/>
    </row>
    <row r="237" spans="1:13">
      <c r="A237" s="76"/>
      <c r="B237" s="76"/>
      <c r="C237" s="76"/>
      <c r="D237" s="76"/>
      <c r="E237" s="59" t="s">
        <v>479</v>
      </c>
      <c r="L237"/>
      <c r="M237"/>
    </row>
    <row r="238" spans="1:13">
      <c r="A238" s="76"/>
      <c r="B238" s="76"/>
      <c r="C238" s="76"/>
      <c r="D238" s="76"/>
      <c r="E238" s="59" t="s">
        <v>480</v>
      </c>
      <c r="L238"/>
      <c r="M238"/>
    </row>
    <row r="239" spans="1:13">
      <c r="A239" s="76"/>
      <c r="B239" s="76"/>
      <c r="C239" s="76"/>
      <c r="D239" s="76"/>
      <c r="E239" s="59" t="s">
        <v>481</v>
      </c>
      <c r="L239"/>
      <c r="M239"/>
    </row>
    <row r="240" spans="1:13">
      <c r="A240" s="76"/>
      <c r="B240" s="76"/>
      <c r="C240" s="76"/>
      <c r="D240" s="76"/>
      <c r="E240" s="59" t="s">
        <v>482</v>
      </c>
      <c r="L240"/>
      <c r="M240"/>
    </row>
    <row r="241" spans="1:13">
      <c r="A241" s="76"/>
      <c r="B241" s="76"/>
      <c r="C241" s="76"/>
      <c r="D241" s="76"/>
      <c r="E241" s="59" t="s">
        <v>483</v>
      </c>
      <c r="L241"/>
      <c r="M241"/>
    </row>
    <row r="242" spans="1:13">
      <c r="A242" s="76"/>
      <c r="B242" s="76"/>
      <c r="C242" s="76"/>
      <c r="D242" s="76"/>
      <c r="E242" s="59" t="s">
        <v>484</v>
      </c>
      <c r="L242"/>
      <c r="M242"/>
    </row>
    <row r="243" spans="1:13">
      <c r="A243" s="76"/>
      <c r="B243" s="76"/>
      <c r="C243" s="76"/>
      <c r="D243" s="76"/>
      <c r="E243" s="59" t="s">
        <v>485</v>
      </c>
      <c r="L243"/>
      <c r="M243"/>
    </row>
    <row r="244" spans="1:13">
      <c r="A244" s="76"/>
      <c r="B244" s="76"/>
      <c r="C244" s="76"/>
      <c r="D244" s="76"/>
      <c r="E244" s="59" t="s">
        <v>486</v>
      </c>
      <c r="L244"/>
      <c r="M244"/>
    </row>
    <row r="245" spans="1:13">
      <c r="A245" s="76"/>
      <c r="B245" s="76"/>
      <c r="C245" s="76"/>
      <c r="D245" s="76"/>
      <c r="E245" s="59" t="s">
        <v>487</v>
      </c>
      <c r="L245"/>
      <c r="M245"/>
    </row>
    <row r="246" spans="1:13">
      <c r="A246" s="76"/>
      <c r="B246" s="76"/>
      <c r="C246" s="76"/>
      <c r="D246" s="76"/>
      <c r="E246" s="59" t="s">
        <v>488</v>
      </c>
      <c r="L246"/>
      <c r="M246"/>
    </row>
    <row r="247" spans="1:13">
      <c r="A247" s="76"/>
      <c r="B247" s="76"/>
      <c r="C247" s="76"/>
      <c r="D247" s="76"/>
      <c r="E247" s="59" t="s">
        <v>489</v>
      </c>
      <c r="L247"/>
      <c r="M247"/>
    </row>
    <row r="248" spans="1:13">
      <c r="A248" s="76"/>
      <c r="B248" s="76"/>
      <c r="C248" s="76"/>
      <c r="D248" s="76"/>
      <c r="E248" s="59" t="s">
        <v>490</v>
      </c>
      <c r="L248"/>
      <c r="M248"/>
    </row>
    <row r="249" spans="1:13">
      <c r="A249" s="76"/>
      <c r="B249" s="76"/>
      <c r="C249" s="76"/>
      <c r="D249" s="76"/>
      <c r="E249" s="59" t="s">
        <v>491</v>
      </c>
      <c r="L249"/>
      <c r="M249"/>
    </row>
    <row r="250" spans="1:13">
      <c r="A250" s="76"/>
      <c r="B250" s="76"/>
      <c r="C250" s="76"/>
      <c r="D250" s="76"/>
      <c r="E250" s="59" t="s">
        <v>492</v>
      </c>
      <c r="L250"/>
      <c r="M250"/>
    </row>
    <row r="251" spans="1:13">
      <c r="A251" s="76"/>
      <c r="B251" s="76"/>
      <c r="C251" s="76"/>
      <c r="D251" s="76"/>
      <c r="E251" s="59" t="s">
        <v>493</v>
      </c>
      <c r="L251"/>
      <c r="M251"/>
    </row>
    <row r="252" spans="1:13">
      <c r="A252" s="76"/>
      <c r="B252" s="76"/>
      <c r="C252" s="76"/>
      <c r="D252" s="76"/>
      <c r="E252" s="59" t="s">
        <v>494</v>
      </c>
      <c r="L252"/>
      <c r="M252"/>
    </row>
    <row r="253" spans="1:13">
      <c r="A253" s="76"/>
      <c r="B253" s="76"/>
      <c r="C253" s="76"/>
      <c r="D253" s="76"/>
      <c r="E253" s="59" t="s">
        <v>495</v>
      </c>
      <c r="L253"/>
      <c r="M253"/>
    </row>
    <row r="254" spans="1:13">
      <c r="A254" s="76"/>
      <c r="B254" s="76"/>
      <c r="C254" s="76"/>
      <c r="D254" s="75" t="s">
        <v>413</v>
      </c>
      <c r="E254" s="76"/>
      <c r="L254"/>
      <c r="M254"/>
    </row>
    <row r="255" spans="1:13">
      <c r="A255" s="76"/>
      <c r="B255" s="76"/>
      <c r="C255" s="75" t="s">
        <v>422</v>
      </c>
      <c r="D255" s="76"/>
      <c r="E255" s="76"/>
      <c r="L255"/>
      <c r="M255"/>
    </row>
    <row r="256" spans="1:13">
      <c r="A256" s="76"/>
      <c r="B256" s="76"/>
      <c r="C256" s="75" t="s">
        <v>53</v>
      </c>
      <c r="D256" s="75"/>
      <c r="E256" s="59" t="s">
        <v>474</v>
      </c>
      <c r="L256"/>
      <c r="M256"/>
    </row>
    <row r="257" spans="1:13">
      <c r="A257" s="76"/>
      <c r="B257" s="76"/>
      <c r="C257" s="76"/>
      <c r="D257" s="76"/>
      <c r="E257" s="59" t="s">
        <v>476</v>
      </c>
      <c r="L257"/>
      <c r="M257"/>
    </row>
    <row r="258" spans="1:13">
      <c r="A258" s="76"/>
      <c r="B258" s="76"/>
      <c r="C258" s="76"/>
      <c r="D258" s="76"/>
      <c r="E258" s="59" t="s">
        <v>487</v>
      </c>
      <c r="L258"/>
      <c r="M258"/>
    </row>
    <row r="259" spans="1:13">
      <c r="A259" s="76"/>
      <c r="B259" s="76"/>
      <c r="C259" s="76"/>
      <c r="D259" s="76"/>
      <c r="E259" s="59" t="s">
        <v>491</v>
      </c>
      <c r="L259"/>
      <c r="M259"/>
    </row>
    <row r="260" spans="1:13">
      <c r="A260" s="76"/>
      <c r="B260" s="76"/>
      <c r="C260" s="76"/>
      <c r="D260" s="76"/>
      <c r="E260" s="59" t="s">
        <v>492</v>
      </c>
      <c r="L260"/>
      <c r="M260"/>
    </row>
    <row r="261" spans="1:13">
      <c r="A261" s="76"/>
      <c r="B261" s="76"/>
      <c r="C261" s="76"/>
      <c r="D261" s="76"/>
      <c r="E261" s="59" t="s">
        <v>494</v>
      </c>
      <c r="L261"/>
      <c r="M261"/>
    </row>
    <row r="262" spans="1:13">
      <c r="A262" s="76"/>
      <c r="B262" s="76"/>
      <c r="C262" s="76"/>
      <c r="D262" s="76"/>
      <c r="E262" s="59" t="s">
        <v>495</v>
      </c>
      <c r="L262"/>
      <c r="M262"/>
    </row>
    <row r="263" spans="1:13">
      <c r="A263" s="76"/>
      <c r="B263" s="76"/>
      <c r="C263" s="76"/>
      <c r="D263" s="75" t="s">
        <v>413</v>
      </c>
      <c r="E263" s="76"/>
      <c r="L263"/>
      <c r="M263"/>
    </row>
    <row r="264" spans="1:13">
      <c r="A264" s="76"/>
      <c r="B264" s="76"/>
      <c r="C264" s="75" t="s">
        <v>424</v>
      </c>
      <c r="D264" s="76"/>
      <c r="E264" s="76"/>
      <c r="L264"/>
      <c r="M264"/>
    </row>
    <row r="265" spans="1:13">
      <c r="A265" s="76"/>
      <c r="B265" s="76"/>
      <c r="C265" s="75" t="s">
        <v>36</v>
      </c>
      <c r="D265" s="75"/>
      <c r="E265" s="59" t="s">
        <v>470</v>
      </c>
      <c r="L265"/>
      <c r="M265"/>
    </row>
    <row r="266" spans="1:13">
      <c r="A266" s="76"/>
      <c r="B266" s="76"/>
      <c r="C266" s="76"/>
      <c r="D266" s="76"/>
      <c r="E266" s="59" t="s">
        <v>482</v>
      </c>
      <c r="L266"/>
      <c r="M266"/>
    </row>
    <row r="267" spans="1:13">
      <c r="A267" s="76"/>
      <c r="B267" s="76"/>
      <c r="C267" s="76"/>
      <c r="D267" s="76"/>
      <c r="E267" s="59" t="s">
        <v>489</v>
      </c>
      <c r="L267"/>
      <c r="M267"/>
    </row>
    <row r="268" spans="1:13">
      <c r="A268" s="76"/>
      <c r="B268" s="76"/>
      <c r="C268" s="76"/>
      <c r="D268" s="76"/>
      <c r="E268" s="59" t="s">
        <v>493</v>
      </c>
      <c r="L268"/>
      <c r="M268"/>
    </row>
    <row r="269" spans="1:13">
      <c r="A269" s="76"/>
      <c r="B269" s="76"/>
      <c r="C269" s="76"/>
      <c r="D269" s="75" t="s">
        <v>413</v>
      </c>
      <c r="E269" s="76"/>
      <c r="L269"/>
      <c r="M269"/>
    </row>
    <row r="270" spans="1:13">
      <c r="A270" s="76"/>
      <c r="B270" s="76"/>
      <c r="C270" s="75" t="s">
        <v>425</v>
      </c>
      <c r="D270" s="76"/>
      <c r="E270" s="76"/>
      <c r="L270"/>
      <c r="M270"/>
    </row>
    <row r="271" spans="1:13">
      <c r="A271" s="76"/>
      <c r="B271" s="76"/>
      <c r="C271" s="75" t="s">
        <v>145</v>
      </c>
      <c r="D271" s="75"/>
      <c r="E271" s="59" t="s">
        <v>470</v>
      </c>
      <c r="L271"/>
      <c r="M271"/>
    </row>
    <row r="272" spans="1:13">
      <c r="A272" s="76"/>
      <c r="B272" s="76"/>
      <c r="C272" s="76"/>
      <c r="D272" s="76"/>
      <c r="E272" s="59" t="s">
        <v>471</v>
      </c>
      <c r="L272"/>
      <c r="M272"/>
    </row>
    <row r="273" spans="1:13">
      <c r="A273" s="76"/>
      <c r="B273" s="76"/>
      <c r="C273" s="76"/>
      <c r="D273" s="76"/>
      <c r="E273" s="59" t="s">
        <v>472</v>
      </c>
      <c r="L273"/>
      <c r="M273"/>
    </row>
    <row r="274" spans="1:13">
      <c r="A274" s="76"/>
      <c r="B274" s="76"/>
      <c r="C274" s="76"/>
      <c r="D274" s="76"/>
      <c r="E274" s="59" t="s">
        <v>473</v>
      </c>
      <c r="L274"/>
      <c r="M274"/>
    </row>
    <row r="275" spans="1:13">
      <c r="A275" s="76"/>
      <c r="B275" s="76"/>
      <c r="C275" s="76"/>
      <c r="D275" s="76"/>
      <c r="E275" s="59" t="s">
        <v>474</v>
      </c>
      <c r="L275"/>
      <c r="M275"/>
    </row>
    <row r="276" spans="1:13">
      <c r="A276" s="76"/>
      <c r="B276" s="76"/>
      <c r="C276" s="76"/>
      <c r="D276" s="76"/>
      <c r="E276" s="59" t="s">
        <v>475</v>
      </c>
      <c r="L276"/>
      <c r="M276"/>
    </row>
    <row r="277" spans="1:13">
      <c r="A277" s="76"/>
      <c r="B277" s="76"/>
      <c r="C277" s="76"/>
      <c r="D277" s="76"/>
      <c r="E277" s="59" t="s">
        <v>476</v>
      </c>
      <c r="L277"/>
      <c r="M277"/>
    </row>
    <row r="278" spans="1:13">
      <c r="A278" s="76"/>
      <c r="B278" s="76"/>
      <c r="C278" s="76"/>
      <c r="D278" s="76"/>
      <c r="E278" s="59" t="s">
        <v>477</v>
      </c>
      <c r="L278"/>
      <c r="M278"/>
    </row>
    <row r="279" spans="1:13">
      <c r="A279" s="76"/>
      <c r="B279" s="76"/>
      <c r="C279" s="76"/>
      <c r="D279" s="76"/>
      <c r="E279" s="59" t="s">
        <v>478</v>
      </c>
      <c r="L279"/>
      <c r="M279"/>
    </row>
    <row r="280" spans="1:13">
      <c r="A280" s="76"/>
      <c r="B280" s="76"/>
      <c r="C280" s="76"/>
      <c r="D280" s="76"/>
      <c r="E280" s="59" t="s">
        <v>479</v>
      </c>
      <c r="L280"/>
      <c r="M280"/>
    </row>
    <row r="281" spans="1:13">
      <c r="A281" s="76"/>
      <c r="B281" s="76"/>
      <c r="C281" s="76"/>
      <c r="D281" s="76"/>
      <c r="E281" s="59" t="s">
        <v>480</v>
      </c>
      <c r="L281"/>
      <c r="M281"/>
    </row>
    <row r="282" spans="1:13">
      <c r="A282" s="76"/>
      <c r="B282" s="76"/>
      <c r="C282" s="76"/>
      <c r="D282" s="76"/>
      <c r="E282" s="59" t="s">
        <v>481</v>
      </c>
      <c r="L282"/>
      <c r="M282"/>
    </row>
    <row r="283" spans="1:13">
      <c r="A283" s="76"/>
      <c r="B283" s="76"/>
      <c r="C283" s="76"/>
      <c r="D283" s="76"/>
      <c r="E283" s="59" t="s">
        <v>482</v>
      </c>
      <c r="L283"/>
      <c r="M283"/>
    </row>
    <row r="284" spans="1:13">
      <c r="A284" s="76"/>
      <c r="B284" s="76"/>
      <c r="C284" s="76"/>
      <c r="D284" s="76"/>
      <c r="E284" s="59" t="s">
        <v>483</v>
      </c>
      <c r="L284"/>
      <c r="M284"/>
    </row>
    <row r="285" spans="1:13">
      <c r="A285" s="76"/>
      <c r="B285" s="76"/>
      <c r="C285" s="76"/>
      <c r="D285" s="76"/>
      <c r="E285" s="59" t="s">
        <v>484</v>
      </c>
      <c r="L285"/>
      <c r="M285"/>
    </row>
    <row r="286" spans="1:13">
      <c r="A286" s="76"/>
      <c r="B286" s="76"/>
      <c r="C286" s="76"/>
      <c r="D286" s="76"/>
      <c r="E286" s="59" t="s">
        <v>485</v>
      </c>
      <c r="L286"/>
      <c r="M286"/>
    </row>
    <row r="287" spans="1:13">
      <c r="A287" s="76"/>
      <c r="B287" s="76"/>
      <c r="C287" s="76"/>
      <c r="D287" s="76"/>
      <c r="E287" s="59" t="s">
        <v>486</v>
      </c>
      <c r="L287"/>
      <c r="M287"/>
    </row>
    <row r="288" spans="1:13">
      <c r="A288" s="76"/>
      <c r="B288" s="76"/>
      <c r="C288" s="76"/>
      <c r="D288" s="76"/>
      <c r="E288" s="59" t="s">
        <v>487</v>
      </c>
      <c r="L288"/>
      <c r="M288"/>
    </row>
    <row r="289" spans="1:13">
      <c r="A289" s="76"/>
      <c r="B289" s="76"/>
      <c r="C289" s="76"/>
      <c r="D289" s="76"/>
      <c r="E289" s="59" t="s">
        <v>488</v>
      </c>
      <c r="L289"/>
      <c r="M289"/>
    </row>
    <row r="290" spans="1:13">
      <c r="A290" s="76"/>
      <c r="B290" s="76"/>
      <c r="C290" s="76"/>
      <c r="D290" s="76"/>
      <c r="E290" s="59" t="s">
        <v>489</v>
      </c>
      <c r="L290"/>
      <c r="M290"/>
    </row>
    <row r="291" spans="1:13">
      <c r="A291" s="76"/>
      <c r="B291" s="76"/>
      <c r="C291" s="76"/>
      <c r="D291" s="76"/>
      <c r="E291" s="59" t="s">
        <v>490</v>
      </c>
      <c r="L291"/>
      <c r="M291"/>
    </row>
    <row r="292" spans="1:13">
      <c r="A292" s="76"/>
      <c r="B292" s="76"/>
      <c r="C292" s="76"/>
      <c r="D292" s="76"/>
      <c r="E292" s="59" t="s">
        <v>491</v>
      </c>
      <c r="L292"/>
      <c r="M292"/>
    </row>
    <row r="293" spans="1:13">
      <c r="A293" s="76"/>
      <c r="B293" s="76"/>
      <c r="C293" s="76"/>
      <c r="D293" s="76"/>
      <c r="E293" s="59" t="s">
        <v>496</v>
      </c>
      <c r="L293"/>
      <c r="M293"/>
    </row>
    <row r="294" spans="1:13">
      <c r="A294" s="76"/>
      <c r="B294" s="76"/>
      <c r="C294" s="76"/>
      <c r="D294" s="76"/>
      <c r="E294" s="59" t="s">
        <v>492</v>
      </c>
      <c r="L294"/>
      <c r="M294"/>
    </row>
    <row r="295" spans="1:13">
      <c r="A295" s="76"/>
      <c r="B295" s="76"/>
      <c r="C295" s="76"/>
      <c r="D295" s="76"/>
      <c r="E295" s="59" t="s">
        <v>493</v>
      </c>
      <c r="L295"/>
      <c r="M295"/>
    </row>
    <row r="296" spans="1:13">
      <c r="A296" s="76"/>
      <c r="B296" s="76"/>
      <c r="C296" s="76"/>
      <c r="D296" s="76"/>
      <c r="E296" s="59" t="s">
        <v>494</v>
      </c>
      <c r="L296"/>
      <c r="M296"/>
    </row>
    <row r="297" spans="1:13">
      <c r="A297" s="76"/>
      <c r="B297" s="76"/>
      <c r="C297" s="76"/>
      <c r="D297" s="76"/>
      <c r="E297" s="59" t="s">
        <v>495</v>
      </c>
      <c r="L297"/>
      <c r="M297"/>
    </row>
    <row r="298" spans="1:13">
      <c r="A298" s="76"/>
      <c r="B298" s="76"/>
      <c r="C298" s="76"/>
      <c r="D298" s="75" t="s">
        <v>413</v>
      </c>
      <c r="E298" s="76"/>
      <c r="L298"/>
      <c r="M298"/>
    </row>
    <row r="299" spans="1:13">
      <c r="A299" s="76"/>
      <c r="B299" s="76"/>
      <c r="C299" s="75" t="s">
        <v>440</v>
      </c>
      <c r="D299" s="76"/>
      <c r="E299" s="76"/>
      <c r="L299"/>
      <c r="M299"/>
    </row>
    <row r="300" spans="1:13">
      <c r="A300" s="76"/>
      <c r="B300" s="75" t="s">
        <v>413</v>
      </c>
      <c r="C300" s="76"/>
      <c r="D300" s="76"/>
      <c r="E300" s="76"/>
      <c r="L300"/>
      <c r="M300"/>
    </row>
    <row r="301" spans="1:13">
      <c r="A301" s="75" t="s">
        <v>497</v>
      </c>
      <c r="B301" s="76"/>
      <c r="C301" s="76"/>
      <c r="D301" s="76"/>
      <c r="E301" s="76"/>
      <c r="L301"/>
      <c r="M301"/>
    </row>
    <row r="302" spans="1:13">
      <c r="A302" s="75" t="s">
        <v>384</v>
      </c>
      <c r="B302" s="75"/>
      <c r="C302" s="75" t="s">
        <v>31</v>
      </c>
      <c r="D302" s="59"/>
      <c r="E302" s="59" t="s">
        <v>498</v>
      </c>
      <c r="L302"/>
      <c r="M302"/>
    </row>
    <row r="303" spans="1:13">
      <c r="A303" s="76"/>
      <c r="B303" s="76"/>
      <c r="C303" s="76"/>
      <c r="D303" s="75" t="s">
        <v>413</v>
      </c>
      <c r="E303" s="76"/>
      <c r="L303"/>
      <c r="M303"/>
    </row>
    <row r="304" spans="1:13">
      <c r="A304" s="76"/>
      <c r="B304" s="76"/>
      <c r="C304" s="75" t="s">
        <v>419</v>
      </c>
      <c r="D304" s="76"/>
      <c r="E304" s="76"/>
      <c r="L304"/>
      <c r="M304"/>
    </row>
    <row r="305" spans="1:13">
      <c r="A305" s="76"/>
      <c r="B305" s="76"/>
      <c r="C305" s="75" t="s">
        <v>25</v>
      </c>
      <c r="D305" s="59"/>
      <c r="E305" s="59" t="s">
        <v>498</v>
      </c>
      <c r="L305"/>
      <c r="M305"/>
    </row>
    <row r="306" spans="1:13">
      <c r="A306" s="76"/>
      <c r="B306" s="76"/>
      <c r="C306" s="76"/>
      <c r="D306" s="75" t="s">
        <v>413</v>
      </c>
      <c r="E306" s="76"/>
      <c r="L306"/>
      <c r="M306"/>
    </row>
    <row r="307" spans="1:13">
      <c r="A307" s="76"/>
      <c r="B307" s="76"/>
      <c r="C307" s="75" t="s">
        <v>421</v>
      </c>
      <c r="D307" s="76"/>
      <c r="E307" s="76"/>
      <c r="L307"/>
      <c r="M307"/>
    </row>
    <row r="308" spans="1:13">
      <c r="A308" s="76"/>
      <c r="B308" s="76"/>
      <c r="C308" s="75" t="s">
        <v>39</v>
      </c>
      <c r="D308" s="75"/>
      <c r="E308" s="59" t="s">
        <v>499</v>
      </c>
      <c r="L308"/>
      <c r="M308"/>
    </row>
    <row r="309" spans="1:13">
      <c r="A309" s="76"/>
      <c r="B309" s="76"/>
      <c r="C309" s="76"/>
      <c r="D309" s="76"/>
      <c r="E309" s="59" t="s">
        <v>498</v>
      </c>
      <c r="L309"/>
      <c r="M309"/>
    </row>
    <row r="310" spans="1:13">
      <c r="A310" s="76"/>
      <c r="B310" s="76"/>
      <c r="C310" s="76"/>
      <c r="D310" s="75" t="s">
        <v>413</v>
      </c>
      <c r="E310" s="76"/>
      <c r="L310"/>
      <c r="M310"/>
    </row>
    <row r="311" spans="1:13">
      <c r="A311" s="76"/>
      <c r="B311" s="76"/>
      <c r="C311" s="75" t="s">
        <v>422</v>
      </c>
      <c r="D311" s="76"/>
      <c r="E311" s="76"/>
      <c r="L311"/>
      <c r="M311"/>
    </row>
    <row r="312" spans="1:13">
      <c r="A312" s="76"/>
      <c r="B312" s="76"/>
      <c r="C312" s="75" t="s">
        <v>53</v>
      </c>
      <c r="D312" s="75"/>
      <c r="E312" s="59" t="s">
        <v>499</v>
      </c>
      <c r="L312"/>
      <c r="M312"/>
    </row>
    <row r="313" spans="1:13">
      <c r="A313" s="76"/>
      <c r="B313" s="76"/>
      <c r="C313" s="76"/>
      <c r="D313" s="76"/>
      <c r="E313" s="59" t="s">
        <v>498</v>
      </c>
      <c r="L313"/>
      <c r="M313"/>
    </row>
    <row r="314" spans="1:13">
      <c r="A314" s="76"/>
      <c r="B314" s="76"/>
      <c r="C314" s="76"/>
      <c r="D314" s="75" t="s">
        <v>413</v>
      </c>
      <c r="E314" s="76"/>
      <c r="L314"/>
      <c r="M314"/>
    </row>
    <row r="315" spans="1:13">
      <c r="A315" s="76"/>
      <c r="B315" s="76"/>
      <c r="C315" s="75" t="s">
        <v>424</v>
      </c>
      <c r="D315" s="76"/>
      <c r="E315" s="76"/>
      <c r="L315"/>
      <c r="M315"/>
    </row>
    <row r="316" spans="1:13">
      <c r="A316" s="76"/>
      <c r="B316" s="76"/>
      <c r="C316" s="75" t="s">
        <v>36</v>
      </c>
      <c r="D316" s="59"/>
      <c r="E316" s="59" t="s">
        <v>499</v>
      </c>
      <c r="L316"/>
      <c r="M316"/>
    </row>
    <row r="317" spans="1:13">
      <c r="A317" s="76"/>
      <c r="B317" s="76"/>
      <c r="C317" s="76"/>
      <c r="D317" s="75" t="s">
        <v>413</v>
      </c>
      <c r="E317" s="76"/>
      <c r="L317"/>
      <c r="M317"/>
    </row>
    <row r="318" spans="1:13">
      <c r="A318" s="76"/>
      <c r="B318" s="76"/>
      <c r="C318" s="75" t="s">
        <v>425</v>
      </c>
      <c r="D318" s="76"/>
      <c r="E318" s="76"/>
      <c r="L318"/>
      <c r="M318"/>
    </row>
    <row r="319" spans="1:13">
      <c r="A319" s="76"/>
      <c r="B319" s="76"/>
      <c r="C319" s="75" t="s">
        <v>145</v>
      </c>
      <c r="D319" s="59"/>
      <c r="E319" s="59" t="s">
        <v>498</v>
      </c>
      <c r="L319"/>
      <c r="M319"/>
    </row>
    <row r="320" spans="1:13">
      <c r="A320" s="76"/>
      <c r="B320" s="76"/>
      <c r="C320" s="76"/>
      <c r="D320" s="75" t="s">
        <v>413</v>
      </c>
      <c r="E320" s="76"/>
      <c r="L320"/>
      <c r="M320"/>
    </row>
    <row r="321" spans="1:13">
      <c r="A321" s="76"/>
      <c r="B321" s="76"/>
      <c r="C321" s="75" t="s">
        <v>440</v>
      </c>
      <c r="D321" s="76"/>
      <c r="E321" s="76"/>
      <c r="L321"/>
      <c r="M321"/>
    </row>
    <row r="322" spans="1:13">
      <c r="A322" s="76"/>
      <c r="B322" s="75" t="s">
        <v>413</v>
      </c>
      <c r="C322" s="76"/>
      <c r="D322" s="76"/>
      <c r="E322" s="76"/>
      <c r="L322"/>
      <c r="M322"/>
    </row>
    <row r="323" spans="1:13">
      <c r="A323" s="75" t="s">
        <v>500</v>
      </c>
      <c r="B323" s="76"/>
      <c r="C323" s="76"/>
      <c r="D323" s="76"/>
      <c r="E323" s="76"/>
      <c r="L323"/>
      <c r="M323"/>
    </row>
    <row r="324" spans="1:13">
      <c r="A324" s="75" t="s">
        <v>69</v>
      </c>
      <c r="B324" s="75"/>
      <c r="C324" s="75" t="s">
        <v>31</v>
      </c>
      <c r="D324" s="59"/>
      <c r="E324" s="59" t="s">
        <v>501</v>
      </c>
      <c r="L324"/>
      <c r="M324"/>
    </row>
    <row r="325" spans="1:13">
      <c r="A325" s="76"/>
      <c r="B325" s="76"/>
      <c r="C325" s="76"/>
      <c r="D325" s="75" t="s">
        <v>413</v>
      </c>
      <c r="E325" s="76"/>
      <c r="L325"/>
      <c r="M325"/>
    </row>
    <row r="326" spans="1:13">
      <c r="A326" s="76"/>
      <c r="B326" s="76"/>
      <c r="C326" s="75" t="s">
        <v>419</v>
      </c>
      <c r="D326" s="76"/>
      <c r="E326" s="76"/>
      <c r="L326"/>
      <c r="M326"/>
    </row>
    <row r="327" spans="1:13">
      <c r="A327" s="76"/>
      <c r="B327" s="76"/>
      <c r="C327" s="75" t="s">
        <v>25</v>
      </c>
      <c r="D327" s="59"/>
      <c r="E327" s="59" t="s">
        <v>502</v>
      </c>
      <c r="L327"/>
      <c r="M327"/>
    </row>
    <row r="328" spans="1:13">
      <c r="A328" s="76"/>
      <c r="B328" s="76"/>
      <c r="C328" s="76"/>
      <c r="D328" s="75" t="s">
        <v>413</v>
      </c>
      <c r="E328" s="76"/>
      <c r="L328"/>
      <c r="M328"/>
    </row>
    <row r="329" spans="1:13">
      <c r="A329" s="76"/>
      <c r="B329" s="76"/>
      <c r="C329" s="75" t="s">
        <v>421</v>
      </c>
      <c r="D329" s="76"/>
      <c r="E329" s="76"/>
      <c r="L329"/>
      <c r="M329"/>
    </row>
    <row r="330" spans="1:13">
      <c r="A330" s="76"/>
      <c r="B330" s="76"/>
      <c r="C330" s="75" t="s">
        <v>39</v>
      </c>
      <c r="D330" s="75"/>
      <c r="E330" s="59" t="s">
        <v>501</v>
      </c>
      <c r="L330"/>
      <c r="M330"/>
    </row>
    <row r="331" spans="1:13">
      <c r="A331" s="76"/>
      <c r="B331" s="76"/>
      <c r="C331" s="76"/>
      <c r="D331" s="76"/>
      <c r="E331" s="59" t="s">
        <v>503</v>
      </c>
      <c r="L331"/>
      <c r="M331"/>
    </row>
    <row r="332" spans="1:13">
      <c r="A332" s="76"/>
      <c r="B332" s="76"/>
      <c r="C332" s="76"/>
      <c r="D332" s="75" t="s">
        <v>413</v>
      </c>
      <c r="E332" s="76"/>
      <c r="L332"/>
      <c r="M332"/>
    </row>
    <row r="333" spans="1:13">
      <c r="A333" s="76"/>
      <c r="B333" s="76"/>
      <c r="C333" s="75" t="s">
        <v>422</v>
      </c>
      <c r="D333" s="76"/>
      <c r="E333" s="76"/>
      <c r="L333"/>
      <c r="M333"/>
    </row>
    <row r="334" spans="1:13">
      <c r="A334" s="76"/>
      <c r="B334" s="76"/>
      <c r="C334" s="75" t="s">
        <v>145</v>
      </c>
      <c r="D334" s="75"/>
      <c r="E334" s="59" t="s">
        <v>501</v>
      </c>
      <c r="L334"/>
      <c r="M334"/>
    </row>
    <row r="335" spans="1:13">
      <c r="A335" s="76"/>
      <c r="B335" s="76"/>
      <c r="C335" s="76"/>
      <c r="D335" s="76"/>
      <c r="E335" s="59" t="s">
        <v>503</v>
      </c>
      <c r="L335"/>
      <c r="M335"/>
    </row>
    <row r="336" spans="1:13">
      <c r="A336" s="76"/>
      <c r="B336" s="76"/>
      <c r="C336" s="76"/>
      <c r="D336" s="75" t="s">
        <v>413</v>
      </c>
      <c r="E336" s="76"/>
      <c r="L336"/>
      <c r="M336"/>
    </row>
    <row r="337" spans="1:13">
      <c r="A337" s="76"/>
      <c r="B337" s="76"/>
      <c r="C337" s="75" t="s">
        <v>440</v>
      </c>
      <c r="D337" s="76"/>
      <c r="E337" s="76"/>
      <c r="L337"/>
      <c r="M337"/>
    </row>
    <row r="338" spans="1:13">
      <c r="A338" s="76"/>
      <c r="B338" s="75" t="s">
        <v>413</v>
      </c>
      <c r="C338" s="76"/>
      <c r="D338" s="76"/>
      <c r="E338" s="76"/>
      <c r="L338"/>
      <c r="M338"/>
    </row>
    <row r="339" spans="1:13">
      <c r="A339" s="75" t="s">
        <v>504</v>
      </c>
      <c r="B339" s="76"/>
      <c r="C339" s="76"/>
      <c r="D339" s="76"/>
      <c r="E339" s="76"/>
      <c r="L339"/>
      <c r="M339"/>
    </row>
    <row r="340" spans="1:13">
      <c r="A340" s="75" t="s">
        <v>505</v>
      </c>
      <c r="B340" s="76"/>
      <c r="C340" s="76"/>
      <c r="D340" s="76"/>
      <c r="E340" s="76"/>
      <c r="L340"/>
      <c r="M340"/>
    </row>
    <row r="341" spans="1:13">
      <c r="A341"/>
      <c r="B341"/>
      <c r="C341"/>
      <c r="D341"/>
      <c r="E341"/>
      <c r="F341"/>
      <c r="G341"/>
      <c r="H341"/>
      <c r="I341"/>
      <c r="J341"/>
      <c r="K341"/>
      <c r="L341"/>
      <c r="M341"/>
    </row>
    <row r="342" spans="1:13">
      <c r="A342"/>
      <c r="B342"/>
      <c r="C342"/>
      <c r="D342"/>
      <c r="E342"/>
      <c r="F342"/>
      <c r="G342"/>
      <c r="H342"/>
      <c r="I342"/>
      <c r="J342"/>
      <c r="K342"/>
      <c r="L342"/>
      <c r="M342"/>
    </row>
    <row r="343" spans="1:13">
      <c r="A343"/>
      <c r="B343"/>
      <c r="C343"/>
      <c r="D343"/>
      <c r="E343"/>
      <c r="F343"/>
      <c r="G343"/>
      <c r="H343"/>
      <c r="I343"/>
      <c r="J343"/>
      <c r="K343"/>
      <c r="L343"/>
      <c r="M343"/>
    </row>
    <row r="344" spans="1:13">
      <c r="A344"/>
      <c r="B344"/>
      <c r="C344"/>
      <c r="D344"/>
      <c r="E344"/>
      <c r="F344"/>
      <c r="G344"/>
      <c r="H344"/>
      <c r="I344"/>
      <c r="J344"/>
      <c r="K344"/>
      <c r="L344"/>
      <c r="M344"/>
    </row>
    <row r="345" spans="1:13">
      <c r="A345"/>
      <c r="B345"/>
      <c r="C345"/>
      <c r="D345"/>
      <c r="E345"/>
      <c r="F345"/>
      <c r="G345"/>
      <c r="H345"/>
      <c r="I345"/>
      <c r="J345"/>
      <c r="K345"/>
      <c r="L345"/>
      <c r="M345"/>
    </row>
    <row r="346" spans="1:13">
      <c r="A346"/>
      <c r="B346"/>
      <c r="C346"/>
      <c r="D346"/>
      <c r="E346"/>
      <c r="F346"/>
      <c r="G346"/>
      <c r="H346"/>
      <c r="I346"/>
      <c r="J346"/>
      <c r="K346"/>
      <c r="L346"/>
      <c r="M346"/>
    </row>
    <row r="347" spans="1:13">
      <c r="A347"/>
      <c r="B347"/>
      <c r="C347"/>
      <c r="D347"/>
      <c r="E347"/>
      <c r="F347"/>
      <c r="G347"/>
      <c r="H347"/>
      <c r="I347"/>
      <c r="J347"/>
      <c r="K347"/>
      <c r="L347"/>
      <c r="M347"/>
    </row>
    <row r="348" spans="1:13">
      <c r="A348"/>
      <c r="B348"/>
      <c r="C348"/>
      <c r="D348"/>
      <c r="E348"/>
      <c r="F348"/>
      <c r="G348"/>
      <c r="H348"/>
      <c r="I348"/>
      <c r="J348"/>
      <c r="K348"/>
      <c r="L348"/>
      <c r="M348"/>
    </row>
    <row r="349" spans="1:13">
      <c r="A349"/>
      <c r="B349"/>
      <c r="C349"/>
      <c r="D349"/>
      <c r="E349"/>
      <c r="F349"/>
      <c r="G349"/>
      <c r="H349"/>
      <c r="I349"/>
      <c r="J349"/>
      <c r="K349"/>
      <c r="L349"/>
      <c r="M349"/>
    </row>
    <row r="350" spans="1:13">
      <c r="A350"/>
      <c r="B350"/>
      <c r="C350"/>
      <c r="D350"/>
      <c r="E350"/>
      <c r="F350"/>
      <c r="G350"/>
      <c r="H350"/>
      <c r="I350"/>
      <c r="J350"/>
      <c r="K350"/>
      <c r="L350"/>
      <c r="M350"/>
    </row>
    <row r="351" spans="1:13">
      <c r="A351"/>
      <c r="B351"/>
      <c r="C351"/>
      <c r="D351"/>
      <c r="E351"/>
      <c r="F351"/>
      <c r="G351"/>
      <c r="H351"/>
      <c r="I351"/>
      <c r="J351"/>
      <c r="K351"/>
      <c r="L351"/>
      <c r="M351"/>
    </row>
    <row r="352" spans="1:13">
      <c r="A352"/>
      <c r="B352"/>
      <c r="C352"/>
      <c r="D352"/>
      <c r="E352"/>
      <c r="F352"/>
      <c r="G352"/>
      <c r="H352"/>
      <c r="I352"/>
      <c r="J352"/>
      <c r="K352"/>
      <c r="L352"/>
      <c r="M352"/>
    </row>
    <row r="353" spans="1:13">
      <c r="A353"/>
      <c r="B353"/>
      <c r="C353"/>
      <c r="D353"/>
      <c r="E353"/>
      <c r="F353"/>
      <c r="G353"/>
      <c r="H353"/>
      <c r="I353"/>
      <c r="J353"/>
      <c r="K353"/>
      <c r="L353"/>
      <c r="M353"/>
    </row>
    <row r="354" spans="1:13">
      <c r="A354"/>
      <c r="B354"/>
      <c r="C354"/>
      <c r="D354"/>
      <c r="E354"/>
      <c r="F354"/>
      <c r="G354"/>
      <c r="H354"/>
      <c r="I354"/>
      <c r="J354"/>
      <c r="K354"/>
      <c r="L354"/>
      <c r="M354"/>
    </row>
    <row r="355" spans="1:13">
      <c r="A355"/>
      <c r="B355"/>
      <c r="C355"/>
      <c r="D355"/>
      <c r="E355"/>
      <c r="F355"/>
      <c r="G355"/>
      <c r="H355"/>
      <c r="I355"/>
      <c r="J355"/>
      <c r="K355"/>
      <c r="L355"/>
      <c r="M355"/>
    </row>
    <row r="356" spans="1:13">
      <c r="A356"/>
      <c r="B356"/>
      <c r="C356"/>
      <c r="D356"/>
      <c r="E356"/>
      <c r="F356"/>
      <c r="G356"/>
      <c r="H356"/>
      <c r="I356"/>
      <c r="J356"/>
      <c r="K356"/>
      <c r="L356"/>
      <c r="M356"/>
    </row>
    <row r="357" spans="1:13">
      <c r="A357"/>
      <c r="B357"/>
      <c r="C357"/>
      <c r="D357"/>
      <c r="E357"/>
      <c r="F357"/>
      <c r="G357"/>
      <c r="H357"/>
      <c r="I357"/>
      <c r="J357"/>
      <c r="K357"/>
      <c r="L357"/>
      <c r="M357"/>
    </row>
    <row r="358" spans="1:13">
      <c r="A358"/>
      <c r="B358"/>
      <c r="C358"/>
      <c r="D358"/>
      <c r="E358"/>
      <c r="F358"/>
      <c r="G358"/>
      <c r="H358"/>
      <c r="I358"/>
      <c r="J358"/>
      <c r="K358"/>
      <c r="L358"/>
      <c r="M358"/>
    </row>
    <row r="359" spans="1:13">
      <c r="A359"/>
      <c r="B359"/>
      <c r="C359"/>
      <c r="D359"/>
      <c r="E359"/>
      <c r="F359"/>
      <c r="G359"/>
      <c r="H359"/>
      <c r="I359"/>
      <c r="J359"/>
      <c r="K359"/>
      <c r="L359"/>
      <c r="M359"/>
    </row>
    <row r="360" spans="1:13">
      <c r="A360"/>
      <c r="B360"/>
      <c r="C360"/>
      <c r="D360"/>
      <c r="E360"/>
      <c r="F360"/>
      <c r="G360"/>
      <c r="H360"/>
      <c r="I360"/>
      <c r="J360"/>
      <c r="K360"/>
      <c r="L360"/>
      <c r="M360"/>
    </row>
    <row r="361" spans="1:13">
      <c r="A361"/>
      <c r="B361"/>
      <c r="C361"/>
      <c r="D361"/>
      <c r="E361"/>
      <c r="F361"/>
      <c r="G361"/>
      <c r="H361"/>
      <c r="I361"/>
      <c r="J361"/>
      <c r="K361"/>
      <c r="L361"/>
      <c r="M361"/>
    </row>
    <row r="362" spans="1:13">
      <c r="A362"/>
      <c r="B362"/>
      <c r="C362"/>
      <c r="D362"/>
      <c r="E362"/>
      <c r="F362"/>
      <c r="G362"/>
      <c r="H362"/>
      <c r="I362"/>
      <c r="J362"/>
      <c r="K362"/>
      <c r="L362"/>
      <c r="M362"/>
    </row>
    <row r="363" spans="1:13">
      <c r="A363"/>
      <c r="B363"/>
      <c r="C363"/>
      <c r="D363"/>
      <c r="E363"/>
      <c r="F363"/>
      <c r="G363"/>
      <c r="H363"/>
      <c r="I363"/>
      <c r="J363"/>
      <c r="K363"/>
      <c r="L363"/>
      <c r="M363"/>
    </row>
    <row r="364" spans="1:13">
      <c r="A364"/>
      <c r="B364"/>
      <c r="C364"/>
      <c r="D364"/>
      <c r="E364"/>
      <c r="F364"/>
      <c r="G364"/>
      <c r="H364"/>
      <c r="I364"/>
      <c r="J364"/>
      <c r="K364"/>
      <c r="L364"/>
      <c r="M364"/>
    </row>
    <row r="365" spans="1:13">
      <c r="A365"/>
      <c r="B365"/>
      <c r="C365"/>
      <c r="D365"/>
      <c r="E365"/>
      <c r="F365"/>
      <c r="G365"/>
      <c r="H365"/>
      <c r="I365"/>
      <c r="J365"/>
      <c r="K365"/>
      <c r="L365"/>
      <c r="M365"/>
    </row>
    <row r="366" spans="1:13">
      <c r="A366"/>
      <c r="B366"/>
      <c r="C366"/>
      <c r="D366"/>
      <c r="E366"/>
      <c r="F366"/>
      <c r="G366"/>
      <c r="H366"/>
      <c r="I366"/>
      <c r="J366"/>
      <c r="K366"/>
      <c r="L366"/>
      <c r="M366"/>
    </row>
    <row r="367" spans="1:13">
      <c r="A367"/>
      <c r="B367"/>
      <c r="C367"/>
      <c r="D367"/>
      <c r="E367"/>
      <c r="F367"/>
      <c r="G367"/>
      <c r="H367"/>
      <c r="I367"/>
      <c r="J367"/>
      <c r="K367"/>
      <c r="L367"/>
      <c r="M367"/>
    </row>
    <row r="368" spans="1:13">
      <c r="A368"/>
      <c r="B368"/>
      <c r="C368"/>
      <c r="D368"/>
      <c r="E368"/>
      <c r="F368"/>
      <c r="G368"/>
      <c r="H368"/>
      <c r="I368"/>
      <c r="J368"/>
      <c r="K368"/>
      <c r="L368"/>
      <c r="M368"/>
    </row>
    <row r="369" spans="1:13">
      <c r="A369"/>
      <c r="B369"/>
      <c r="C369"/>
      <c r="D369"/>
      <c r="E369"/>
      <c r="F369"/>
      <c r="G369"/>
      <c r="H369"/>
      <c r="I369"/>
      <c r="J369"/>
      <c r="K369"/>
      <c r="L369"/>
      <c r="M369"/>
    </row>
    <row r="370" spans="1:13">
      <c r="A370"/>
      <c r="B370"/>
      <c r="C370"/>
      <c r="D370"/>
      <c r="E370"/>
      <c r="F370"/>
      <c r="G370"/>
      <c r="H370"/>
      <c r="I370"/>
      <c r="J370"/>
      <c r="K370"/>
      <c r="L370"/>
      <c r="M370"/>
    </row>
    <row r="371" spans="1:13">
      <c r="A371"/>
      <c r="B371"/>
      <c r="C371"/>
      <c r="D371"/>
      <c r="E371"/>
      <c r="F371"/>
      <c r="G371"/>
      <c r="H371"/>
      <c r="I371"/>
      <c r="J371"/>
      <c r="K371"/>
      <c r="L371"/>
      <c r="M371"/>
    </row>
    <row r="372" spans="1:13">
      <c r="A372"/>
      <c r="B372"/>
      <c r="C372"/>
      <c r="D372"/>
      <c r="E372"/>
      <c r="F372"/>
      <c r="G372"/>
      <c r="H372"/>
      <c r="I372"/>
      <c r="J372"/>
      <c r="K372"/>
      <c r="L372"/>
      <c r="M372"/>
    </row>
    <row r="373" spans="1:13">
      <c r="A373"/>
      <c r="B373"/>
      <c r="C373"/>
      <c r="D373"/>
      <c r="E373"/>
      <c r="F373"/>
      <c r="G373"/>
      <c r="H373"/>
      <c r="I373"/>
      <c r="J373"/>
      <c r="K373"/>
      <c r="L373"/>
      <c r="M373"/>
    </row>
    <row r="374" spans="1:13">
      <c r="A374"/>
      <c r="B374"/>
      <c r="C374"/>
      <c r="D374"/>
      <c r="E374"/>
      <c r="F374"/>
      <c r="G374"/>
      <c r="H374"/>
      <c r="I374"/>
      <c r="J374"/>
      <c r="K374"/>
      <c r="L374"/>
      <c r="M374"/>
    </row>
    <row r="375" spans="1:13">
      <c r="A375"/>
      <c r="B375"/>
      <c r="C375"/>
      <c r="D375"/>
      <c r="E375"/>
      <c r="F375"/>
      <c r="G375"/>
      <c r="H375"/>
      <c r="I375"/>
      <c r="J375"/>
      <c r="K375"/>
      <c r="L375"/>
      <c r="M375"/>
    </row>
    <row r="376" spans="1:13">
      <c r="A376"/>
      <c r="B376"/>
      <c r="C376"/>
      <c r="D376"/>
      <c r="E376"/>
      <c r="F376"/>
      <c r="G376"/>
      <c r="H376"/>
      <c r="I376"/>
      <c r="J376"/>
      <c r="K376"/>
      <c r="L376"/>
      <c r="M376"/>
    </row>
    <row r="377" spans="1:13">
      <c r="A377"/>
      <c r="B377"/>
      <c r="C377"/>
      <c r="D377"/>
      <c r="E377"/>
      <c r="F377"/>
      <c r="G377"/>
      <c r="H377"/>
      <c r="I377"/>
      <c r="J377"/>
      <c r="K377"/>
      <c r="L377"/>
      <c r="M377"/>
    </row>
    <row r="378" spans="1:13">
      <c r="A378"/>
      <c r="B378"/>
      <c r="C378"/>
      <c r="D378"/>
      <c r="E378"/>
      <c r="F378"/>
      <c r="G378"/>
      <c r="H378"/>
      <c r="I378"/>
      <c r="J378"/>
      <c r="K378"/>
      <c r="L378"/>
      <c r="M378"/>
    </row>
    <row r="379" spans="1:13">
      <c r="A379"/>
      <c r="B379"/>
      <c r="C379"/>
      <c r="D379"/>
      <c r="E379"/>
      <c r="F379"/>
      <c r="G379"/>
      <c r="H379"/>
      <c r="I379"/>
      <c r="J379"/>
      <c r="K379"/>
      <c r="L379"/>
      <c r="M379"/>
    </row>
    <row r="380" spans="1:13">
      <c r="A380"/>
      <c r="B380"/>
      <c r="C380"/>
      <c r="D380"/>
      <c r="E380"/>
      <c r="F380"/>
      <c r="G380"/>
      <c r="H380"/>
      <c r="I380"/>
      <c r="J380"/>
      <c r="K380"/>
      <c r="L380"/>
      <c r="M380"/>
    </row>
    <row r="381" spans="1:13">
      <c r="A381"/>
      <c r="B381"/>
      <c r="C381"/>
      <c r="D381"/>
      <c r="E381"/>
      <c r="F381"/>
      <c r="G381"/>
      <c r="H381"/>
      <c r="I381"/>
      <c r="J381"/>
      <c r="K381"/>
      <c r="L381"/>
      <c r="M381"/>
    </row>
    <row r="382" spans="1:13">
      <c r="A382"/>
      <c r="B382"/>
      <c r="C382"/>
      <c r="D382"/>
      <c r="E382"/>
      <c r="F382"/>
      <c r="G382"/>
      <c r="H382"/>
      <c r="I382"/>
      <c r="J382"/>
      <c r="K382"/>
      <c r="L382"/>
      <c r="M382"/>
    </row>
    <row r="383" spans="1:13">
      <c r="A383"/>
      <c r="B383"/>
      <c r="C383"/>
      <c r="D383"/>
      <c r="E383"/>
      <c r="F383"/>
      <c r="G383"/>
      <c r="H383"/>
      <c r="I383"/>
      <c r="J383"/>
      <c r="K383"/>
      <c r="L383"/>
      <c r="M383"/>
    </row>
    <row r="384" spans="1:13">
      <c r="A384"/>
      <c r="B384"/>
      <c r="C384"/>
      <c r="D384"/>
      <c r="E384"/>
      <c r="F384"/>
      <c r="G384"/>
      <c r="H384"/>
      <c r="I384"/>
      <c r="J384"/>
      <c r="K384"/>
      <c r="L384"/>
      <c r="M384"/>
    </row>
    <row r="385" spans="1:13">
      <c r="A385"/>
      <c r="B385"/>
      <c r="C385"/>
      <c r="D385"/>
      <c r="E385"/>
      <c r="F385"/>
      <c r="G385"/>
      <c r="H385"/>
      <c r="I385"/>
      <c r="J385"/>
      <c r="K385"/>
      <c r="L385"/>
      <c r="M385"/>
    </row>
    <row r="386" spans="1:13">
      <c r="A386"/>
      <c r="B386"/>
      <c r="C386"/>
      <c r="D386"/>
      <c r="E386"/>
      <c r="F386"/>
      <c r="G386"/>
      <c r="H386"/>
      <c r="I386"/>
      <c r="J386"/>
      <c r="K386"/>
      <c r="L386"/>
      <c r="M386"/>
    </row>
    <row r="387" spans="1:13">
      <c r="A387"/>
      <c r="B387"/>
      <c r="C387"/>
      <c r="D387"/>
      <c r="E387"/>
      <c r="F387"/>
      <c r="G387"/>
      <c r="H387"/>
      <c r="I387"/>
      <c r="J387"/>
      <c r="K387"/>
      <c r="L387"/>
      <c r="M387"/>
    </row>
    <row r="388" spans="1:13">
      <c r="A388"/>
      <c r="B388"/>
      <c r="C388"/>
      <c r="D388"/>
      <c r="E388"/>
      <c r="F388"/>
      <c r="G388"/>
      <c r="H388"/>
      <c r="I388"/>
      <c r="J388"/>
      <c r="K388"/>
      <c r="L388"/>
      <c r="M388"/>
    </row>
    <row r="389" spans="1:13">
      <c r="A389"/>
      <c r="B389"/>
      <c r="C389"/>
      <c r="D389"/>
      <c r="E389"/>
      <c r="F389"/>
      <c r="G389"/>
      <c r="H389"/>
      <c r="I389"/>
      <c r="J389"/>
      <c r="K389"/>
      <c r="L389"/>
      <c r="M389"/>
    </row>
    <row r="390" spans="1:13">
      <c r="A390"/>
      <c r="B390"/>
      <c r="C390"/>
      <c r="D390"/>
      <c r="E390"/>
      <c r="F390"/>
      <c r="G390"/>
      <c r="H390"/>
      <c r="I390"/>
      <c r="J390"/>
      <c r="K390"/>
      <c r="L390"/>
      <c r="M390"/>
    </row>
    <row r="391" spans="1:13">
      <c r="A391"/>
      <c r="B391"/>
      <c r="C391"/>
      <c r="D391"/>
      <c r="E391"/>
      <c r="F391"/>
      <c r="G391"/>
      <c r="H391"/>
      <c r="I391"/>
      <c r="J391"/>
      <c r="K391"/>
      <c r="L391"/>
      <c r="M391"/>
    </row>
    <row r="392" spans="1:13">
      <c r="A392"/>
      <c r="B392"/>
      <c r="C392"/>
      <c r="D392"/>
      <c r="E392"/>
      <c r="F392"/>
      <c r="G392"/>
      <c r="H392"/>
      <c r="I392"/>
      <c r="J392"/>
      <c r="K392"/>
      <c r="L392"/>
      <c r="M392"/>
    </row>
    <row r="393" spans="1:13">
      <c r="A393"/>
      <c r="B393"/>
      <c r="C393"/>
      <c r="D393"/>
      <c r="E393"/>
      <c r="F393"/>
      <c r="G393"/>
      <c r="H393"/>
      <c r="I393"/>
      <c r="J393"/>
      <c r="K393"/>
      <c r="L393"/>
      <c r="M393"/>
    </row>
    <row r="394" spans="1:13">
      <c r="A394"/>
      <c r="B394"/>
      <c r="C394"/>
      <c r="D394"/>
      <c r="E394"/>
      <c r="F394"/>
      <c r="G394"/>
      <c r="H394"/>
      <c r="I394"/>
      <c r="J394"/>
      <c r="K394"/>
      <c r="L394"/>
      <c r="M394"/>
    </row>
    <row r="395" spans="1:13">
      <c r="A395"/>
      <c r="B395"/>
      <c r="C395"/>
      <c r="D395"/>
      <c r="E395"/>
      <c r="F395"/>
      <c r="G395"/>
      <c r="H395"/>
      <c r="I395"/>
      <c r="J395"/>
      <c r="K395"/>
      <c r="L395"/>
      <c r="M395"/>
    </row>
    <row r="396" spans="1:13">
      <c r="A396"/>
      <c r="B396"/>
      <c r="C396"/>
      <c r="D396"/>
      <c r="E396"/>
      <c r="F396"/>
      <c r="G396"/>
      <c r="H396"/>
      <c r="I396"/>
      <c r="J396"/>
      <c r="K396"/>
      <c r="L396"/>
      <c r="M396"/>
    </row>
    <row r="397" spans="1:13">
      <c r="A397"/>
      <c r="B397"/>
      <c r="C397"/>
      <c r="D397"/>
      <c r="E397"/>
      <c r="F397"/>
      <c r="G397"/>
      <c r="H397"/>
      <c r="I397"/>
      <c r="J397"/>
      <c r="K397"/>
      <c r="L397"/>
      <c r="M397"/>
    </row>
    <row r="398" spans="1:13">
      <c r="A398"/>
      <c r="B398"/>
      <c r="C398"/>
      <c r="D398"/>
      <c r="E398"/>
      <c r="F398"/>
      <c r="G398"/>
      <c r="H398"/>
      <c r="I398"/>
      <c r="J398"/>
      <c r="K398"/>
      <c r="L398"/>
      <c r="M398"/>
    </row>
    <row r="399" spans="1:13">
      <c r="A399"/>
      <c r="B399"/>
      <c r="C399"/>
      <c r="D399"/>
      <c r="E399"/>
      <c r="F399"/>
      <c r="G399"/>
      <c r="H399"/>
      <c r="I399"/>
      <c r="J399"/>
      <c r="K399"/>
      <c r="L399"/>
      <c r="M399"/>
    </row>
    <row r="400" spans="1:13">
      <c r="A400"/>
      <c r="B400"/>
      <c r="C400"/>
      <c r="D400"/>
      <c r="E400"/>
      <c r="F400"/>
      <c r="G400"/>
      <c r="H400"/>
      <c r="I400"/>
      <c r="J400"/>
      <c r="K400"/>
      <c r="L400"/>
      <c r="M400"/>
    </row>
    <row r="401" spans="1:13">
      <c r="A401"/>
      <c r="B401"/>
      <c r="C401"/>
      <c r="D401"/>
      <c r="E401"/>
      <c r="F401"/>
      <c r="G401"/>
      <c r="H401"/>
      <c r="I401"/>
      <c r="J401"/>
      <c r="K401"/>
      <c r="L401"/>
      <c r="M401"/>
    </row>
    <row r="402" spans="1:13">
      <c r="A402"/>
      <c r="B402"/>
      <c r="C402"/>
      <c r="D402"/>
      <c r="E402"/>
      <c r="F402"/>
      <c r="G402"/>
      <c r="H402"/>
      <c r="I402"/>
      <c r="J402"/>
      <c r="K402"/>
      <c r="L402"/>
      <c r="M402"/>
    </row>
    <row r="403" spans="1:13">
      <c r="A403"/>
      <c r="B403"/>
      <c r="C403"/>
      <c r="D403"/>
      <c r="E403"/>
      <c r="F403"/>
      <c r="G403"/>
      <c r="H403"/>
      <c r="I403"/>
      <c r="J403"/>
      <c r="K403"/>
      <c r="L403"/>
      <c r="M403"/>
    </row>
    <row r="404" spans="1:13">
      <c r="A404"/>
      <c r="B404"/>
      <c r="C404"/>
      <c r="D404"/>
      <c r="E404"/>
      <c r="F404"/>
      <c r="G404"/>
      <c r="H404"/>
      <c r="I404"/>
      <c r="J404"/>
      <c r="K404"/>
      <c r="L404"/>
      <c r="M404"/>
    </row>
    <row r="405" spans="1:13">
      <c r="A405"/>
      <c r="B405"/>
      <c r="C405"/>
      <c r="D405"/>
      <c r="E405"/>
      <c r="F405"/>
      <c r="G405"/>
      <c r="H405"/>
      <c r="I405"/>
      <c r="J405"/>
      <c r="K405"/>
      <c r="L405"/>
      <c r="M405"/>
    </row>
    <row r="406" spans="1:13">
      <c r="A406"/>
      <c r="B406"/>
      <c r="C406"/>
      <c r="D406"/>
      <c r="E406"/>
      <c r="F406"/>
      <c r="G406"/>
      <c r="H406"/>
      <c r="I406"/>
      <c r="J406"/>
      <c r="K406"/>
      <c r="L406"/>
      <c r="M406"/>
    </row>
    <row r="407" spans="1:13">
      <c r="A407"/>
      <c r="B407"/>
      <c r="C407"/>
      <c r="D407"/>
      <c r="E407"/>
      <c r="F407"/>
      <c r="G407"/>
      <c r="H407"/>
      <c r="I407"/>
      <c r="J407"/>
      <c r="K407"/>
      <c r="L407"/>
      <c r="M407"/>
    </row>
    <row r="408" spans="1:13">
      <c r="A408"/>
      <c r="B408"/>
      <c r="C408"/>
      <c r="D408"/>
      <c r="E408"/>
      <c r="F408"/>
      <c r="G408"/>
      <c r="H408"/>
      <c r="I408"/>
      <c r="J408"/>
      <c r="K408"/>
      <c r="L408"/>
      <c r="M408"/>
    </row>
    <row r="409" spans="1:13">
      <c r="A409"/>
      <c r="B409"/>
      <c r="C409"/>
      <c r="D409"/>
      <c r="E409"/>
      <c r="F409"/>
      <c r="G409"/>
      <c r="H409"/>
      <c r="I409"/>
      <c r="J409"/>
      <c r="K409"/>
      <c r="L409"/>
      <c r="M409"/>
    </row>
    <row r="410" spans="1:13">
      <c r="A410"/>
      <c r="B410"/>
      <c r="C410"/>
      <c r="D410"/>
      <c r="E410"/>
      <c r="F410"/>
      <c r="G410"/>
      <c r="H410"/>
      <c r="I410"/>
      <c r="J410"/>
      <c r="K410"/>
      <c r="L410"/>
      <c r="M410"/>
    </row>
    <row r="411" spans="1:13">
      <c r="A411"/>
      <c r="B411"/>
      <c r="C411"/>
      <c r="D411"/>
      <c r="E411"/>
      <c r="F411"/>
      <c r="G411"/>
      <c r="H411"/>
      <c r="I411"/>
      <c r="J411"/>
      <c r="K411"/>
      <c r="L411"/>
      <c r="M411"/>
    </row>
    <row r="412" spans="1:13">
      <c r="A412"/>
      <c r="B412"/>
      <c r="C412"/>
      <c r="D412"/>
      <c r="E412"/>
      <c r="F412"/>
      <c r="G412"/>
      <c r="H412"/>
      <c r="I412"/>
      <c r="J412"/>
      <c r="K412"/>
      <c r="L412"/>
      <c r="M412"/>
    </row>
    <row r="413" spans="1:13">
      <c r="A413"/>
      <c r="B413"/>
      <c r="C413"/>
      <c r="D413"/>
      <c r="E413"/>
      <c r="F413"/>
      <c r="G413"/>
      <c r="H413"/>
      <c r="I413"/>
      <c r="J413"/>
      <c r="K413"/>
      <c r="L413"/>
      <c r="M413"/>
    </row>
    <row r="414" spans="1:13">
      <c r="A414"/>
      <c r="B414"/>
      <c r="C414"/>
      <c r="D414"/>
      <c r="E414"/>
      <c r="F414"/>
      <c r="G414"/>
      <c r="H414"/>
      <c r="I414"/>
      <c r="J414"/>
      <c r="K414"/>
      <c r="L414"/>
      <c r="M414"/>
    </row>
    <row r="415" spans="1:13">
      <c r="A415"/>
      <c r="B415"/>
      <c r="C415"/>
      <c r="D415"/>
      <c r="E415"/>
      <c r="F415"/>
      <c r="G415"/>
      <c r="H415"/>
      <c r="I415"/>
      <c r="J415"/>
      <c r="K415"/>
      <c r="L415"/>
      <c r="M415"/>
    </row>
    <row r="416" spans="1:13">
      <c r="A416"/>
      <c r="B416"/>
      <c r="C416"/>
      <c r="D416"/>
      <c r="E416"/>
      <c r="F416"/>
      <c r="G416"/>
      <c r="H416"/>
      <c r="I416"/>
      <c r="J416"/>
      <c r="K416"/>
      <c r="L416"/>
      <c r="M416"/>
    </row>
    <row r="417" spans="1:13">
      <c r="A417"/>
      <c r="B417"/>
      <c r="C417"/>
      <c r="D417"/>
      <c r="E417"/>
      <c r="F417"/>
      <c r="G417"/>
      <c r="H417"/>
      <c r="I417"/>
      <c r="J417"/>
      <c r="K417"/>
      <c r="L417"/>
      <c r="M417"/>
    </row>
    <row r="418" spans="1:13">
      <c r="A418"/>
      <c r="B418"/>
      <c r="C418"/>
      <c r="D418"/>
      <c r="E418"/>
      <c r="F418"/>
      <c r="G418"/>
      <c r="H418"/>
      <c r="I418"/>
      <c r="J418"/>
      <c r="K418"/>
      <c r="L418"/>
      <c r="M418"/>
    </row>
    <row r="419" spans="1:13">
      <c r="A419"/>
      <c r="B419"/>
      <c r="C419"/>
      <c r="D419"/>
      <c r="E419"/>
      <c r="F419"/>
      <c r="G419"/>
      <c r="H419"/>
      <c r="I419"/>
      <c r="J419"/>
      <c r="K419"/>
      <c r="L419"/>
      <c r="M419"/>
    </row>
    <row r="420" spans="1:13">
      <c r="A420"/>
      <c r="B420"/>
      <c r="C420"/>
      <c r="D420"/>
      <c r="E420"/>
      <c r="F420"/>
      <c r="G420"/>
      <c r="H420"/>
      <c r="I420"/>
      <c r="J420"/>
      <c r="K420"/>
      <c r="L420"/>
      <c r="M420"/>
    </row>
    <row r="421" spans="1:13">
      <c r="A421"/>
      <c r="B421"/>
      <c r="C421"/>
      <c r="D421"/>
      <c r="E421"/>
      <c r="F421"/>
      <c r="G421"/>
      <c r="H421"/>
      <c r="I421"/>
      <c r="J421"/>
      <c r="K421"/>
      <c r="L421"/>
      <c r="M421"/>
    </row>
    <row r="422" spans="1:13">
      <c r="A422"/>
      <c r="B422"/>
      <c r="C422"/>
      <c r="D422"/>
      <c r="E422"/>
      <c r="F422"/>
      <c r="G422"/>
      <c r="H422"/>
      <c r="I422"/>
      <c r="J422"/>
      <c r="K422"/>
      <c r="L422"/>
      <c r="M422"/>
    </row>
    <row r="423" spans="1:13">
      <c r="A423"/>
      <c r="B423"/>
      <c r="C423"/>
      <c r="D423"/>
      <c r="E423"/>
      <c r="F423"/>
      <c r="G423"/>
      <c r="H423"/>
      <c r="I423"/>
      <c r="J423"/>
      <c r="K423"/>
      <c r="L423"/>
      <c r="M423"/>
    </row>
    <row r="424" spans="1:13">
      <c r="A424"/>
      <c r="B424"/>
      <c r="C424"/>
      <c r="D424"/>
      <c r="E424"/>
      <c r="F424"/>
      <c r="G424"/>
      <c r="H424"/>
      <c r="I424"/>
      <c r="J424"/>
      <c r="K424"/>
      <c r="L424"/>
      <c r="M424"/>
    </row>
    <row r="425" spans="1:13">
      <c r="A425"/>
      <c r="B425"/>
      <c r="C425"/>
      <c r="D425"/>
      <c r="E425"/>
      <c r="F425"/>
      <c r="G425"/>
      <c r="H425"/>
      <c r="I425"/>
      <c r="J425"/>
      <c r="K425"/>
      <c r="L425"/>
      <c r="M425"/>
    </row>
    <row r="426" spans="1:13">
      <c r="A426"/>
      <c r="B426"/>
      <c r="C426"/>
      <c r="D426"/>
      <c r="E426"/>
      <c r="F426"/>
      <c r="G426"/>
      <c r="H426"/>
      <c r="I426"/>
      <c r="J426"/>
      <c r="K426"/>
      <c r="L426"/>
      <c r="M426"/>
    </row>
    <row r="427" spans="1:13">
      <c r="A427"/>
      <c r="B427"/>
      <c r="C427"/>
      <c r="D427"/>
      <c r="E427"/>
      <c r="F427"/>
      <c r="G427"/>
      <c r="H427"/>
      <c r="I427"/>
      <c r="J427"/>
      <c r="K427"/>
      <c r="L427"/>
      <c r="M427"/>
    </row>
    <row r="428" spans="1:13">
      <c r="A428"/>
      <c r="B428"/>
      <c r="C428"/>
      <c r="D428"/>
      <c r="E428"/>
      <c r="F428"/>
      <c r="G428"/>
      <c r="H428"/>
      <c r="I428"/>
      <c r="J428"/>
      <c r="K428"/>
      <c r="L428"/>
      <c r="M428"/>
    </row>
    <row r="429" spans="1:13">
      <c r="A429"/>
      <c r="B429"/>
      <c r="C429"/>
      <c r="D429"/>
      <c r="E429"/>
      <c r="F429"/>
      <c r="G429"/>
      <c r="H429"/>
      <c r="I429"/>
      <c r="J429"/>
      <c r="K429"/>
      <c r="L429"/>
      <c r="M429"/>
    </row>
    <row r="430" spans="1:13">
      <c r="A430"/>
      <c r="B430"/>
      <c r="C430"/>
      <c r="D430"/>
      <c r="E430"/>
      <c r="F430"/>
      <c r="G430"/>
      <c r="H430"/>
      <c r="I430"/>
      <c r="J430"/>
      <c r="K430"/>
      <c r="L430"/>
      <c r="M430"/>
    </row>
    <row r="431" spans="1:13">
      <c r="A431"/>
      <c r="B431"/>
      <c r="C431"/>
      <c r="D431"/>
      <c r="E431"/>
      <c r="F431"/>
      <c r="G431"/>
      <c r="H431"/>
      <c r="I431"/>
      <c r="J431"/>
      <c r="K431"/>
      <c r="L431"/>
      <c r="M431"/>
    </row>
    <row r="432" spans="1:13">
      <c r="A432"/>
      <c r="B432"/>
      <c r="C432"/>
      <c r="D432"/>
      <c r="E432"/>
      <c r="F432"/>
      <c r="G432"/>
      <c r="H432"/>
      <c r="I432"/>
      <c r="J432"/>
      <c r="K432"/>
      <c r="L432"/>
      <c r="M432"/>
    </row>
    <row r="433" spans="1:13">
      <c r="A433"/>
      <c r="B433"/>
      <c r="C433"/>
      <c r="D433"/>
      <c r="E433"/>
      <c r="F433"/>
      <c r="G433"/>
      <c r="H433"/>
      <c r="I433"/>
      <c r="J433"/>
      <c r="K433"/>
      <c r="L433"/>
      <c r="M433"/>
    </row>
    <row r="434" spans="1:13">
      <c r="A434"/>
      <c r="B434"/>
      <c r="C434"/>
      <c r="D434"/>
      <c r="E434"/>
      <c r="F434"/>
      <c r="G434"/>
      <c r="H434"/>
      <c r="I434"/>
      <c r="J434"/>
      <c r="K434"/>
      <c r="L434"/>
      <c r="M434"/>
    </row>
    <row r="435" spans="1:13">
      <c r="A435"/>
      <c r="B435"/>
      <c r="C435"/>
      <c r="D435"/>
      <c r="E435"/>
      <c r="F435"/>
      <c r="G435"/>
      <c r="H435"/>
      <c r="I435"/>
      <c r="J435"/>
      <c r="K435"/>
      <c r="L435"/>
      <c r="M435"/>
    </row>
    <row r="436" spans="1:13">
      <c r="A436"/>
      <c r="B436"/>
      <c r="C436"/>
      <c r="D436"/>
      <c r="E436"/>
      <c r="F436"/>
      <c r="G436"/>
      <c r="H436"/>
      <c r="I436"/>
      <c r="J436"/>
      <c r="K436"/>
      <c r="L436"/>
      <c r="M436"/>
    </row>
    <row r="437" spans="1:13">
      <c r="A437"/>
      <c r="B437"/>
      <c r="C437"/>
      <c r="D437"/>
      <c r="E437"/>
      <c r="F437"/>
      <c r="G437"/>
      <c r="H437"/>
      <c r="I437"/>
      <c r="J437"/>
      <c r="K437"/>
      <c r="L437"/>
      <c r="M437"/>
    </row>
    <row r="438" spans="1:13">
      <c r="A438"/>
      <c r="B438"/>
      <c r="C438"/>
      <c r="D438"/>
      <c r="E438"/>
      <c r="F438"/>
      <c r="G438"/>
      <c r="H438"/>
      <c r="I438"/>
      <c r="J438"/>
      <c r="K438"/>
      <c r="L438"/>
      <c r="M438"/>
    </row>
    <row r="439" spans="1:13">
      <c r="A439"/>
      <c r="B439"/>
      <c r="C439"/>
      <c r="D439"/>
      <c r="E439"/>
      <c r="F439"/>
      <c r="G439"/>
      <c r="H439"/>
      <c r="I439"/>
      <c r="J439"/>
      <c r="K439"/>
      <c r="L439"/>
      <c r="M439"/>
    </row>
    <row r="440" spans="1:13">
      <c r="A440"/>
      <c r="B440"/>
      <c r="C440"/>
      <c r="D440"/>
      <c r="E440"/>
      <c r="F440"/>
      <c r="G440"/>
      <c r="H440"/>
      <c r="I440"/>
      <c r="J440"/>
      <c r="K440"/>
      <c r="L440"/>
      <c r="M440"/>
    </row>
    <row r="441" spans="1:13">
      <c r="A441"/>
      <c r="B441"/>
      <c r="C441"/>
      <c r="D441"/>
      <c r="E441"/>
      <c r="F441"/>
      <c r="G441"/>
      <c r="H441"/>
      <c r="I441"/>
      <c r="J441"/>
      <c r="K441"/>
      <c r="L441"/>
      <c r="M441"/>
    </row>
    <row r="442" spans="1:13">
      <c r="A442"/>
      <c r="B442"/>
      <c r="C442"/>
      <c r="D442"/>
      <c r="E442"/>
      <c r="F442"/>
      <c r="G442"/>
      <c r="H442"/>
      <c r="I442"/>
      <c r="J442"/>
      <c r="K442"/>
      <c r="L442"/>
      <c r="M442"/>
    </row>
    <row r="443" spans="1:13">
      <c r="A443"/>
      <c r="B443"/>
      <c r="C443"/>
      <c r="D443"/>
      <c r="E443"/>
      <c r="F443"/>
      <c r="G443"/>
      <c r="H443"/>
      <c r="I443"/>
      <c r="J443"/>
      <c r="K443"/>
      <c r="L443"/>
      <c r="M443"/>
    </row>
    <row r="444" spans="1:13">
      <c r="A444"/>
      <c r="B444"/>
      <c r="C444"/>
      <c r="D444"/>
      <c r="E444"/>
      <c r="F444"/>
      <c r="G444"/>
      <c r="H444"/>
      <c r="I444"/>
      <c r="J444"/>
      <c r="K444"/>
      <c r="L444"/>
      <c r="M444"/>
    </row>
    <row r="445" spans="1:13">
      <c r="A445"/>
      <c r="B445"/>
      <c r="C445"/>
      <c r="D445"/>
      <c r="E445"/>
      <c r="F445"/>
      <c r="G445"/>
      <c r="H445"/>
      <c r="I445"/>
      <c r="J445"/>
      <c r="K445"/>
      <c r="L445"/>
      <c r="M445"/>
    </row>
    <row r="446" spans="1:13">
      <c r="A446"/>
      <c r="B446"/>
      <c r="C446"/>
      <c r="D446"/>
      <c r="E446"/>
      <c r="F446"/>
      <c r="G446"/>
      <c r="H446"/>
      <c r="I446"/>
      <c r="J446"/>
      <c r="K446"/>
      <c r="L446"/>
      <c r="M446"/>
    </row>
    <row r="447" spans="1:13">
      <c r="A447"/>
      <c r="B447"/>
      <c r="C447"/>
      <c r="D447"/>
      <c r="E447"/>
      <c r="F447"/>
      <c r="G447"/>
      <c r="H447"/>
      <c r="I447"/>
      <c r="J447"/>
      <c r="K447"/>
      <c r="L447"/>
      <c r="M447"/>
    </row>
    <row r="448" spans="1:13">
      <c r="A448"/>
      <c r="B448"/>
      <c r="C448"/>
      <c r="D448"/>
      <c r="E448"/>
      <c r="F448"/>
      <c r="G448"/>
      <c r="H448"/>
      <c r="I448"/>
      <c r="J448"/>
      <c r="K448"/>
      <c r="L448"/>
      <c r="M448"/>
    </row>
    <row r="449" spans="1:13">
      <c r="A449"/>
      <c r="B449"/>
      <c r="C449"/>
      <c r="D449"/>
      <c r="E449"/>
      <c r="F449"/>
      <c r="G449"/>
      <c r="H449"/>
      <c r="I449"/>
      <c r="J449"/>
      <c r="K449"/>
      <c r="L449"/>
      <c r="M449"/>
    </row>
    <row r="450" spans="1:13">
      <c r="A450"/>
      <c r="B450"/>
      <c r="C450"/>
      <c r="D450"/>
      <c r="E450"/>
      <c r="F450"/>
      <c r="G450"/>
      <c r="H450"/>
      <c r="I450"/>
      <c r="J450"/>
      <c r="K450"/>
      <c r="L450"/>
      <c r="M450"/>
    </row>
    <row r="451" spans="1:13">
      <c r="A451"/>
      <c r="B451"/>
      <c r="C451"/>
      <c r="D451"/>
      <c r="E451"/>
      <c r="F451"/>
      <c r="G451"/>
      <c r="H451"/>
      <c r="I451"/>
      <c r="J451"/>
      <c r="K451"/>
      <c r="L451"/>
      <c r="M451"/>
    </row>
    <row r="452" spans="1:13">
      <c r="A452"/>
      <c r="B452"/>
      <c r="C452"/>
      <c r="D452"/>
      <c r="E452"/>
      <c r="F452"/>
      <c r="G452"/>
      <c r="H452"/>
      <c r="I452"/>
      <c r="J452"/>
      <c r="K452"/>
      <c r="L452"/>
      <c r="M452"/>
    </row>
    <row r="453" spans="1:13">
      <c r="A453"/>
      <c r="B453"/>
      <c r="C453"/>
      <c r="D453"/>
      <c r="E453"/>
      <c r="F453"/>
      <c r="G453"/>
      <c r="H453"/>
      <c r="I453"/>
      <c r="J453"/>
      <c r="K453"/>
      <c r="L453"/>
      <c r="M453"/>
    </row>
    <row r="454" spans="1:13">
      <c r="A454"/>
      <c r="B454"/>
      <c r="C454"/>
      <c r="D454"/>
      <c r="E454"/>
      <c r="F454"/>
      <c r="G454"/>
      <c r="H454"/>
      <c r="I454"/>
      <c r="J454"/>
      <c r="K454"/>
      <c r="L454"/>
      <c r="M454"/>
    </row>
    <row r="455" spans="1:13">
      <c r="A455"/>
      <c r="B455"/>
      <c r="C455"/>
      <c r="D455"/>
      <c r="E455"/>
      <c r="F455"/>
      <c r="G455"/>
      <c r="H455"/>
      <c r="I455"/>
      <c r="J455"/>
      <c r="K455"/>
      <c r="L455"/>
      <c r="M455"/>
    </row>
    <row r="456" spans="1:13">
      <c r="A456"/>
      <c r="B456"/>
      <c r="C456"/>
      <c r="D456"/>
      <c r="E456"/>
      <c r="F456"/>
      <c r="G456"/>
      <c r="H456"/>
      <c r="I456"/>
      <c r="J456"/>
      <c r="K456"/>
      <c r="L456"/>
      <c r="M456"/>
    </row>
    <row r="457" spans="1:13">
      <c r="A457"/>
      <c r="B457"/>
      <c r="C457"/>
      <c r="D457"/>
      <c r="E457"/>
      <c r="F457"/>
      <c r="G457"/>
      <c r="H457"/>
      <c r="I457"/>
      <c r="J457"/>
      <c r="K457"/>
      <c r="L457"/>
      <c r="M457"/>
    </row>
    <row r="458" spans="1:13">
      <c r="A458"/>
      <c r="B458"/>
      <c r="C458"/>
      <c r="D458"/>
      <c r="E458"/>
      <c r="F458"/>
      <c r="G458"/>
      <c r="H458"/>
      <c r="I458"/>
      <c r="J458"/>
      <c r="K458"/>
      <c r="L458"/>
      <c r="M458"/>
    </row>
    <row r="459" spans="1:13">
      <c r="A459"/>
      <c r="B459"/>
      <c r="C459"/>
      <c r="D459"/>
      <c r="E459"/>
      <c r="F459"/>
      <c r="G459"/>
      <c r="H459"/>
      <c r="I459"/>
      <c r="J459"/>
      <c r="K459"/>
      <c r="L459"/>
      <c r="M459"/>
    </row>
    <row r="460" spans="1:13">
      <c r="A460"/>
      <c r="B460"/>
      <c r="C460"/>
      <c r="D460"/>
      <c r="E460"/>
      <c r="F460"/>
      <c r="G460"/>
      <c r="H460"/>
      <c r="I460"/>
      <c r="J460"/>
      <c r="K460"/>
      <c r="L460"/>
      <c r="M460"/>
    </row>
    <row r="461" spans="1:13">
      <c r="A461"/>
      <c r="B461"/>
      <c r="C461"/>
      <c r="D461"/>
      <c r="E461"/>
      <c r="F461"/>
      <c r="G461"/>
      <c r="H461"/>
      <c r="I461"/>
      <c r="J461"/>
      <c r="K461"/>
      <c r="L461"/>
      <c r="M461"/>
    </row>
    <row r="462" spans="1:13">
      <c r="A462"/>
      <c r="B462"/>
      <c r="C462"/>
      <c r="D462"/>
      <c r="E462"/>
      <c r="F462"/>
      <c r="G462"/>
      <c r="H462"/>
      <c r="I462"/>
      <c r="J462"/>
      <c r="K462"/>
      <c r="L462"/>
      <c r="M462"/>
    </row>
    <row r="463" spans="1:13">
      <c r="A463"/>
      <c r="B463"/>
      <c r="C463"/>
      <c r="D463"/>
      <c r="E463"/>
      <c r="F463"/>
      <c r="G463"/>
      <c r="H463"/>
      <c r="I463"/>
      <c r="J463"/>
      <c r="K463"/>
      <c r="L463"/>
      <c r="M463"/>
    </row>
    <row r="464" spans="1:13">
      <c r="A464"/>
      <c r="B464"/>
      <c r="C464"/>
      <c r="D464"/>
      <c r="E464"/>
      <c r="F464"/>
      <c r="G464"/>
      <c r="H464"/>
      <c r="I464"/>
      <c r="J464"/>
      <c r="K464"/>
      <c r="L464"/>
      <c r="M464"/>
    </row>
    <row r="465" spans="1:13">
      <c r="A465"/>
      <c r="B465"/>
      <c r="C465"/>
      <c r="D465"/>
      <c r="E465"/>
      <c r="F465"/>
      <c r="G465"/>
      <c r="H465"/>
      <c r="I465"/>
      <c r="J465"/>
      <c r="K465"/>
      <c r="L465"/>
      <c r="M465"/>
    </row>
    <row r="466" spans="1:13">
      <c r="A466"/>
      <c r="B466"/>
      <c r="C466"/>
      <c r="D466"/>
      <c r="E466"/>
      <c r="F466"/>
      <c r="G466"/>
      <c r="H466"/>
      <c r="I466"/>
      <c r="J466"/>
      <c r="K466"/>
      <c r="L466"/>
      <c r="M466"/>
    </row>
    <row r="467" spans="1:13">
      <c r="A467"/>
      <c r="B467"/>
      <c r="C467"/>
      <c r="D467"/>
      <c r="E467"/>
      <c r="F467"/>
      <c r="G467"/>
      <c r="H467"/>
      <c r="I467"/>
      <c r="J467"/>
      <c r="K467"/>
      <c r="L467"/>
      <c r="M467"/>
    </row>
    <row r="468" spans="1:13">
      <c r="A468"/>
      <c r="B468"/>
      <c r="C468"/>
      <c r="D468"/>
      <c r="E468"/>
      <c r="F468"/>
      <c r="G468"/>
      <c r="H468"/>
      <c r="I468"/>
      <c r="J468"/>
      <c r="K468"/>
      <c r="L468"/>
      <c r="M468"/>
    </row>
    <row r="469" spans="1:13">
      <c r="A469"/>
      <c r="B469"/>
      <c r="C469"/>
      <c r="D469"/>
      <c r="E469"/>
      <c r="F469"/>
      <c r="G469"/>
      <c r="H469"/>
      <c r="I469"/>
      <c r="J469"/>
      <c r="K469"/>
      <c r="L469"/>
      <c r="M469"/>
    </row>
    <row r="470" spans="1:13">
      <c r="A470"/>
      <c r="B470"/>
      <c r="C470"/>
      <c r="D470"/>
      <c r="E470"/>
      <c r="F470"/>
      <c r="G470"/>
      <c r="H470"/>
      <c r="I470"/>
      <c r="J470"/>
      <c r="K470"/>
      <c r="L470"/>
      <c r="M470"/>
    </row>
    <row r="471" spans="1:13">
      <c r="A471"/>
      <c r="B471"/>
      <c r="C471"/>
      <c r="D471"/>
      <c r="E471"/>
      <c r="F471"/>
      <c r="G471"/>
      <c r="H471"/>
      <c r="I471"/>
      <c r="J471"/>
      <c r="K471"/>
      <c r="L471"/>
      <c r="M471"/>
    </row>
    <row r="472" spans="1:13">
      <c r="A472"/>
      <c r="B472"/>
      <c r="C472"/>
      <c r="D472"/>
      <c r="E472"/>
      <c r="F472"/>
      <c r="G472"/>
      <c r="H472"/>
      <c r="I472"/>
      <c r="J472"/>
      <c r="K472"/>
      <c r="L472"/>
      <c r="M472"/>
    </row>
    <row r="473" spans="1:13">
      <c r="A473"/>
      <c r="B473"/>
      <c r="C473"/>
      <c r="D473"/>
      <c r="E473"/>
      <c r="F473"/>
      <c r="G473"/>
      <c r="H473"/>
      <c r="I473"/>
      <c r="J473"/>
      <c r="K473"/>
      <c r="L473"/>
      <c r="M473"/>
    </row>
    <row r="474" spans="1:13">
      <c r="A474"/>
      <c r="B474"/>
      <c r="C474"/>
      <c r="D474"/>
      <c r="E474"/>
      <c r="F474"/>
      <c r="G474"/>
      <c r="H474"/>
      <c r="I474"/>
      <c r="J474"/>
      <c r="K474"/>
      <c r="L474"/>
      <c r="M474"/>
    </row>
    <row r="475" spans="1:13">
      <c r="A475"/>
      <c r="B475"/>
      <c r="C475"/>
      <c r="D475"/>
      <c r="E475"/>
      <c r="F475"/>
      <c r="G475"/>
      <c r="H475"/>
      <c r="I475"/>
      <c r="J475"/>
      <c r="K475"/>
      <c r="L475"/>
      <c r="M475"/>
    </row>
    <row r="476" spans="1:13">
      <c r="A476"/>
      <c r="B476"/>
      <c r="C476"/>
      <c r="D476"/>
      <c r="E476"/>
      <c r="F476"/>
      <c r="G476"/>
      <c r="H476"/>
      <c r="I476"/>
      <c r="J476"/>
      <c r="K476"/>
      <c r="L476"/>
      <c r="M476"/>
    </row>
    <row r="477" spans="1:13">
      <c r="A477"/>
      <c r="B477"/>
      <c r="C477"/>
      <c r="D477"/>
      <c r="E477"/>
      <c r="F477"/>
      <c r="G477"/>
      <c r="H477"/>
      <c r="I477"/>
      <c r="J477"/>
      <c r="K477"/>
      <c r="L477"/>
      <c r="M477"/>
    </row>
    <row r="478" spans="1:13">
      <c r="A478"/>
      <c r="B478"/>
      <c r="C478"/>
      <c r="D478"/>
      <c r="E478"/>
      <c r="F478"/>
      <c r="G478"/>
      <c r="H478"/>
      <c r="I478"/>
      <c r="J478"/>
      <c r="K478"/>
      <c r="L478"/>
      <c r="M478"/>
    </row>
    <row r="479" spans="1:13">
      <c r="A479"/>
      <c r="B479"/>
      <c r="C479"/>
      <c r="D479"/>
      <c r="E479"/>
      <c r="F479"/>
      <c r="G479"/>
      <c r="H479"/>
      <c r="I479"/>
      <c r="J479"/>
      <c r="K479"/>
      <c r="L479"/>
      <c r="M479"/>
    </row>
    <row r="480" spans="1:13">
      <c r="A480"/>
      <c r="B480"/>
      <c r="C480"/>
      <c r="D480"/>
      <c r="E480"/>
      <c r="F480"/>
      <c r="G480"/>
      <c r="H480"/>
      <c r="I480"/>
      <c r="J480"/>
      <c r="K480"/>
      <c r="L480"/>
      <c r="M480"/>
    </row>
    <row r="481" spans="1:13">
      <c r="A481"/>
      <c r="B481"/>
      <c r="C481"/>
      <c r="D481"/>
      <c r="E481"/>
      <c r="F481"/>
      <c r="G481"/>
      <c r="H481"/>
      <c r="I481"/>
      <c r="J481"/>
      <c r="K481"/>
      <c r="L481"/>
      <c r="M481"/>
    </row>
    <row r="482" spans="1:13">
      <c r="A482"/>
      <c r="B482"/>
      <c r="C482"/>
      <c r="D482"/>
      <c r="E482"/>
      <c r="F482"/>
      <c r="G482"/>
      <c r="H482"/>
      <c r="I482"/>
      <c r="J482"/>
      <c r="K482"/>
      <c r="L482"/>
      <c r="M482"/>
    </row>
    <row r="483" spans="1:13">
      <c r="A483"/>
      <c r="B483"/>
      <c r="C483"/>
      <c r="D483"/>
      <c r="E483"/>
      <c r="F483"/>
      <c r="G483"/>
      <c r="H483"/>
      <c r="I483"/>
      <c r="J483"/>
      <c r="K483"/>
      <c r="L483"/>
      <c r="M483"/>
    </row>
    <row r="484" spans="1:13">
      <c r="A484"/>
      <c r="B484"/>
      <c r="C484"/>
      <c r="D484"/>
      <c r="E484"/>
      <c r="F484"/>
      <c r="G484"/>
      <c r="H484"/>
      <c r="I484"/>
      <c r="J484"/>
      <c r="K484"/>
      <c r="L484"/>
      <c r="M484"/>
    </row>
    <row r="485" spans="1:13">
      <c r="A485"/>
      <c r="B485"/>
      <c r="C485"/>
      <c r="D485"/>
      <c r="E485"/>
      <c r="F485"/>
      <c r="G485"/>
      <c r="H485"/>
      <c r="I485"/>
      <c r="J485"/>
      <c r="K485"/>
      <c r="L485"/>
      <c r="M485"/>
    </row>
    <row r="486" spans="1:13">
      <c r="A486"/>
      <c r="B486"/>
      <c r="C486"/>
      <c r="D486"/>
      <c r="E486"/>
      <c r="F486"/>
      <c r="G486"/>
      <c r="H486"/>
      <c r="I486"/>
      <c r="J486"/>
      <c r="K486"/>
      <c r="L486"/>
      <c r="M486"/>
    </row>
    <row r="487" spans="1:13">
      <c r="A487"/>
      <c r="B487"/>
      <c r="C487"/>
      <c r="D487"/>
      <c r="E487"/>
      <c r="F487"/>
      <c r="G487"/>
      <c r="H487"/>
      <c r="I487"/>
      <c r="J487"/>
      <c r="K487"/>
      <c r="L487"/>
      <c r="M487"/>
    </row>
    <row r="488" spans="1:13">
      <c r="A488"/>
      <c r="B488"/>
      <c r="C488"/>
      <c r="D488"/>
      <c r="E488"/>
      <c r="F488"/>
      <c r="G488"/>
      <c r="H488"/>
      <c r="I488"/>
      <c r="J488"/>
      <c r="K488"/>
      <c r="L488"/>
      <c r="M488"/>
    </row>
    <row r="489" spans="1:13">
      <c r="A489"/>
      <c r="B489"/>
      <c r="C489"/>
      <c r="D489"/>
      <c r="E489"/>
      <c r="F489"/>
      <c r="G489"/>
      <c r="H489"/>
      <c r="I489"/>
      <c r="J489"/>
      <c r="K489"/>
      <c r="L489"/>
      <c r="M489"/>
    </row>
    <row r="490" spans="1:13">
      <c r="A490"/>
      <c r="B490"/>
      <c r="C490"/>
      <c r="D490"/>
      <c r="E490"/>
      <c r="F490"/>
      <c r="G490"/>
      <c r="H490"/>
      <c r="I490"/>
      <c r="J490"/>
      <c r="K490"/>
      <c r="L490"/>
      <c r="M490"/>
    </row>
    <row r="491" spans="1:13">
      <c r="A491"/>
      <c r="B491"/>
      <c r="C491"/>
      <c r="D491"/>
      <c r="E491"/>
      <c r="F491"/>
      <c r="G491"/>
      <c r="H491"/>
      <c r="I491"/>
      <c r="J491"/>
      <c r="K491"/>
      <c r="L491"/>
      <c r="M491"/>
    </row>
    <row r="492" spans="1:13">
      <c r="A492"/>
      <c r="B492"/>
      <c r="C492"/>
      <c r="D492"/>
      <c r="E492"/>
      <c r="F492"/>
      <c r="G492"/>
      <c r="H492"/>
      <c r="I492"/>
      <c r="J492"/>
      <c r="K492"/>
      <c r="L492"/>
      <c r="M492"/>
    </row>
    <row r="493" spans="1:13">
      <c r="A493"/>
      <c r="B493"/>
      <c r="C493"/>
      <c r="D493"/>
      <c r="E493"/>
      <c r="F493"/>
      <c r="G493"/>
      <c r="H493"/>
      <c r="I493"/>
      <c r="J493"/>
      <c r="K493"/>
      <c r="L493"/>
      <c r="M493"/>
    </row>
    <row r="494" spans="1:13">
      <c r="A494"/>
      <c r="B494"/>
      <c r="C494"/>
      <c r="D494"/>
      <c r="E494"/>
      <c r="F494"/>
      <c r="G494"/>
      <c r="H494"/>
      <c r="I494"/>
      <c r="J494"/>
      <c r="K494"/>
      <c r="L494"/>
      <c r="M494"/>
    </row>
    <row r="495" spans="1:13">
      <c r="A495"/>
      <c r="B495"/>
      <c r="C495"/>
      <c r="D495"/>
      <c r="E495"/>
      <c r="F495"/>
      <c r="G495"/>
      <c r="H495"/>
      <c r="I495"/>
      <c r="J495"/>
      <c r="K495"/>
      <c r="L495"/>
      <c r="M495"/>
    </row>
    <row r="496" spans="1:13">
      <c r="A496"/>
      <c r="B496"/>
      <c r="C496"/>
      <c r="D496"/>
      <c r="E496"/>
      <c r="F496"/>
      <c r="G496"/>
      <c r="H496"/>
      <c r="I496"/>
      <c r="J496"/>
      <c r="K496"/>
      <c r="L496"/>
      <c r="M496"/>
    </row>
    <row r="497" spans="1:13">
      <c r="A497"/>
      <c r="B497"/>
      <c r="C497"/>
      <c r="D497"/>
      <c r="E497"/>
      <c r="F497"/>
      <c r="G497"/>
      <c r="H497"/>
      <c r="I497"/>
      <c r="J497"/>
      <c r="K497"/>
      <c r="L497"/>
      <c r="M497"/>
    </row>
    <row r="498" spans="1:13">
      <c r="A498"/>
      <c r="B498"/>
      <c r="C498"/>
      <c r="D498"/>
      <c r="E498"/>
      <c r="F498"/>
      <c r="G498"/>
      <c r="H498"/>
      <c r="I498"/>
      <c r="J498"/>
      <c r="K498"/>
      <c r="L498"/>
      <c r="M498"/>
    </row>
    <row r="499" spans="1:13">
      <c r="A499"/>
      <c r="B499"/>
      <c r="C499"/>
      <c r="D499"/>
      <c r="E499"/>
      <c r="F499"/>
      <c r="G499"/>
      <c r="H499"/>
      <c r="I499"/>
      <c r="J499"/>
      <c r="K499"/>
      <c r="L499"/>
      <c r="M499"/>
    </row>
    <row r="500" spans="1:13">
      <c r="A500"/>
      <c r="B500"/>
      <c r="C500"/>
      <c r="D500"/>
      <c r="E500"/>
      <c r="F500"/>
      <c r="G500"/>
      <c r="H500"/>
      <c r="I500"/>
      <c r="J500"/>
      <c r="K500"/>
      <c r="L500"/>
      <c r="M500"/>
    </row>
    <row r="501" spans="1:13">
      <c r="A501"/>
      <c r="B501"/>
      <c r="C501"/>
      <c r="D501"/>
      <c r="E501"/>
      <c r="F501"/>
      <c r="G501"/>
      <c r="H501"/>
      <c r="I501"/>
      <c r="J501"/>
      <c r="K501"/>
      <c r="L501"/>
      <c r="M501"/>
    </row>
    <row r="502" spans="1:13">
      <c r="A502"/>
      <c r="B502"/>
      <c r="C502"/>
      <c r="D502"/>
      <c r="E502"/>
      <c r="F502"/>
      <c r="G502"/>
      <c r="H502"/>
      <c r="I502"/>
      <c r="J502"/>
      <c r="K502"/>
      <c r="L502"/>
      <c r="M502"/>
    </row>
    <row r="503" spans="1:13">
      <c r="A503"/>
      <c r="B503"/>
      <c r="C503"/>
      <c r="D503"/>
      <c r="E503"/>
      <c r="F503"/>
      <c r="G503"/>
      <c r="H503"/>
      <c r="I503"/>
      <c r="J503"/>
      <c r="K503"/>
      <c r="L503"/>
      <c r="M503"/>
    </row>
    <row r="504" spans="1:13">
      <c r="A504"/>
      <c r="B504"/>
      <c r="C504"/>
      <c r="D504"/>
      <c r="E504"/>
      <c r="F504"/>
      <c r="G504"/>
      <c r="H504"/>
      <c r="I504"/>
      <c r="J504"/>
      <c r="K504"/>
      <c r="L504"/>
      <c r="M504"/>
    </row>
    <row r="505" spans="1:13">
      <c r="A505"/>
      <c r="B505"/>
      <c r="C505"/>
      <c r="D505"/>
      <c r="E505"/>
      <c r="F505"/>
      <c r="G505"/>
      <c r="H505"/>
      <c r="I505"/>
      <c r="J505"/>
      <c r="K505"/>
      <c r="L505"/>
      <c r="M505"/>
    </row>
    <row r="506" spans="1:13">
      <c r="A506"/>
      <c r="B506"/>
      <c r="C506"/>
      <c r="D506"/>
      <c r="E506"/>
      <c r="F506"/>
      <c r="G506"/>
      <c r="H506"/>
      <c r="I506"/>
      <c r="J506"/>
      <c r="K506"/>
      <c r="L506"/>
      <c r="M506"/>
    </row>
    <row r="507" spans="1:13">
      <c r="A507"/>
      <c r="B507"/>
      <c r="C507"/>
      <c r="D507"/>
      <c r="E507"/>
      <c r="F507"/>
      <c r="G507"/>
      <c r="H507"/>
      <c r="I507"/>
      <c r="J507"/>
      <c r="K507"/>
      <c r="L507"/>
      <c r="M507"/>
    </row>
    <row r="508" spans="1:13">
      <c r="A508"/>
      <c r="B508"/>
      <c r="C508"/>
      <c r="D508"/>
      <c r="E508"/>
      <c r="F508"/>
      <c r="G508"/>
      <c r="H508"/>
      <c r="I508"/>
      <c r="J508"/>
      <c r="K508"/>
      <c r="L508"/>
      <c r="M508"/>
    </row>
    <row r="509" spans="1:13">
      <c r="A509"/>
      <c r="B509"/>
      <c r="C509"/>
      <c r="D509"/>
      <c r="E509"/>
      <c r="F509"/>
      <c r="G509"/>
      <c r="H509"/>
      <c r="I509"/>
      <c r="J509"/>
      <c r="K509"/>
      <c r="L509"/>
      <c r="M509"/>
    </row>
    <row r="510" spans="1:13">
      <c r="A510"/>
      <c r="B510"/>
      <c r="C510"/>
      <c r="D510"/>
      <c r="E510"/>
      <c r="F510"/>
      <c r="G510"/>
      <c r="H510"/>
      <c r="I510"/>
      <c r="J510"/>
      <c r="K510"/>
      <c r="L510"/>
      <c r="M510"/>
    </row>
    <row r="511" spans="1:13">
      <c r="A511"/>
      <c r="B511"/>
      <c r="C511"/>
      <c r="D511"/>
      <c r="E511"/>
      <c r="F511"/>
      <c r="G511"/>
      <c r="H511"/>
      <c r="I511"/>
      <c r="J511"/>
      <c r="K511"/>
      <c r="L511"/>
      <c r="M511"/>
    </row>
    <row r="512" spans="1:13">
      <c r="A512"/>
      <c r="B512"/>
      <c r="C512"/>
      <c r="D512"/>
      <c r="E512"/>
      <c r="F512"/>
      <c r="G512"/>
      <c r="H512"/>
      <c r="I512"/>
      <c r="J512"/>
      <c r="K512"/>
      <c r="L512"/>
      <c r="M512"/>
    </row>
    <row r="513" spans="1:13">
      <c r="A513"/>
      <c r="B513"/>
      <c r="C513"/>
      <c r="D513"/>
      <c r="E513"/>
      <c r="F513"/>
      <c r="G513"/>
      <c r="H513"/>
      <c r="I513"/>
      <c r="J513"/>
      <c r="K513"/>
      <c r="L513"/>
      <c r="M513"/>
    </row>
    <row r="514" spans="1:13">
      <c r="A514"/>
      <c r="B514"/>
      <c r="C514"/>
      <c r="D514"/>
      <c r="E514"/>
      <c r="F514"/>
      <c r="G514"/>
      <c r="H514"/>
      <c r="I514"/>
      <c r="J514"/>
      <c r="K514"/>
      <c r="L514"/>
      <c r="M514"/>
    </row>
    <row r="515" spans="1:13">
      <c r="A515"/>
      <c r="B515"/>
      <c r="C515"/>
      <c r="D515"/>
      <c r="E515"/>
      <c r="F515"/>
      <c r="G515"/>
      <c r="H515"/>
      <c r="I515"/>
      <c r="J515"/>
      <c r="K515"/>
      <c r="L515"/>
      <c r="M515"/>
    </row>
    <row r="516" spans="1:13">
      <c r="A516"/>
      <c r="B516"/>
      <c r="C516"/>
      <c r="D516"/>
      <c r="E516"/>
      <c r="F516"/>
      <c r="G516"/>
      <c r="H516"/>
      <c r="I516"/>
      <c r="J516"/>
      <c r="K516"/>
      <c r="L516"/>
      <c r="M516"/>
    </row>
    <row r="517" spans="1:13">
      <c r="A517"/>
      <c r="B517"/>
      <c r="C517"/>
      <c r="D517"/>
      <c r="E517"/>
      <c r="F517"/>
      <c r="G517"/>
      <c r="H517"/>
      <c r="I517"/>
      <c r="J517"/>
      <c r="K517"/>
      <c r="L517"/>
      <c r="M517"/>
    </row>
    <row r="518" spans="1:13">
      <c r="A518"/>
      <c r="B518"/>
      <c r="C518"/>
      <c r="D518"/>
      <c r="E518"/>
      <c r="F518"/>
      <c r="G518"/>
      <c r="H518"/>
      <c r="I518"/>
      <c r="J518"/>
      <c r="K518"/>
      <c r="L518"/>
      <c r="M518"/>
    </row>
    <row r="519" spans="1:13">
      <c r="A519"/>
      <c r="B519"/>
      <c r="C519"/>
      <c r="D519"/>
      <c r="E519"/>
      <c r="F519"/>
      <c r="G519"/>
      <c r="H519"/>
      <c r="I519"/>
      <c r="J519"/>
      <c r="K519"/>
      <c r="L519"/>
      <c r="M519"/>
    </row>
    <row r="520" spans="1:13">
      <c r="A520"/>
      <c r="B520"/>
      <c r="C520"/>
      <c r="D520"/>
      <c r="E520"/>
      <c r="F520"/>
      <c r="G520"/>
      <c r="H520"/>
      <c r="I520"/>
      <c r="J520"/>
      <c r="K520"/>
      <c r="L520"/>
      <c r="M520"/>
    </row>
    <row r="521" spans="1:13">
      <c r="A521"/>
      <c r="B521"/>
      <c r="C521"/>
      <c r="D521"/>
      <c r="E521"/>
      <c r="F521"/>
      <c r="G521"/>
      <c r="H521"/>
      <c r="I521"/>
      <c r="J521"/>
      <c r="K521"/>
      <c r="L521"/>
      <c r="M521"/>
    </row>
    <row r="522" spans="1:13">
      <c r="A522"/>
      <c r="B522"/>
      <c r="C522"/>
      <c r="D522"/>
      <c r="E522"/>
      <c r="F522"/>
      <c r="G522"/>
      <c r="H522"/>
      <c r="I522"/>
      <c r="J522"/>
      <c r="K522"/>
      <c r="L522"/>
      <c r="M522"/>
    </row>
    <row r="523" spans="1:13">
      <c r="A523"/>
      <c r="B523"/>
      <c r="C523"/>
      <c r="D523"/>
      <c r="E523"/>
      <c r="F523"/>
      <c r="G523"/>
      <c r="H523"/>
      <c r="I523"/>
      <c r="J523"/>
      <c r="K523"/>
      <c r="L523"/>
      <c r="M523"/>
    </row>
    <row r="524" spans="1:13">
      <c r="A524"/>
      <c r="B524"/>
      <c r="C524"/>
      <c r="D524"/>
      <c r="E524"/>
      <c r="F524"/>
      <c r="G524"/>
      <c r="H524"/>
      <c r="I524"/>
      <c r="J524"/>
      <c r="K524"/>
      <c r="L524"/>
      <c r="M524"/>
    </row>
    <row r="525" spans="1:13">
      <c r="A525"/>
      <c r="B525"/>
      <c r="C525"/>
      <c r="D525"/>
      <c r="E525"/>
      <c r="F525"/>
      <c r="G525"/>
      <c r="H525"/>
      <c r="I525"/>
      <c r="J525"/>
      <c r="K525"/>
      <c r="L525"/>
      <c r="M525"/>
    </row>
    <row r="526" spans="1:13">
      <c r="A526"/>
      <c r="B526"/>
      <c r="C526"/>
      <c r="D526"/>
      <c r="E526"/>
      <c r="F526"/>
      <c r="G526"/>
      <c r="H526"/>
      <c r="I526"/>
      <c r="J526"/>
      <c r="K526"/>
      <c r="L526"/>
      <c r="M526"/>
    </row>
    <row r="527" spans="1:13">
      <c r="A527"/>
      <c r="B527"/>
      <c r="C527"/>
      <c r="D527"/>
      <c r="E527"/>
      <c r="F527"/>
      <c r="G527"/>
      <c r="H527"/>
      <c r="I527"/>
      <c r="J527"/>
      <c r="K527"/>
      <c r="L527"/>
      <c r="M527"/>
    </row>
    <row r="528" spans="1:13">
      <c r="A528"/>
      <c r="B528"/>
      <c r="C528"/>
      <c r="D528"/>
      <c r="E528"/>
      <c r="F528"/>
      <c r="G528"/>
      <c r="H528"/>
      <c r="I528"/>
      <c r="J528"/>
      <c r="K528"/>
      <c r="L528"/>
      <c r="M528"/>
    </row>
    <row r="529" spans="1:13">
      <c r="A529"/>
      <c r="B529"/>
      <c r="C529"/>
      <c r="D529"/>
      <c r="E529"/>
      <c r="F529"/>
      <c r="G529"/>
      <c r="H529"/>
      <c r="I529"/>
      <c r="J529"/>
      <c r="K529"/>
      <c r="L529"/>
      <c r="M529"/>
    </row>
    <row r="530" spans="1:13">
      <c r="A530"/>
      <c r="B530"/>
      <c r="C530"/>
      <c r="D530"/>
      <c r="E530"/>
      <c r="F530"/>
      <c r="G530"/>
      <c r="H530"/>
      <c r="I530"/>
      <c r="J530"/>
      <c r="K530"/>
      <c r="L530"/>
      <c r="M530"/>
    </row>
    <row r="531" spans="1:13">
      <c r="A531"/>
      <c r="B531"/>
      <c r="C531"/>
      <c r="D531"/>
      <c r="E531"/>
      <c r="F531"/>
      <c r="G531"/>
      <c r="H531"/>
      <c r="I531"/>
      <c r="J531"/>
      <c r="K531"/>
      <c r="L531"/>
      <c r="M531"/>
    </row>
    <row r="532" spans="1:13">
      <c r="A532"/>
      <c r="B532"/>
      <c r="C532"/>
      <c r="D532"/>
      <c r="E532"/>
      <c r="F532"/>
      <c r="G532"/>
      <c r="H532"/>
      <c r="I532"/>
      <c r="J532"/>
      <c r="K532"/>
      <c r="L532"/>
      <c r="M532"/>
    </row>
    <row r="533" spans="1:13">
      <c r="A533"/>
      <c r="B533"/>
      <c r="C533"/>
      <c r="D533"/>
      <c r="E533"/>
      <c r="F533"/>
      <c r="G533"/>
      <c r="H533"/>
      <c r="I533"/>
      <c r="J533"/>
      <c r="K533"/>
      <c r="L533"/>
      <c r="M533"/>
    </row>
    <row r="534" spans="1:13">
      <c r="A534"/>
      <c r="B534"/>
      <c r="C534"/>
      <c r="D534"/>
      <c r="E534"/>
      <c r="F534"/>
      <c r="G534"/>
      <c r="H534"/>
      <c r="I534"/>
      <c r="J534"/>
      <c r="K534"/>
      <c r="L534"/>
      <c r="M534"/>
    </row>
    <row r="535" spans="1:13">
      <c r="A535"/>
      <c r="B535"/>
      <c r="C535"/>
      <c r="D535"/>
      <c r="E535"/>
      <c r="F535"/>
      <c r="G535"/>
      <c r="H535"/>
      <c r="I535"/>
      <c r="J535"/>
      <c r="K535"/>
      <c r="L535"/>
      <c r="M535"/>
    </row>
    <row r="536" spans="1:13">
      <c r="A536"/>
      <c r="B536"/>
      <c r="C536"/>
      <c r="D536"/>
      <c r="E536"/>
      <c r="F536"/>
      <c r="G536"/>
      <c r="H536"/>
      <c r="I536"/>
      <c r="J536"/>
      <c r="K536"/>
      <c r="L536"/>
      <c r="M536"/>
    </row>
    <row r="537" spans="1:13">
      <c r="A537"/>
      <c r="B537"/>
      <c r="C537"/>
      <c r="D537"/>
      <c r="E537"/>
      <c r="F537"/>
      <c r="G537"/>
      <c r="H537"/>
      <c r="I537"/>
      <c r="J537"/>
      <c r="K537"/>
      <c r="L537"/>
      <c r="M537"/>
    </row>
    <row r="538" spans="1:13">
      <c r="A538"/>
      <c r="B538"/>
      <c r="C538"/>
      <c r="D538"/>
      <c r="E538"/>
      <c r="F538"/>
      <c r="G538"/>
      <c r="H538"/>
      <c r="I538"/>
      <c r="J538"/>
      <c r="K538"/>
      <c r="L538"/>
      <c r="M538"/>
    </row>
    <row r="539" spans="1:13">
      <c r="A539"/>
      <c r="B539"/>
      <c r="C539"/>
      <c r="D539"/>
      <c r="E539"/>
      <c r="F539"/>
      <c r="G539"/>
      <c r="H539"/>
      <c r="I539"/>
      <c r="J539"/>
      <c r="K539"/>
      <c r="L539"/>
      <c r="M539"/>
    </row>
    <row r="540" spans="1:13">
      <c r="A540"/>
      <c r="B540"/>
      <c r="C540"/>
      <c r="D540"/>
      <c r="E540"/>
      <c r="F540"/>
      <c r="G540"/>
      <c r="H540"/>
      <c r="I540"/>
      <c r="J540"/>
      <c r="K540"/>
      <c r="L540"/>
      <c r="M540"/>
    </row>
    <row r="541" spans="1:13">
      <c r="A541"/>
      <c r="B541"/>
      <c r="C541"/>
      <c r="D541"/>
      <c r="E541"/>
      <c r="F541"/>
      <c r="G541"/>
      <c r="H541"/>
      <c r="I541"/>
      <c r="J541"/>
      <c r="K541"/>
      <c r="L541"/>
      <c r="M541"/>
    </row>
    <row r="542" spans="1:13">
      <c r="A542"/>
      <c r="B542"/>
      <c r="C542"/>
      <c r="D542"/>
      <c r="E542"/>
      <c r="F542"/>
      <c r="G542"/>
      <c r="H542"/>
      <c r="I542"/>
      <c r="J542"/>
      <c r="K542"/>
      <c r="L542"/>
      <c r="M542"/>
    </row>
    <row r="543" spans="1:13">
      <c r="A543"/>
      <c r="B543"/>
      <c r="C543"/>
      <c r="D543"/>
      <c r="E543"/>
      <c r="F543"/>
      <c r="G543"/>
      <c r="H543"/>
      <c r="I543"/>
      <c r="J543"/>
      <c r="K543"/>
      <c r="L543"/>
      <c r="M543"/>
    </row>
    <row r="544" spans="1:13">
      <c r="A544"/>
      <c r="B544"/>
      <c r="C544"/>
      <c r="D544"/>
      <c r="E544"/>
      <c r="F544"/>
      <c r="G544"/>
      <c r="H544"/>
      <c r="I544"/>
      <c r="J544"/>
      <c r="K544"/>
      <c r="L544"/>
      <c r="M544"/>
    </row>
    <row r="545" spans="1:13">
      <c r="A545"/>
      <c r="B545"/>
      <c r="C545"/>
      <c r="D545"/>
      <c r="E545"/>
      <c r="F545"/>
      <c r="G545"/>
      <c r="H545"/>
      <c r="I545"/>
      <c r="J545"/>
      <c r="K545"/>
      <c r="L545"/>
      <c r="M545"/>
    </row>
    <row r="546" spans="1:13">
      <c r="A546"/>
      <c r="B546"/>
      <c r="C546"/>
      <c r="D546"/>
      <c r="E546"/>
      <c r="F546"/>
      <c r="G546"/>
      <c r="H546"/>
      <c r="I546"/>
      <c r="J546"/>
      <c r="K546"/>
      <c r="L546"/>
      <c r="M546"/>
    </row>
    <row r="547" spans="1:13">
      <c r="A547"/>
      <c r="B547"/>
      <c r="C547"/>
      <c r="D547"/>
      <c r="E547"/>
      <c r="F547"/>
      <c r="G547"/>
      <c r="H547"/>
      <c r="I547"/>
      <c r="J547"/>
      <c r="K547"/>
      <c r="L547"/>
      <c r="M547"/>
    </row>
    <row r="548" spans="1:13">
      <c r="A548"/>
      <c r="B548"/>
      <c r="C548"/>
      <c r="D548"/>
      <c r="E548"/>
      <c r="F548"/>
      <c r="G548"/>
      <c r="H548"/>
      <c r="I548"/>
      <c r="J548"/>
      <c r="K548"/>
      <c r="L548"/>
      <c r="M548"/>
    </row>
    <row r="549" spans="1:13">
      <c r="A549"/>
      <c r="B549"/>
      <c r="C549"/>
      <c r="D549"/>
      <c r="E549"/>
      <c r="F549"/>
      <c r="G549"/>
      <c r="H549"/>
      <c r="I549"/>
      <c r="J549"/>
      <c r="K549"/>
      <c r="L549"/>
      <c r="M549"/>
    </row>
    <row r="550" spans="1:13">
      <c r="A550"/>
      <c r="B550"/>
      <c r="C550"/>
      <c r="D550"/>
      <c r="E550"/>
      <c r="F550"/>
      <c r="G550"/>
      <c r="H550"/>
      <c r="I550"/>
      <c r="J550"/>
      <c r="K550"/>
      <c r="L550"/>
      <c r="M550"/>
    </row>
    <row r="551" spans="1:13">
      <c r="A551"/>
      <c r="B551"/>
      <c r="C551"/>
      <c r="D551"/>
      <c r="E551"/>
      <c r="F551"/>
      <c r="G551"/>
      <c r="H551"/>
      <c r="I551"/>
      <c r="J551"/>
      <c r="K551"/>
      <c r="L551"/>
      <c r="M551"/>
    </row>
    <row r="552" spans="1:13">
      <c r="A552"/>
      <c r="B552"/>
      <c r="C552"/>
      <c r="D552"/>
      <c r="E552"/>
      <c r="F552"/>
      <c r="G552"/>
      <c r="H552"/>
      <c r="I552"/>
      <c r="J552"/>
      <c r="K552"/>
      <c r="L552"/>
      <c r="M552"/>
    </row>
    <row r="553" spans="1:13">
      <c r="A553"/>
      <c r="B553"/>
      <c r="C553"/>
      <c r="D553"/>
      <c r="E553"/>
      <c r="F553"/>
      <c r="G553"/>
      <c r="H553"/>
      <c r="I553"/>
      <c r="J553"/>
      <c r="K553"/>
      <c r="L553"/>
      <c r="M553"/>
    </row>
    <row r="554" spans="1:13">
      <c r="A554"/>
      <c r="B554"/>
      <c r="C554"/>
      <c r="D554"/>
      <c r="E554"/>
      <c r="F554"/>
      <c r="G554"/>
      <c r="H554"/>
      <c r="I554"/>
      <c r="J554"/>
      <c r="K554"/>
      <c r="L554"/>
      <c r="M554"/>
    </row>
    <row r="555" spans="1:13">
      <c r="A555"/>
      <c r="B555"/>
      <c r="C555"/>
      <c r="D555"/>
      <c r="E555"/>
      <c r="F555"/>
      <c r="G555"/>
      <c r="H555"/>
      <c r="I555"/>
      <c r="J555"/>
      <c r="K555"/>
      <c r="L555"/>
      <c r="M555"/>
    </row>
    <row r="556" spans="1:13">
      <c r="A556"/>
      <c r="B556"/>
      <c r="C556"/>
      <c r="D556"/>
      <c r="E556"/>
      <c r="F556"/>
      <c r="G556"/>
      <c r="H556"/>
      <c r="I556"/>
      <c r="J556"/>
      <c r="K556"/>
      <c r="L556"/>
      <c r="M556"/>
    </row>
    <row r="557" spans="1:13">
      <c r="A557"/>
      <c r="B557"/>
      <c r="C557"/>
      <c r="D557"/>
      <c r="E557"/>
      <c r="F557"/>
      <c r="G557"/>
      <c r="H557"/>
      <c r="I557"/>
      <c r="J557"/>
      <c r="K557"/>
      <c r="L557"/>
      <c r="M557"/>
    </row>
    <row r="558" spans="1:13">
      <c r="A558"/>
      <c r="B558"/>
      <c r="C558"/>
      <c r="D558"/>
      <c r="E558"/>
      <c r="F558"/>
      <c r="G558"/>
      <c r="H558"/>
      <c r="I558"/>
      <c r="J558"/>
      <c r="K558"/>
      <c r="L558"/>
      <c r="M558"/>
    </row>
    <row r="559" spans="1:13">
      <c r="A559"/>
      <c r="B559"/>
      <c r="C559"/>
      <c r="D559"/>
      <c r="E559"/>
      <c r="F559"/>
      <c r="G559"/>
      <c r="H559"/>
      <c r="I559"/>
      <c r="J559"/>
      <c r="K559"/>
      <c r="L559"/>
      <c r="M559"/>
    </row>
    <row r="560" spans="1:13">
      <c r="A560"/>
      <c r="B560"/>
      <c r="C560"/>
      <c r="D560"/>
      <c r="E560"/>
      <c r="F560"/>
      <c r="G560"/>
      <c r="H560"/>
      <c r="I560"/>
      <c r="J560"/>
      <c r="K560"/>
      <c r="L560"/>
      <c r="M560"/>
    </row>
    <row r="561" spans="1:13">
      <c r="A561"/>
      <c r="B561"/>
      <c r="C561"/>
      <c r="D561"/>
      <c r="E561"/>
      <c r="F561"/>
      <c r="G561"/>
      <c r="H561"/>
      <c r="I561"/>
      <c r="J561"/>
      <c r="K561"/>
      <c r="L561"/>
      <c r="M561"/>
    </row>
    <row r="562" spans="1:13">
      <c r="A562"/>
      <c r="B562"/>
      <c r="C562"/>
      <c r="D562"/>
      <c r="E562"/>
      <c r="F562"/>
      <c r="G562"/>
      <c r="H562"/>
      <c r="I562"/>
      <c r="J562"/>
      <c r="K562"/>
      <c r="L562"/>
      <c r="M562"/>
    </row>
    <row r="563" spans="1:13">
      <c r="A563"/>
      <c r="B563"/>
      <c r="C563"/>
      <c r="D563"/>
      <c r="E563"/>
      <c r="F563"/>
      <c r="G563"/>
      <c r="H563"/>
      <c r="I563"/>
      <c r="J563"/>
      <c r="K563"/>
      <c r="L563"/>
      <c r="M563"/>
    </row>
    <row r="564" spans="1:13">
      <c r="A564"/>
      <c r="B564"/>
      <c r="C564"/>
      <c r="D564"/>
      <c r="E564"/>
      <c r="F564"/>
      <c r="G564"/>
      <c r="H564"/>
      <c r="I564"/>
      <c r="J564"/>
      <c r="K564"/>
      <c r="L564"/>
      <c r="M564"/>
    </row>
    <row r="565" spans="1:13">
      <c r="A565"/>
      <c r="B565"/>
      <c r="C565"/>
      <c r="D565"/>
      <c r="E565"/>
      <c r="F565"/>
      <c r="G565"/>
      <c r="H565"/>
      <c r="I565"/>
      <c r="J565"/>
      <c r="K565"/>
      <c r="L565"/>
      <c r="M565"/>
    </row>
    <row r="566" spans="1:13">
      <c r="A566"/>
      <c r="B566"/>
      <c r="C566"/>
      <c r="D566"/>
      <c r="E566"/>
      <c r="F566"/>
      <c r="G566"/>
      <c r="H566"/>
      <c r="I566"/>
      <c r="J566"/>
      <c r="K566"/>
      <c r="L566"/>
      <c r="M566"/>
    </row>
    <row r="567" spans="1:13">
      <c r="A567"/>
      <c r="B567"/>
      <c r="C567"/>
      <c r="D567"/>
      <c r="E567"/>
      <c r="F567"/>
      <c r="G567"/>
      <c r="H567"/>
      <c r="I567"/>
      <c r="J567"/>
      <c r="K567"/>
      <c r="L567"/>
      <c r="M567"/>
    </row>
    <row r="568" spans="1:13">
      <c r="A568"/>
      <c r="B568"/>
      <c r="C568"/>
      <c r="D568"/>
      <c r="E568"/>
      <c r="F568"/>
      <c r="G568"/>
      <c r="H568"/>
      <c r="I568"/>
      <c r="J568"/>
      <c r="K568"/>
      <c r="L568"/>
      <c r="M568"/>
    </row>
    <row r="569" spans="1:13">
      <c r="A569"/>
      <c r="B569"/>
      <c r="C569"/>
      <c r="D569"/>
      <c r="E569"/>
      <c r="F569"/>
      <c r="G569"/>
      <c r="H569"/>
      <c r="I569"/>
      <c r="J569"/>
      <c r="K569"/>
      <c r="L569"/>
      <c r="M569"/>
    </row>
    <row r="570" spans="1:13">
      <c r="A570"/>
      <c r="B570"/>
      <c r="C570"/>
      <c r="D570"/>
      <c r="E570"/>
      <c r="F570"/>
      <c r="G570"/>
      <c r="H570"/>
      <c r="I570"/>
      <c r="J570"/>
      <c r="K570"/>
      <c r="L570"/>
      <c r="M570"/>
    </row>
    <row r="571" spans="1:13">
      <c r="A571"/>
      <c r="B571"/>
      <c r="C571"/>
      <c r="D571"/>
      <c r="E571"/>
      <c r="F571"/>
      <c r="G571"/>
      <c r="H571"/>
      <c r="I571"/>
      <c r="J571"/>
      <c r="K571"/>
      <c r="L571"/>
      <c r="M571"/>
    </row>
    <row r="572" spans="1:13">
      <c r="A572"/>
      <c r="B572"/>
      <c r="C572"/>
      <c r="D572"/>
      <c r="E572"/>
      <c r="F572"/>
      <c r="G572"/>
      <c r="H572"/>
      <c r="I572"/>
      <c r="J572"/>
      <c r="K572"/>
      <c r="L572"/>
      <c r="M572"/>
    </row>
    <row r="573" spans="1:13">
      <c r="A573"/>
      <c r="B573"/>
      <c r="C573"/>
      <c r="D573"/>
      <c r="E573"/>
      <c r="F573"/>
      <c r="G573"/>
      <c r="H573"/>
      <c r="I573"/>
      <c r="J573"/>
      <c r="K573"/>
      <c r="L573"/>
      <c r="M573"/>
    </row>
    <row r="574" spans="1:13">
      <c r="A574"/>
      <c r="B574"/>
      <c r="C574"/>
      <c r="D574"/>
      <c r="E574"/>
      <c r="F574"/>
      <c r="G574"/>
      <c r="H574"/>
      <c r="I574"/>
      <c r="J574"/>
      <c r="K574"/>
      <c r="L574"/>
      <c r="M574"/>
    </row>
    <row r="575" spans="1:13">
      <c r="A575"/>
      <c r="B575"/>
      <c r="C575"/>
      <c r="D575"/>
      <c r="E575"/>
      <c r="F575"/>
      <c r="G575"/>
      <c r="H575"/>
      <c r="I575"/>
      <c r="J575"/>
      <c r="K575"/>
      <c r="L575"/>
      <c r="M575"/>
    </row>
    <row r="576" spans="1:13">
      <c r="A576"/>
      <c r="B576"/>
      <c r="C576"/>
      <c r="D576"/>
      <c r="E576"/>
      <c r="F576"/>
      <c r="G576"/>
      <c r="H576"/>
      <c r="I576"/>
      <c r="J576"/>
      <c r="K576"/>
      <c r="L576"/>
      <c r="M576"/>
    </row>
    <row r="577" spans="1:13">
      <c r="A577"/>
      <c r="B577"/>
      <c r="C577"/>
      <c r="D577"/>
      <c r="E577"/>
      <c r="F577"/>
      <c r="G577"/>
      <c r="H577"/>
      <c r="I577"/>
      <c r="J577"/>
      <c r="K577"/>
      <c r="L577"/>
      <c r="M577"/>
    </row>
    <row r="578" spans="1:13">
      <c r="A578"/>
      <c r="B578"/>
      <c r="C578"/>
      <c r="D578"/>
      <c r="E578"/>
      <c r="F578"/>
      <c r="G578"/>
      <c r="H578"/>
      <c r="I578"/>
      <c r="J578"/>
      <c r="K578"/>
      <c r="L578"/>
      <c r="M578"/>
    </row>
    <row r="579" spans="1:13">
      <c r="A579"/>
      <c r="B579"/>
      <c r="C579"/>
      <c r="D579"/>
      <c r="E579"/>
      <c r="F579"/>
      <c r="G579"/>
      <c r="H579"/>
      <c r="I579"/>
      <c r="J579"/>
      <c r="K579"/>
      <c r="L579"/>
      <c r="M579"/>
    </row>
    <row r="580" spans="1:13">
      <c r="A580"/>
      <c r="B580"/>
      <c r="C580"/>
      <c r="D580"/>
      <c r="E580"/>
      <c r="F580"/>
      <c r="G580"/>
      <c r="H580"/>
      <c r="I580"/>
      <c r="J580"/>
      <c r="K580"/>
      <c r="L580"/>
      <c r="M580"/>
    </row>
    <row r="581" spans="1:13">
      <c r="A581"/>
      <c r="B581"/>
      <c r="C581"/>
      <c r="D581"/>
      <c r="E581"/>
      <c r="F581"/>
      <c r="G581"/>
      <c r="H581"/>
      <c r="I581"/>
      <c r="J581"/>
      <c r="K581"/>
      <c r="L581"/>
      <c r="M581"/>
    </row>
    <row r="582" spans="1:13">
      <c r="A582"/>
      <c r="B582"/>
      <c r="C582"/>
      <c r="D582"/>
      <c r="E582"/>
      <c r="F582"/>
      <c r="G582"/>
      <c r="H582"/>
      <c r="I582"/>
      <c r="J582"/>
      <c r="K582"/>
      <c r="L582"/>
      <c r="M582"/>
    </row>
    <row r="583" spans="1:13">
      <c r="A583"/>
      <c r="B583"/>
      <c r="C583"/>
      <c r="D583"/>
      <c r="E583"/>
      <c r="F583"/>
      <c r="G583"/>
      <c r="H583"/>
      <c r="I583"/>
      <c r="J583"/>
      <c r="K583"/>
      <c r="L583"/>
      <c r="M583"/>
    </row>
    <row r="584" spans="1:13">
      <c r="A584"/>
      <c r="B584"/>
      <c r="C584"/>
      <c r="D584"/>
      <c r="E584"/>
      <c r="F584"/>
      <c r="G584"/>
      <c r="H584"/>
      <c r="I584"/>
      <c r="J584"/>
      <c r="K584"/>
      <c r="L584"/>
      <c r="M584"/>
    </row>
    <row r="585" spans="1:13">
      <c r="A585"/>
      <c r="B585"/>
      <c r="C585"/>
      <c r="D585"/>
      <c r="E585"/>
      <c r="F585"/>
      <c r="G585"/>
      <c r="H585"/>
      <c r="I585"/>
      <c r="J585"/>
      <c r="K585"/>
      <c r="L585"/>
      <c r="M585"/>
    </row>
    <row r="586" spans="1:13">
      <c r="A586"/>
      <c r="B586"/>
      <c r="C586"/>
      <c r="D586"/>
      <c r="E586"/>
      <c r="F586"/>
      <c r="G586"/>
      <c r="H586"/>
      <c r="I586"/>
      <c r="J586"/>
      <c r="K586"/>
      <c r="L586"/>
      <c r="M586"/>
    </row>
    <row r="587" spans="1:13">
      <c r="A587"/>
      <c r="B587"/>
      <c r="C587"/>
      <c r="D587"/>
      <c r="E587"/>
      <c r="F587"/>
      <c r="G587"/>
      <c r="H587"/>
      <c r="I587"/>
      <c r="J587"/>
      <c r="K587"/>
      <c r="L587"/>
      <c r="M587"/>
    </row>
    <row r="588" spans="1:13">
      <c r="A588"/>
      <c r="B588"/>
      <c r="C588"/>
      <c r="D588"/>
      <c r="E588"/>
      <c r="F588"/>
      <c r="G588"/>
      <c r="H588"/>
      <c r="I588"/>
      <c r="J588"/>
      <c r="K588"/>
      <c r="L588"/>
      <c r="M588"/>
    </row>
    <row r="589" spans="1:13">
      <c r="A589"/>
      <c r="B589"/>
      <c r="C589"/>
      <c r="D589"/>
      <c r="E589"/>
      <c r="F589"/>
      <c r="G589"/>
      <c r="H589"/>
      <c r="I589"/>
      <c r="J589"/>
      <c r="K589"/>
      <c r="L589"/>
      <c r="M589"/>
    </row>
    <row r="590" spans="1:13">
      <c r="A590"/>
      <c r="B590"/>
      <c r="C590"/>
      <c r="D590"/>
      <c r="E590"/>
      <c r="F590"/>
      <c r="G590"/>
      <c r="H590"/>
      <c r="I590"/>
      <c r="J590"/>
      <c r="K590"/>
      <c r="L590"/>
      <c r="M590"/>
    </row>
    <row r="591" spans="1:13">
      <c r="A591"/>
      <c r="B591"/>
      <c r="C591"/>
      <c r="D591"/>
      <c r="E591"/>
      <c r="F591"/>
      <c r="G591"/>
      <c r="H591"/>
      <c r="I591"/>
      <c r="J591"/>
      <c r="K591"/>
      <c r="L591"/>
      <c r="M591"/>
    </row>
    <row r="592" spans="1:13">
      <c r="A592"/>
      <c r="B592"/>
      <c r="C592"/>
      <c r="D592"/>
      <c r="E592"/>
      <c r="F592"/>
      <c r="G592"/>
      <c r="H592"/>
      <c r="I592"/>
      <c r="J592"/>
      <c r="K592"/>
      <c r="L592"/>
      <c r="M592"/>
    </row>
    <row r="593" spans="1:13">
      <c r="A593"/>
      <c r="B593"/>
      <c r="C593"/>
      <c r="D593"/>
      <c r="E593"/>
      <c r="F593"/>
      <c r="G593"/>
      <c r="H593"/>
      <c r="I593"/>
      <c r="J593"/>
      <c r="K593"/>
      <c r="L593"/>
      <c r="M593"/>
    </row>
    <row r="594" spans="1:13">
      <c r="A594"/>
      <c r="B594"/>
      <c r="C594"/>
      <c r="D594"/>
      <c r="E594"/>
      <c r="F594"/>
      <c r="G594"/>
      <c r="H594"/>
      <c r="I594"/>
      <c r="J594"/>
      <c r="K594"/>
      <c r="L594"/>
      <c r="M594"/>
    </row>
    <row r="595" spans="1:13">
      <c r="A595"/>
      <c r="B595"/>
      <c r="C595"/>
      <c r="D595"/>
      <c r="E595"/>
      <c r="F595"/>
      <c r="G595"/>
      <c r="H595"/>
      <c r="I595"/>
      <c r="J595"/>
      <c r="K595"/>
      <c r="L595"/>
      <c r="M595"/>
    </row>
    <row r="596" spans="1:13">
      <c r="A596"/>
      <c r="B596"/>
      <c r="C596"/>
      <c r="D596"/>
      <c r="E596"/>
      <c r="F596"/>
      <c r="G596"/>
      <c r="H596"/>
      <c r="I596"/>
      <c r="J596"/>
      <c r="K596"/>
      <c r="L596"/>
      <c r="M596"/>
    </row>
    <row r="597" spans="1:13">
      <c r="A597"/>
      <c r="B597"/>
      <c r="C597"/>
      <c r="D597"/>
      <c r="E597"/>
      <c r="F597"/>
      <c r="G597"/>
      <c r="H597"/>
      <c r="I597"/>
      <c r="J597"/>
      <c r="K597"/>
      <c r="L597"/>
      <c r="M597"/>
    </row>
    <row r="598" spans="1:13">
      <c r="A598"/>
      <c r="B598"/>
      <c r="C598"/>
      <c r="D598"/>
      <c r="E598"/>
      <c r="F598"/>
      <c r="G598"/>
      <c r="H598"/>
      <c r="I598"/>
      <c r="J598"/>
      <c r="K598"/>
      <c r="L598"/>
      <c r="M598"/>
    </row>
    <row r="599" spans="1:13">
      <c r="A599"/>
      <c r="B599"/>
      <c r="C599"/>
      <c r="D599"/>
      <c r="E599"/>
      <c r="F599"/>
      <c r="G599"/>
      <c r="H599"/>
      <c r="I599"/>
      <c r="J599"/>
      <c r="K599"/>
      <c r="L599"/>
      <c r="M599"/>
    </row>
    <row r="600" spans="1:13">
      <c r="A600"/>
      <c r="B600"/>
      <c r="C600"/>
      <c r="D600"/>
      <c r="E600"/>
      <c r="F600"/>
      <c r="G600"/>
      <c r="H600"/>
      <c r="I600"/>
      <c r="J600"/>
      <c r="K600"/>
      <c r="L600"/>
      <c r="M600"/>
    </row>
    <row r="601" spans="1:13">
      <c r="A601"/>
      <c r="B601"/>
      <c r="C601"/>
      <c r="D601"/>
      <c r="E601"/>
      <c r="F601"/>
      <c r="G601"/>
      <c r="H601"/>
      <c r="I601"/>
      <c r="J601"/>
      <c r="K601"/>
      <c r="L601"/>
      <c r="M601"/>
    </row>
    <row r="602" spans="1:13">
      <c r="A602"/>
      <c r="B602"/>
      <c r="C602"/>
      <c r="D602"/>
      <c r="E602"/>
      <c r="F602"/>
      <c r="G602"/>
      <c r="H602"/>
      <c r="I602"/>
      <c r="J602"/>
      <c r="K602"/>
      <c r="L602"/>
      <c r="M602"/>
    </row>
    <row r="603" spans="1:13">
      <c r="A603"/>
      <c r="B603"/>
      <c r="C603"/>
      <c r="D603"/>
      <c r="E603"/>
      <c r="F603"/>
      <c r="G603"/>
      <c r="H603"/>
      <c r="I603"/>
      <c r="J603"/>
      <c r="K603"/>
      <c r="L603"/>
      <c r="M603"/>
    </row>
    <row r="604" spans="1:13">
      <c r="A604"/>
      <c r="B604"/>
      <c r="C604"/>
      <c r="D604"/>
      <c r="E604"/>
      <c r="F604"/>
      <c r="G604"/>
      <c r="H604"/>
      <c r="I604"/>
      <c r="J604"/>
      <c r="K604"/>
      <c r="L604"/>
      <c r="M604"/>
    </row>
    <row r="605" spans="1:13">
      <c r="A605"/>
      <c r="B605"/>
      <c r="C605"/>
      <c r="D605"/>
      <c r="E605"/>
      <c r="F605"/>
      <c r="G605"/>
      <c r="H605"/>
      <c r="I605"/>
      <c r="J605"/>
      <c r="K605"/>
      <c r="L605"/>
      <c r="M605"/>
    </row>
    <row r="606" spans="1:13">
      <c r="A606"/>
      <c r="B606"/>
      <c r="C606"/>
      <c r="D606"/>
      <c r="E606"/>
      <c r="F606"/>
      <c r="G606"/>
      <c r="H606"/>
      <c r="I606"/>
      <c r="J606"/>
      <c r="K606"/>
      <c r="L606"/>
      <c r="M606"/>
    </row>
    <row r="607" spans="1:13">
      <c r="A607"/>
      <c r="B607"/>
      <c r="C607"/>
      <c r="D607"/>
      <c r="E607"/>
      <c r="F607"/>
      <c r="G607"/>
      <c r="H607"/>
      <c r="I607"/>
      <c r="J607"/>
      <c r="K607"/>
      <c r="L607"/>
      <c r="M607"/>
    </row>
    <row r="608" spans="1:13">
      <c r="A608"/>
      <c r="B608"/>
      <c r="C608"/>
      <c r="D608"/>
      <c r="E608"/>
      <c r="F608"/>
      <c r="G608"/>
      <c r="H608"/>
      <c r="I608"/>
      <c r="J608"/>
      <c r="K608"/>
      <c r="L608"/>
      <c r="M608"/>
    </row>
    <row r="609" spans="1:13">
      <c r="A609"/>
      <c r="B609"/>
      <c r="C609"/>
      <c r="D609"/>
      <c r="E609"/>
      <c r="F609"/>
      <c r="G609"/>
      <c r="H609"/>
      <c r="I609"/>
      <c r="J609"/>
      <c r="K609"/>
      <c r="L609"/>
      <c r="M609"/>
    </row>
    <row r="610" spans="1:13">
      <c r="A610"/>
      <c r="B610"/>
      <c r="C610"/>
      <c r="D610"/>
      <c r="E610"/>
      <c r="F610"/>
      <c r="G610"/>
      <c r="H610"/>
      <c r="I610"/>
      <c r="J610"/>
      <c r="K610"/>
      <c r="L610"/>
      <c r="M610"/>
    </row>
    <row r="611" spans="1:13">
      <c r="A611"/>
      <c r="B611"/>
      <c r="C611"/>
      <c r="D611"/>
      <c r="E611"/>
      <c r="F611"/>
      <c r="G611"/>
      <c r="H611"/>
      <c r="I611"/>
      <c r="J611"/>
      <c r="K611"/>
      <c r="L611"/>
      <c r="M611"/>
    </row>
    <row r="612" spans="1:13">
      <c r="A612"/>
      <c r="B612"/>
      <c r="C612"/>
      <c r="D612"/>
      <c r="E612"/>
      <c r="F612"/>
      <c r="G612"/>
      <c r="H612"/>
      <c r="I612"/>
      <c r="J612"/>
      <c r="K612"/>
      <c r="L612"/>
      <c r="M612"/>
    </row>
    <row r="613" spans="1:13">
      <c r="A613"/>
      <c r="B613"/>
      <c r="C613"/>
      <c r="D613"/>
      <c r="E613"/>
      <c r="F613"/>
      <c r="G613"/>
      <c r="H613"/>
      <c r="I613"/>
      <c r="J613"/>
      <c r="K613"/>
      <c r="L613"/>
      <c r="M613"/>
    </row>
    <row r="614" spans="1:13">
      <c r="A614"/>
      <c r="B614"/>
      <c r="C614"/>
      <c r="D614"/>
      <c r="E614"/>
      <c r="F614"/>
      <c r="G614"/>
      <c r="H614"/>
      <c r="I614"/>
      <c r="J614"/>
      <c r="K614"/>
      <c r="L614"/>
      <c r="M614"/>
    </row>
    <row r="615" spans="1:13">
      <c r="A615"/>
      <c r="B615"/>
      <c r="C615"/>
      <c r="D615"/>
      <c r="E615"/>
      <c r="F615"/>
      <c r="G615"/>
      <c r="H615"/>
      <c r="I615"/>
      <c r="J615"/>
      <c r="K615"/>
      <c r="L615"/>
      <c r="M615"/>
    </row>
    <row r="616" spans="1:13">
      <c r="A616"/>
      <c r="B616"/>
      <c r="C616"/>
      <c r="D616"/>
      <c r="E616"/>
      <c r="F616"/>
      <c r="G616"/>
      <c r="H616"/>
      <c r="I616"/>
      <c r="J616"/>
      <c r="K616"/>
      <c r="L616"/>
      <c r="M616"/>
    </row>
    <row r="617" spans="1:13">
      <c r="A617"/>
      <c r="B617"/>
      <c r="C617"/>
      <c r="D617"/>
      <c r="E617"/>
      <c r="F617"/>
      <c r="G617"/>
      <c r="H617"/>
      <c r="I617"/>
      <c r="J617"/>
      <c r="K617"/>
      <c r="L617"/>
      <c r="M617"/>
    </row>
    <row r="618" spans="1:13">
      <c r="A618"/>
      <c r="B618"/>
      <c r="C618"/>
      <c r="D618"/>
      <c r="E618"/>
      <c r="F618"/>
      <c r="G618"/>
      <c r="H618"/>
      <c r="I618"/>
      <c r="J618"/>
      <c r="K618"/>
      <c r="L618"/>
      <c r="M618"/>
    </row>
    <row r="619" spans="1:13">
      <c r="A619"/>
      <c r="B619"/>
      <c r="C619"/>
      <c r="D619"/>
      <c r="E619"/>
      <c r="F619"/>
      <c r="G619"/>
      <c r="H619"/>
      <c r="I619"/>
      <c r="J619"/>
      <c r="K619"/>
      <c r="L619"/>
      <c r="M619"/>
    </row>
    <row r="620" spans="1:13">
      <c r="A620"/>
      <c r="B620"/>
      <c r="C620"/>
      <c r="D620"/>
      <c r="E620"/>
      <c r="F620"/>
      <c r="G620"/>
      <c r="H620"/>
      <c r="I620"/>
      <c r="J620"/>
      <c r="K620"/>
      <c r="L620"/>
      <c r="M620"/>
    </row>
    <row r="621" spans="1:13">
      <c r="A621"/>
      <c r="B621"/>
      <c r="C621"/>
      <c r="D621"/>
      <c r="E621"/>
      <c r="F621"/>
      <c r="G621"/>
      <c r="H621"/>
      <c r="I621"/>
      <c r="J621"/>
      <c r="K621"/>
      <c r="L621"/>
      <c r="M621"/>
    </row>
    <row r="622" spans="1:13">
      <c r="A622"/>
      <c r="B622"/>
      <c r="C622"/>
      <c r="D622"/>
      <c r="E622"/>
      <c r="F622"/>
      <c r="G622"/>
      <c r="H622"/>
      <c r="I622"/>
      <c r="J622"/>
      <c r="K622"/>
      <c r="L622"/>
      <c r="M622"/>
    </row>
    <row r="623" spans="1:13">
      <c r="A623"/>
      <c r="B623"/>
      <c r="C623"/>
      <c r="D623"/>
      <c r="E623"/>
      <c r="F623"/>
      <c r="G623"/>
      <c r="H623"/>
      <c r="I623"/>
      <c r="J623"/>
      <c r="K623"/>
      <c r="L623"/>
      <c r="M623"/>
    </row>
    <row r="624" spans="1:13">
      <c r="A624"/>
      <c r="B624"/>
      <c r="C624"/>
      <c r="D624"/>
      <c r="E624"/>
      <c r="F624"/>
      <c r="G624"/>
      <c r="H624"/>
      <c r="I624"/>
      <c r="J624"/>
      <c r="K624"/>
      <c r="L624"/>
      <c r="M624"/>
    </row>
    <row r="625" spans="1:13">
      <c r="A625"/>
      <c r="B625"/>
      <c r="C625"/>
      <c r="D625"/>
      <c r="E625"/>
      <c r="F625"/>
      <c r="G625"/>
      <c r="H625"/>
      <c r="I625"/>
      <c r="J625"/>
      <c r="K625"/>
      <c r="L625"/>
      <c r="M625"/>
    </row>
    <row r="626" spans="1:13">
      <c r="A626"/>
      <c r="B626"/>
      <c r="C626"/>
      <c r="D626"/>
      <c r="E626"/>
      <c r="F626"/>
      <c r="G626"/>
      <c r="H626"/>
      <c r="I626"/>
      <c r="J626"/>
      <c r="K626"/>
      <c r="L626"/>
      <c r="M626"/>
    </row>
    <row r="627" spans="1:13">
      <c r="A627"/>
      <c r="B627"/>
      <c r="C627"/>
      <c r="D627"/>
      <c r="E627"/>
      <c r="F627"/>
      <c r="G627"/>
      <c r="H627"/>
      <c r="I627"/>
      <c r="J627"/>
      <c r="K627"/>
      <c r="L627"/>
      <c r="M627"/>
    </row>
    <row r="628" spans="1:13">
      <c r="A628"/>
      <c r="B628"/>
      <c r="C628"/>
      <c r="D628"/>
      <c r="E628"/>
      <c r="F628"/>
      <c r="G628"/>
      <c r="H628"/>
      <c r="I628"/>
      <c r="J628"/>
      <c r="K628"/>
      <c r="L628"/>
      <c r="M628"/>
    </row>
    <row r="629" spans="1:13">
      <c r="A629"/>
      <c r="B629"/>
      <c r="C629"/>
      <c r="D629"/>
      <c r="E629"/>
      <c r="F629"/>
      <c r="G629"/>
      <c r="H629"/>
      <c r="I629"/>
      <c r="J629"/>
      <c r="K629"/>
      <c r="L629"/>
      <c r="M629"/>
    </row>
    <row r="630" spans="1:13">
      <c r="A630"/>
      <c r="B630"/>
      <c r="C630"/>
      <c r="D630"/>
      <c r="E630"/>
      <c r="F630"/>
      <c r="G630"/>
      <c r="H630"/>
      <c r="I630"/>
      <c r="J630"/>
      <c r="K630"/>
      <c r="L630"/>
      <c r="M630"/>
    </row>
    <row r="631" spans="1:13">
      <c r="A631"/>
      <c r="B631"/>
      <c r="C631"/>
      <c r="D631"/>
      <c r="E631"/>
      <c r="F631"/>
      <c r="G631"/>
      <c r="H631"/>
      <c r="I631"/>
      <c r="J631"/>
      <c r="K631"/>
      <c r="L631"/>
      <c r="M631"/>
    </row>
    <row r="632" spans="1:13">
      <c r="A632"/>
      <c r="B632"/>
      <c r="C632"/>
      <c r="D632"/>
      <c r="E632"/>
      <c r="F632"/>
      <c r="G632"/>
      <c r="H632"/>
      <c r="I632"/>
      <c r="J632"/>
      <c r="K632"/>
      <c r="L632"/>
      <c r="M632"/>
    </row>
    <row r="633" spans="1:13">
      <c r="A633"/>
      <c r="B633"/>
      <c r="C633"/>
      <c r="D633"/>
      <c r="E633"/>
      <c r="F633"/>
      <c r="G633"/>
      <c r="H633"/>
      <c r="I633"/>
      <c r="J633"/>
      <c r="K633"/>
      <c r="L633"/>
      <c r="M633"/>
    </row>
    <row r="634" spans="1:13">
      <c r="A634"/>
      <c r="B634"/>
      <c r="C634"/>
      <c r="D634"/>
      <c r="E634"/>
      <c r="F634"/>
      <c r="G634"/>
      <c r="H634"/>
      <c r="I634"/>
      <c r="J634"/>
      <c r="K634"/>
      <c r="L634"/>
      <c r="M634"/>
    </row>
    <row r="635" spans="1:13">
      <c r="A635"/>
      <c r="B635"/>
      <c r="C635"/>
      <c r="D635"/>
      <c r="E635"/>
      <c r="F635"/>
      <c r="G635"/>
      <c r="H635"/>
      <c r="I635"/>
      <c r="J635"/>
      <c r="K635"/>
      <c r="L635"/>
      <c r="M635"/>
    </row>
    <row r="636" spans="1:13">
      <c r="A636"/>
      <c r="B636"/>
      <c r="C636"/>
      <c r="D636"/>
      <c r="E636"/>
      <c r="F636"/>
      <c r="G636"/>
      <c r="H636"/>
      <c r="I636"/>
      <c r="J636"/>
      <c r="K636"/>
      <c r="L636"/>
      <c r="M636"/>
    </row>
    <row r="637" spans="1:13">
      <c r="A637"/>
      <c r="B637"/>
      <c r="C637"/>
      <c r="D637"/>
      <c r="E637"/>
      <c r="F637"/>
      <c r="G637"/>
      <c r="H637"/>
      <c r="I637"/>
      <c r="J637"/>
      <c r="K637"/>
      <c r="L637"/>
      <c r="M637"/>
    </row>
    <row r="638" spans="1:13">
      <c r="A638"/>
      <c r="B638"/>
      <c r="C638"/>
      <c r="D638"/>
      <c r="E638"/>
      <c r="F638"/>
      <c r="G638"/>
      <c r="H638"/>
      <c r="I638"/>
      <c r="J638"/>
      <c r="K638"/>
      <c r="L638"/>
      <c r="M638"/>
    </row>
    <row r="639" spans="1:13">
      <c r="A639"/>
      <c r="B639"/>
      <c r="C639"/>
      <c r="D639"/>
      <c r="E639"/>
      <c r="F639"/>
      <c r="G639"/>
      <c r="H639"/>
      <c r="I639"/>
      <c r="J639"/>
      <c r="K639"/>
      <c r="L639"/>
      <c r="M639"/>
    </row>
    <row r="640" spans="1:13">
      <c r="A640"/>
      <c r="B640"/>
      <c r="C640"/>
      <c r="D640"/>
      <c r="E640"/>
      <c r="F640"/>
      <c r="G640"/>
      <c r="H640"/>
      <c r="I640"/>
      <c r="J640"/>
      <c r="K640"/>
      <c r="L640"/>
      <c r="M640"/>
    </row>
    <row r="641" spans="1:13">
      <c r="A641"/>
      <c r="B641"/>
      <c r="C641"/>
      <c r="D641"/>
      <c r="E641"/>
      <c r="F641"/>
      <c r="G641"/>
      <c r="H641"/>
      <c r="I641"/>
      <c r="J641"/>
      <c r="K641"/>
      <c r="L641"/>
      <c r="M641"/>
    </row>
    <row r="642" spans="1:13">
      <c r="A642"/>
      <c r="B642"/>
      <c r="C642"/>
      <c r="D642"/>
      <c r="E642"/>
      <c r="F642"/>
      <c r="G642"/>
      <c r="H642"/>
      <c r="I642"/>
      <c r="J642"/>
      <c r="K642"/>
      <c r="L642"/>
      <c r="M642"/>
    </row>
    <row r="643" spans="1:13">
      <c r="A643"/>
      <c r="B643"/>
      <c r="C643"/>
      <c r="D643"/>
      <c r="E643"/>
      <c r="F643"/>
      <c r="G643"/>
      <c r="H643"/>
      <c r="I643"/>
      <c r="J643"/>
      <c r="K643"/>
      <c r="L643"/>
      <c r="M643"/>
    </row>
    <row r="644" spans="1:13">
      <c r="A644"/>
      <c r="B644"/>
      <c r="C644"/>
      <c r="D644"/>
      <c r="E644"/>
      <c r="F644"/>
      <c r="G644"/>
      <c r="H644"/>
      <c r="I644"/>
      <c r="J644"/>
      <c r="K644"/>
      <c r="L644"/>
      <c r="M644"/>
    </row>
    <row r="645" spans="1:13">
      <c r="A645"/>
      <c r="B645"/>
      <c r="C645"/>
      <c r="D645"/>
      <c r="E645"/>
      <c r="F645"/>
      <c r="G645"/>
      <c r="H645"/>
      <c r="I645"/>
      <c r="J645"/>
      <c r="K645"/>
      <c r="L645"/>
      <c r="M645"/>
    </row>
    <row r="646" spans="1:13">
      <c r="A646"/>
      <c r="B646"/>
      <c r="C646"/>
      <c r="D646"/>
      <c r="E646"/>
      <c r="F646"/>
      <c r="G646"/>
      <c r="H646"/>
      <c r="I646"/>
      <c r="J646"/>
      <c r="K646"/>
      <c r="L646"/>
      <c r="M646"/>
    </row>
    <row r="647" spans="1:13">
      <c r="A647"/>
      <c r="B647"/>
      <c r="C647"/>
      <c r="D647"/>
      <c r="E647"/>
      <c r="F647"/>
      <c r="G647"/>
      <c r="H647"/>
      <c r="I647"/>
      <c r="J647"/>
      <c r="K647"/>
      <c r="L647"/>
      <c r="M647"/>
    </row>
    <row r="648" spans="1:13">
      <c r="A648"/>
      <c r="B648"/>
      <c r="C648"/>
      <c r="D648"/>
      <c r="E648"/>
      <c r="F648"/>
      <c r="G648"/>
      <c r="H648"/>
      <c r="I648"/>
      <c r="J648"/>
      <c r="K648"/>
      <c r="L648"/>
      <c r="M648"/>
    </row>
    <row r="649" spans="1:13">
      <c r="A649"/>
      <c r="B649"/>
      <c r="C649"/>
      <c r="D649"/>
      <c r="E649"/>
      <c r="F649"/>
      <c r="G649"/>
      <c r="H649"/>
      <c r="I649"/>
      <c r="J649"/>
      <c r="K649"/>
      <c r="L649"/>
      <c r="M649"/>
    </row>
    <row r="650" spans="1:13">
      <c r="A650"/>
      <c r="B650"/>
      <c r="C650"/>
      <c r="D650"/>
      <c r="E650"/>
      <c r="F650"/>
      <c r="G650"/>
      <c r="H650"/>
      <c r="I650"/>
      <c r="J650"/>
      <c r="K650"/>
      <c r="L650"/>
      <c r="M650"/>
    </row>
    <row r="651" spans="1:13">
      <c r="A651"/>
      <c r="B651"/>
      <c r="C651"/>
      <c r="D651"/>
      <c r="E651"/>
      <c r="F651"/>
      <c r="G651"/>
      <c r="H651"/>
      <c r="I651"/>
      <c r="J651"/>
      <c r="K651"/>
      <c r="L651"/>
      <c r="M651"/>
    </row>
    <row r="652" spans="1:13">
      <c r="A652"/>
      <c r="B652"/>
      <c r="C652"/>
      <c r="D652"/>
      <c r="E652"/>
      <c r="F652"/>
      <c r="G652"/>
      <c r="H652"/>
      <c r="I652"/>
      <c r="J652"/>
      <c r="K652"/>
      <c r="L652"/>
      <c r="M652"/>
    </row>
    <row r="653" spans="1:13">
      <c r="A653"/>
      <c r="B653"/>
      <c r="C653"/>
      <c r="D653"/>
      <c r="E653"/>
      <c r="F653"/>
      <c r="G653"/>
      <c r="H653"/>
      <c r="I653"/>
      <c r="J653"/>
      <c r="K653"/>
      <c r="L653"/>
      <c r="M653"/>
    </row>
    <row r="654" spans="1:13">
      <c r="A654"/>
      <c r="B654"/>
      <c r="C654"/>
      <c r="D654"/>
      <c r="E654"/>
      <c r="F654"/>
      <c r="G654"/>
      <c r="H654"/>
      <c r="I654"/>
      <c r="J654"/>
      <c r="K654"/>
      <c r="L654"/>
      <c r="M654"/>
    </row>
    <row r="655" spans="1:13">
      <c r="A655"/>
      <c r="B655"/>
      <c r="C655"/>
      <c r="D655"/>
      <c r="E655"/>
      <c r="F655"/>
      <c r="G655"/>
      <c r="H655"/>
      <c r="I655"/>
      <c r="J655"/>
      <c r="K655"/>
      <c r="L655"/>
      <c r="M655"/>
    </row>
    <row r="656" spans="1:13">
      <c r="A656"/>
      <c r="B656"/>
      <c r="C656"/>
      <c r="D656"/>
      <c r="E656"/>
      <c r="F656"/>
      <c r="G656"/>
      <c r="H656"/>
      <c r="I656"/>
      <c r="J656"/>
      <c r="K656"/>
      <c r="L656"/>
      <c r="M656"/>
    </row>
    <row r="657" spans="1:13">
      <c r="A657"/>
      <c r="B657"/>
      <c r="C657"/>
      <c r="D657"/>
      <c r="E657"/>
      <c r="F657"/>
      <c r="G657"/>
      <c r="H657"/>
      <c r="I657"/>
      <c r="J657"/>
      <c r="K657"/>
      <c r="L657"/>
      <c r="M657"/>
    </row>
    <row r="658" spans="1:13">
      <c r="A658"/>
      <c r="B658"/>
      <c r="C658"/>
      <c r="D658"/>
      <c r="E658"/>
      <c r="F658"/>
      <c r="G658"/>
      <c r="H658"/>
      <c r="I658"/>
      <c r="J658"/>
      <c r="K658"/>
      <c r="L658"/>
      <c r="M658"/>
    </row>
    <row r="659" spans="1:13">
      <c r="A659"/>
      <c r="B659"/>
      <c r="C659"/>
      <c r="D659"/>
      <c r="E659"/>
      <c r="F659"/>
      <c r="G659"/>
      <c r="H659"/>
      <c r="I659"/>
      <c r="J659"/>
      <c r="K659"/>
      <c r="L659"/>
      <c r="M659"/>
    </row>
    <row r="660" spans="1:13">
      <c r="A660"/>
      <c r="B660"/>
      <c r="C660"/>
      <c r="D660"/>
      <c r="E660"/>
      <c r="F660"/>
      <c r="G660"/>
      <c r="H660"/>
      <c r="I660"/>
      <c r="J660"/>
      <c r="K660"/>
      <c r="L660"/>
      <c r="M660"/>
    </row>
    <row r="661" spans="1:13">
      <c r="A661"/>
      <c r="B661"/>
      <c r="C661"/>
      <c r="D661"/>
      <c r="E661"/>
      <c r="F661"/>
      <c r="G661"/>
      <c r="H661"/>
      <c r="I661"/>
      <c r="J661"/>
      <c r="K661"/>
      <c r="L661"/>
      <c r="M661"/>
    </row>
    <row r="662" spans="1:13">
      <c r="A662"/>
      <c r="B662"/>
      <c r="C662"/>
      <c r="D662"/>
      <c r="E662"/>
      <c r="F662"/>
      <c r="G662"/>
      <c r="H662"/>
      <c r="I662"/>
      <c r="J662"/>
      <c r="K662"/>
      <c r="L662"/>
      <c r="M662"/>
    </row>
    <row r="663" spans="1:13">
      <c r="A663"/>
      <c r="B663"/>
      <c r="C663"/>
      <c r="D663"/>
      <c r="E663"/>
      <c r="F663"/>
      <c r="G663"/>
      <c r="H663"/>
      <c r="I663"/>
      <c r="J663"/>
      <c r="K663"/>
      <c r="L663"/>
      <c r="M663"/>
    </row>
    <row r="664" spans="1:13">
      <c r="A664"/>
      <c r="B664"/>
      <c r="C664"/>
      <c r="D664"/>
      <c r="E664"/>
      <c r="F664"/>
      <c r="G664"/>
      <c r="H664"/>
      <c r="I664"/>
      <c r="J664"/>
      <c r="K664"/>
      <c r="L664"/>
      <c r="M664"/>
    </row>
    <row r="665" spans="1:13">
      <c r="A665"/>
      <c r="B665"/>
      <c r="C665"/>
      <c r="D665"/>
      <c r="E665"/>
      <c r="F665"/>
      <c r="G665"/>
      <c r="H665"/>
      <c r="I665"/>
      <c r="J665"/>
      <c r="K665"/>
      <c r="L665"/>
      <c r="M665"/>
    </row>
    <row r="666" spans="1:13">
      <c r="A666"/>
      <c r="B666"/>
      <c r="C666"/>
      <c r="D666"/>
      <c r="E666"/>
      <c r="F666"/>
      <c r="G666"/>
      <c r="H666"/>
      <c r="I666"/>
      <c r="J666"/>
      <c r="K666"/>
      <c r="L666"/>
      <c r="M666"/>
    </row>
    <row r="667" spans="1:13">
      <c r="A667"/>
      <c r="B667"/>
      <c r="C667"/>
      <c r="D667"/>
      <c r="E667"/>
      <c r="F667"/>
      <c r="G667"/>
      <c r="H667"/>
      <c r="I667"/>
      <c r="J667"/>
      <c r="K667"/>
      <c r="L667"/>
      <c r="M667"/>
    </row>
    <row r="668" spans="1:13">
      <c r="A668"/>
      <c r="B668"/>
      <c r="C668"/>
      <c r="D668"/>
      <c r="E668"/>
      <c r="F668"/>
      <c r="G668"/>
      <c r="H668"/>
      <c r="I668"/>
      <c r="J668"/>
      <c r="K668"/>
      <c r="L668"/>
      <c r="M668"/>
    </row>
    <row r="669" spans="1:13">
      <c r="A669"/>
      <c r="B669"/>
      <c r="C669"/>
      <c r="D669"/>
      <c r="E669"/>
      <c r="F669"/>
      <c r="G669"/>
      <c r="H669"/>
      <c r="I669"/>
      <c r="J669"/>
      <c r="K669"/>
      <c r="L669"/>
      <c r="M669"/>
    </row>
    <row r="670" spans="1:13">
      <c r="A670"/>
      <c r="B670"/>
      <c r="C670"/>
      <c r="D670"/>
      <c r="E670"/>
      <c r="F670"/>
      <c r="G670"/>
      <c r="H670"/>
      <c r="I670"/>
      <c r="J670"/>
      <c r="K670"/>
      <c r="L670"/>
      <c r="M670"/>
    </row>
    <row r="671" spans="1:13">
      <c r="A671"/>
      <c r="B671"/>
      <c r="C671"/>
      <c r="D671"/>
      <c r="E671"/>
      <c r="F671"/>
      <c r="G671"/>
      <c r="H671"/>
      <c r="I671"/>
      <c r="J671"/>
      <c r="K671"/>
      <c r="L671"/>
      <c r="M671"/>
    </row>
    <row r="672" spans="1:13">
      <c r="A672"/>
      <c r="B672"/>
      <c r="C672"/>
      <c r="D672"/>
      <c r="E672"/>
      <c r="F672"/>
      <c r="G672"/>
      <c r="H672"/>
      <c r="I672"/>
      <c r="J672"/>
      <c r="K672"/>
      <c r="L672"/>
      <c r="M672"/>
    </row>
    <row r="673" spans="1:13">
      <c r="A673"/>
      <c r="B673"/>
      <c r="C673"/>
      <c r="D673"/>
      <c r="E673"/>
      <c r="F673"/>
      <c r="G673"/>
      <c r="H673"/>
      <c r="I673"/>
      <c r="J673"/>
      <c r="K673"/>
      <c r="L673"/>
      <c r="M673"/>
    </row>
    <row r="674" spans="1:13">
      <c r="A674"/>
      <c r="B674"/>
      <c r="C674"/>
      <c r="D674"/>
      <c r="E674"/>
      <c r="F674"/>
      <c r="G674"/>
      <c r="H674"/>
      <c r="I674"/>
      <c r="J674"/>
      <c r="K674"/>
      <c r="L674"/>
      <c r="M674"/>
    </row>
    <row r="675" spans="1:13">
      <c r="A675"/>
      <c r="B675"/>
      <c r="C675"/>
      <c r="D675"/>
      <c r="E675"/>
      <c r="F675"/>
      <c r="G675"/>
      <c r="H675"/>
      <c r="I675"/>
      <c r="J675"/>
      <c r="K675"/>
      <c r="L675"/>
      <c r="M675"/>
    </row>
    <row r="676" spans="1:13">
      <c r="A676"/>
      <c r="B676"/>
      <c r="C676"/>
      <c r="D676"/>
      <c r="E676"/>
      <c r="F676"/>
      <c r="G676"/>
      <c r="H676"/>
      <c r="I676"/>
      <c r="J676"/>
      <c r="K676"/>
      <c r="L676"/>
      <c r="M676"/>
    </row>
    <row r="677" spans="1:13">
      <c r="A677"/>
      <c r="B677"/>
      <c r="C677"/>
      <c r="D677"/>
      <c r="E677"/>
      <c r="F677"/>
      <c r="G677"/>
      <c r="H677"/>
      <c r="I677"/>
      <c r="J677"/>
      <c r="K677"/>
      <c r="L677"/>
      <c r="M677"/>
    </row>
    <row r="678" spans="1:13">
      <c r="A678"/>
      <c r="B678"/>
      <c r="C678"/>
      <c r="D678"/>
      <c r="E678"/>
      <c r="F678"/>
      <c r="G678"/>
      <c r="H678"/>
      <c r="I678"/>
      <c r="J678"/>
      <c r="K678"/>
      <c r="L678"/>
      <c r="M678"/>
    </row>
    <row r="679" spans="1:13">
      <c r="A679"/>
      <c r="B679"/>
      <c r="C679"/>
      <c r="D679"/>
      <c r="E679"/>
      <c r="F679"/>
      <c r="G679"/>
      <c r="H679"/>
      <c r="I679"/>
      <c r="J679"/>
      <c r="K679"/>
      <c r="L679"/>
      <c r="M679"/>
    </row>
    <row r="680" spans="1:13">
      <c r="A680"/>
      <c r="B680"/>
      <c r="C680"/>
      <c r="D680"/>
      <c r="E680"/>
      <c r="F680"/>
      <c r="G680"/>
      <c r="H680"/>
      <c r="I680"/>
      <c r="J680"/>
      <c r="K680"/>
      <c r="L680"/>
      <c r="M680"/>
    </row>
    <row r="681" spans="1:13">
      <c r="A681"/>
      <c r="B681"/>
      <c r="C681"/>
      <c r="D681"/>
      <c r="E681"/>
      <c r="F681"/>
      <c r="G681"/>
      <c r="H681"/>
      <c r="I681"/>
      <c r="J681"/>
      <c r="K681"/>
      <c r="L681"/>
      <c r="M681"/>
    </row>
    <row r="682" spans="1:13">
      <c r="A682"/>
      <c r="B682"/>
      <c r="C682"/>
      <c r="D682"/>
      <c r="E682"/>
      <c r="F682"/>
      <c r="G682"/>
      <c r="H682"/>
      <c r="I682"/>
      <c r="J682"/>
      <c r="K682"/>
      <c r="L682"/>
      <c r="M682"/>
    </row>
    <row r="683" spans="1:13">
      <c r="A683"/>
      <c r="B683"/>
      <c r="C683"/>
      <c r="D683"/>
      <c r="E683"/>
      <c r="F683"/>
      <c r="G683"/>
      <c r="H683"/>
      <c r="I683"/>
      <c r="J683"/>
      <c r="K683"/>
      <c r="L683"/>
      <c r="M683"/>
    </row>
    <row r="684" spans="1:13">
      <c r="A684"/>
      <c r="B684"/>
      <c r="C684"/>
      <c r="D684"/>
      <c r="E684"/>
      <c r="F684"/>
      <c r="G684"/>
      <c r="H684"/>
      <c r="I684"/>
      <c r="J684"/>
      <c r="K684"/>
      <c r="L684"/>
      <c r="M684"/>
    </row>
    <row r="685" spans="1:13">
      <c r="A685"/>
      <c r="B685"/>
      <c r="C685"/>
      <c r="D685"/>
      <c r="E685"/>
      <c r="F685"/>
      <c r="G685"/>
      <c r="H685"/>
      <c r="I685"/>
      <c r="J685"/>
      <c r="K685"/>
      <c r="L685"/>
      <c r="M685"/>
    </row>
    <row r="686" spans="1:13">
      <c r="A686"/>
      <c r="B686"/>
      <c r="C686"/>
      <c r="D686"/>
      <c r="E686"/>
      <c r="F686"/>
      <c r="G686"/>
      <c r="H686"/>
      <c r="I686"/>
      <c r="J686"/>
      <c r="K686"/>
      <c r="L686"/>
      <c r="M686"/>
    </row>
    <row r="687" spans="1:13">
      <c r="A687"/>
      <c r="B687"/>
      <c r="C687"/>
      <c r="D687"/>
      <c r="E687"/>
      <c r="F687"/>
      <c r="G687"/>
      <c r="H687"/>
      <c r="I687"/>
      <c r="J687"/>
      <c r="K687"/>
      <c r="L687"/>
      <c r="M687"/>
    </row>
    <row r="688" spans="1:13">
      <c r="A688"/>
      <c r="B688"/>
      <c r="C688"/>
      <c r="D688"/>
      <c r="E688"/>
      <c r="F688"/>
      <c r="G688"/>
      <c r="H688"/>
      <c r="I688"/>
      <c r="J688"/>
      <c r="K688"/>
      <c r="L688"/>
      <c r="M688"/>
    </row>
    <row r="689" spans="1:13">
      <c r="A689"/>
      <c r="B689"/>
      <c r="C689"/>
      <c r="D689"/>
      <c r="E689"/>
      <c r="F689"/>
      <c r="G689"/>
      <c r="H689"/>
      <c r="I689"/>
      <c r="J689"/>
      <c r="K689"/>
      <c r="L689"/>
      <c r="M689"/>
    </row>
    <row r="690" spans="1:13">
      <c r="A690"/>
      <c r="B690"/>
      <c r="C690"/>
      <c r="D690"/>
      <c r="E690"/>
      <c r="F690"/>
      <c r="G690"/>
      <c r="H690"/>
      <c r="I690"/>
      <c r="J690"/>
      <c r="K690"/>
      <c r="L690"/>
      <c r="M690"/>
    </row>
    <row r="691" spans="1:13">
      <c r="A691"/>
      <c r="B691"/>
      <c r="C691"/>
      <c r="D691"/>
      <c r="E691"/>
      <c r="F691"/>
      <c r="G691"/>
      <c r="H691"/>
      <c r="I691"/>
      <c r="J691"/>
      <c r="K691"/>
      <c r="L691"/>
      <c r="M691"/>
    </row>
    <row r="692" spans="1:13">
      <c r="A692"/>
      <c r="B692"/>
      <c r="C692"/>
      <c r="D692"/>
      <c r="E692"/>
      <c r="F692"/>
      <c r="G692"/>
      <c r="H692"/>
      <c r="I692"/>
      <c r="J692"/>
      <c r="K692"/>
      <c r="L692"/>
      <c r="M692"/>
    </row>
    <row r="693" spans="1:13">
      <c r="A693"/>
      <c r="B693"/>
      <c r="C693"/>
      <c r="D693"/>
      <c r="E693"/>
      <c r="F693"/>
      <c r="G693"/>
      <c r="H693"/>
      <c r="I693"/>
      <c r="J693"/>
      <c r="K693"/>
      <c r="L693"/>
      <c r="M693"/>
    </row>
    <row r="694" spans="1:13">
      <c r="A694"/>
      <c r="B694"/>
      <c r="C694"/>
      <c r="D694"/>
      <c r="E694"/>
      <c r="F694"/>
      <c r="G694"/>
      <c r="H694"/>
      <c r="I694"/>
      <c r="J694"/>
      <c r="K694"/>
      <c r="L694"/>
      <c r="M694"/>
    </row>
    <row r="695" spans="1:13">
      <c r="A695"/>
      <c r="B695"/>
      <c r="C695"/>
      <c r="D695"/>
      <c r="E695"/>
      <c r="F695"/>
      <c r="G695"/>
      <c r="H695"/>
      <c r="I695"/>
      <c r="J695"/>
      <c r="K695"/>
      <c r="L695"/>
      <c r="M695"/>
    </row>
    <row r="696" spans="1:13">
      <c r="A696"/>
      <c r="B696"/>
      <c r="C696"/>
      <c r="D696"/>
      <c r="E696"/>
      <c r="F696"/>
      <c r="G696"/>
      <c r="H696"/>
      <c r="I696"/>
      <c r="J696"/>
      <c r="K696"/>
      <c r="L696"/>
      <c r="M696"/>
    </row>
    <row r="697" spans="1:13">
      <c r="A697"/>
      <c r="B697"/>
      <c r="C697"/>
      <c r="D697"/>
      <c r="E697"/>
      <c r="F697"/>
      <c r="G697"/>
      <c r="H697"/>
      <c r="I697"/>
      <c r="J697"/>
      <c r="K697"/>
      <c r="L697"/>
      <c r="M697"/>
    </row>
    <row r="698" spans="1:13">
      <c r="A698"/>
      <c r="B698"/>
      <c r="C698"/>
      <c r="D698"/>
      <c r="E698"/>
      <c r="F698"/>
      <c r="G698"/>
      <c r="H698"/>
      <c r="I698"/>
      <c r="J698"/>
      <c r="K698"/>
      <c r="L698"/>
      <c r="M698"/>
    </row>
    <row r="699" spans="1:13">
      <c r="A699"/>
      <c r="B699"/>
      <c r="C699"/>
      <c r="D699"/>
      <c r="E699"/>
      <c r="F699"/>
      <c r="G699"/>
      <c r="H699"/>
      <c r="I699"/>
      <c r="J699"/>
      <c r="K699"/>
      <c r="L699"/>
      <c r="M699"/>
    </row>
    <row r="700" spans="1:13">
      <c r="A700"/>
      <c r="B700"/>
      <c r="C700"/>
      <c r="D700"/>
      <c r="E700"/>
      <c r="F700"/>
      <c r="G700"/>
      <c r="H700"/>
      <c r="I700"/>
      <c r="J700"/>
      <c r="K700"/>
      <c r="L700"/>
      <c r="M700"/>
    </row>
    <row r="701" spans="1:13">
      <c r="A701"/>
      <c r="B701"/>
      <c r="C701"/>
      <c r="D701"/>
      <c r="E701"/>
      <c r="F701"/>
      <c r="G701"/>
      <c r="H701"/>
      <c r="I701"/>
      <c r="J701"/>
      <c r="K701"/>
      <c r="L701"/>
      <c r="M701"/>
    </row>
    <row r="702" spans="1:13">
      <c r="A702"/>
      <c r="B702"/>
      <c r="C702"/>
      <c r="D702"/>
      <c r="E702"/>
      <c r="F702"/>
      <c r="G702"/>
      <c r="H702"/>
      <c r="I702"/>
      <c r="J702"/>
      <c r="K702"/>
      <c r="L702"/>
      <c r="M702"/>
    </row>
    <row r="703" spans="1:13">
      <c r="A703"/>
      <c r="B703"/>
      <c r="C703"/>
      <c r="D703"/>
      <c r="E703"/>
      <c r="F703"/>
      <c r="G703"/>
      <c r="H703"/>
      <c r="I703"/>
      <c r="J703"/>
      <c r="K703"/>
      <c r="L703"/>
      <c r="M703"/>
    </row>
    <row r="704" spans="1:13">
      <c r="A704"/>
      <c r="B704"/>
      <c r="C704"/>
      <c r="D704"/>
      <c r="E704"/>
      <c r="F704"/>
      <c r="G704"/>
      <c r="H704"/>
      <c r="I704"/>
      <c r="J704"/>
      <c r="K704"/>
      <c r="L704"/>
      <c r="M704"/>
    </row>
    <row r="705" spans="1:13">
      <c r="A705"/>
      <c r="B705"/>
      <c r="C705"/>
      <c r="D705"/>
      <c r="E705"/>
      <c r="F705"/>
      <c r="G705"/>
      <c r="H705"/>
      <c r="I705"/>
      <c r="J705"/>
      <c r="K705"/>
      <c r="L705"/>
      <c r="M705"/>
    </row>
    <row r="706" spans="1:13">
      <c r="A706"/>
      <c r="B706"/>
      <c r="C706"/>
      <c r="D706"/>
      <c r="E706"/>
      <c r="F706"/>
      <c r="G706"/>
      <c r="H706"/>
      <c r="I706"/>
      <c r="J706"/>
      <c r="K706"/>
      <c r="L706"/>
      <c r="M706"/>
    </row>
    <row r="707" spans="1:13">
      <c r="A707"/>
      <c r="B707"/>
      <c r="C707"/>
      <c r="D707"/>
      <c r="E707"/>
      <c r="F707"/>
      <c r="G707"/>
      <c r="H707"/>
      <c r="I707"/>
      <c r="J707"/>
      <c r="K707"/>
      <c r="L707"/>
      <c r="M707"/>
    </row>
    <row r="708" spans="1:13">
      <c r="A708"/>
      <c r="B708"/>
      <c r="C708"/>
      <c r="D708"/>
      <c r="E708"/>
      <c r="F708"/>
      <c r="G708"/>
      <c r="H708"/>
      <c r="I708"/>
      <c r="J708"/>
      <c r="K708"/>
      <c r="L708"/>
      <c r="M708"/>
    </row>
    <row r="709" spans="1:13">
      <c r="A709"/>
      <c r="B709"/>
      <c r="C709"/>
      <c r="D709"/>
      <c r="E709"/>
      <c r="F709"/>
      <c r="G709"/>
      <c r="H709"/>
      <c r="I709"/>
      <c r="J709"/>
      <c r="K709"/>
      <c r="L709"/>
      <c r="M709"/>
    </row>
    <row r="710" spans="1:13">
      <c r="A710"/>
      <c r="B710"/>
      <c r="C710"/>
      <c r="D710"/>
      <c r="E710"/>
      <c r="F710"/>
      <c r="G710"/>
      <c r="H710"/>
      <c r="I710"/>
      <c r="J710"/>
      <c r="K710"/>
      <c r="L710"/>
      <c r="M710"/>
    </row>
    <row r="711" spans="1:13">
      <c r="A711"/>
      <c r="B711"/>
      <c r="C711"/>
      <c r="D711"/>
      <c r="E711"/>
      <c r="F711"/>
      <c r="G711"/>
      <c r="H711"/>
      <c r="I711"/>
      <c r="J711"/>
      <c r="K711"/>
      <c r="L711"/>
      <c r="M711"/>
    </row>
    <row r="712" spans="1:13">
      <c r="A712"/>
      <c r="B712"/>
      <c r="C712"/>
      <c r="D712"/>
      <c r="E712"/>
      <c r="F712"/>
      <c r="G712"/>
      <c r="H712"/>
      <c r="I712"/>
      <c r="J712"/>
      <c r="K712"/>
      <c r="L712"/>
      <c r="M712"/>
    </row>
    <row r="713" spans="1:13">
      <c r="A713"/>
      <c r="B713"/>
      <c r="C713"/>
      <c r="D713"/>
      <c r="E713"/>
      <c r="F713"/>
      <c r="G713"/>
      <c r="H713"/>
      <c r="I713"/>
      <c r="J713"/>
      <c r="K713"/>
      <c r="L713"/>
      <c r="M713"/>
    </row>
    <row r="714" spans="1:13">
      <c r="A714"/>
      <c r="B714"/>
      <c r="C714"/>
      <c r="D714"/>
      <c r="E714"/>
      <c r="F714"/>
      <c r="G714"/>
      <c r="H714"/>
      <c r="I714"/>
      <c r="J714"/>
      <c r="K714"/>
      <c r="L714"/>
      <c r="M714"/>
    </row>
    <row r="715" spans="1:13">
      <c r="A715"/>
      <c r="B715"/>
      <c r="C715"/>
      <c r="D715"/>
      <c r="E715"/>
      <c r="F715"/>
      <c r="G715"/>
      <c r="H715"/>
      <c r="I715"/>
      <c r="J715"/>
      <c r="K715"/>
      <c r="L715"/>
      <c r="M715"/>
    </row>
    <row r="716" spans="1:13">
      <c r="A716"/>
      <c r="B716"/>
      <c r="C716"/>
      <c r="D716"/>
      <c r="E716"/>
      <c r="F716"/>
      <c r="G716"/>
      <c r="H716"/>
      <c r="I716"/>
      <c r="J716"/>
      <c r="K716"/>
      <c r="L716"/>
      <c r="M716"/>
    </row>
    <row r="717" spans="1:13">
      <c r="A717"/>
      <c r="B717"/>
      <c r="C717"/>
      <c r="D717"/>
      <c r="E717"/>
      <c r="F717"/>
      <c r="G717"/>
      <c r="H717"/>
      <c r="I717"/>
      <c r="J717"/>
      <c r="K717"/>
      <c r="L717"/>
      <c r="M717"/>
    </row>
    <row r="718" spans="1:13">
      <c r="A718"/>
      <c r="B718"/>
      <c r="C718"/>
      <c r="D718"/>
      <c r="E718"/>
      <c r="F718"/>
      <c r="G718"/>
      <c r="H718"/>
      <c r="I718"/>
      <c r="J718"/>
      <c r="K718"/>
      <c r="L718"/>
      <c r="M718"/>
    </row>
    <row r="719" spans="1:13">
      <c r="A719"/>
      <c r="B719"/>
      <c r="C719"/>
      <c r="D719"/>
      <c r="E719"/>
      <c r="F719"/>
      <c r="G719"/>
      <c r="H719"/>
      <c r="I719"/>
      <c r="J719"/>
      <c r="K719"/>
      <c r="L719"/>
      <c r="M719"/>
    </row>
    <row r="720" spans="1:13">
      <c r="A720"/>
      <c r="B720"/>
      <c r="C720"/>
      <c r="D720"/>
      <c r="E720"/>
      <c r="F720"/>
      <c r="G720"/>
      <c r="H720"/>
      <c r="I720"/>
      <c r="J720"/>
      <c r="K720"/>
      <c r="L720"/>
      <c r="M720"/>
    </row>
    <row r="721" spans="1:13">
      <c r="A721"/>
      <c r="B721"/>
      <c r="C721"/>
      <c r="D721"/>
      <c r="E721"/>
      <c r="F721"/>
      <c r="G721"/>
      <c r="H721"/>
      <c r="I721"/>
      <c r="J721"/>
      <c r="K721"/>
      <c r="L721"/>
      <c r="M721"/>
    </row>
    <row r="722" spans="1:13">
      <c r="A722"/>
      <c r="B722"/>
      <c r="C722"/>
      <c r="D722"/>
      <c r="E722"/>
      <c r="F722"/>
      <c r="G722"/>
      <c r="H722"/>
      <c r="I722"/>
      <c r="J722"/>
      <c r="K722"/>
      <c r="L722"/>
      <c r="M722"/>
    </row>
    <row r="723" spans="1:13">
      <c r="A723"/>
      <c r="B723"/>
      <c r="C723"/>
      <c r="D723"/>
      <c r="E723"/>
      <c r="F723"/>
      <c r="G723"/>
      <c r="H723"/>
      <c r="I723"/>
      <c r="J723"/>
      <c r="K723"/>
      <c r="L723"/>
      <c r="M723"/>
    </row>
    <row r="724" spans="1:13">
      <c r="A724"/>
      <c r="B724"/>
      <c r="C724"/>
      <c r="D724"/>
      <c r="E724"/>
      <c r="F724"/>
      <c r="G724"/>
      <c r="H724"/>
      <c r="I724"/>
      <c r="J724"/>
      <c r="K724"/>
      <c r="L724"/>
      <c r="M724"/>
    </row>
    <row r="725" spans="1:13">
      <c r="A725"/>
      <c r="B725"/>
      <c r="C725"/>
      <c r="D725"/>
      <c r="E725"/>
      <c r="F725"/>
      <c r="G725"/>
      <c r="H725"/>
      <c r="I725"/>
      <c r="J725"/>
      <c r="K725"/>
      <c r="L725"/>
      <c r="M725"/>
    </row>
    <row r="726" spans="1:13">
      <c r="A726"/>
      <c r="B726"/>
      <c r="C726"/>
      <c r="D726"/>
      <c r="E726"/>
      <c r="F726"/>
      <c r="G726"/>
      <c r="H726"/>
      <c r="I726"/>
      <c r="J726"/>
      <c r="K726"/>
      <c r="L726"/>
      <c r="M726"/>
    </row>
    <row r="727" spans="1:13">
      <c r="A727"/>
      <c r="B727"/>
      <c r="C727"/>
      <c r="D727"/>
      <c r="E727"/>
      <c r="F727"/>
      <c r="G727"/>
      <c r="H727"/>
      <c r="I727"/>
      <c r="J727"/>
      <c r="K727"/>
      <c r="L727"/>
      <c r="M727"/>
    </row>
    <row r="728" spans="1:13">
      <c r="A728"/>
      <c r="B728"/>
      <c r="C728"/>
      <c r="D728"/>
      <c r="E728"/>
      <c r="F728"/>
      <c r="G728"/>
      <c r="H728"/>
      <c r="I728"/>
      <c r="J728"/>
      <c r="K728"/>
      <c r="L728"/>
      <c r="M728"/>
    </row>
    <row r="729" spans="1:13">
      <c r="A729"/>
      <c r="B729"/>
      <c r="C729"/>
      <c r="D729"/>
      <c r="E729"/>
      <c r="F729"/>
      <c r="G729"/>
      <c r="H729"/>
      <c r="I729"/>
      <c r="J729"/>
      <c r="K729"/>
      <c r="L729"/>
      <c r="M729"/>
    </row>
    <row r="730" spans="1:13">
      <c r="A730"/>
      <c r="B730"/>
      <c r="C730"/>
      <c r="D730"/>
      <c r="E730"/>
      <c r="F730"/>
      <c r="G730"/>
      <c r="H730"/>
      <c r="I730"/>
      <c r="J730"/>
      <c r="K730"/>
      <c r="L730"/>
      <c r="M730"/>
    </row>
    <row r="731" spans="1:13">
      <c r="A731"/>
      <c r="B731"/>
      <c r="C731"/>
      <c r="D731"/>
      <c r="E731"/>
      <c r="F731"/>
      <c r="G731"/>
      <c r="H731"/>
      <c r="I731"/>
      <c r="J731"/>
      <c r="K731"/>
      <c r="L731"/>
      <c r="M731"/>
    </row>
    <row r="732" spans="1:13">
      <c r="A732"/>
      <c r="B732"/>
      <c r="C732"/>
      <c r="D732"/>
      <c r="E732"/>
      <c r="F732"/>
      <c r="G732"/>
      <c r="H732"/>
      <c r="I732"/>
      <c r="J732"/>
      <c r="K732"/>
      <c r="L732"/>
      <c r="M732"/>
    </row>
    <row r="733" spans="1:13">
      <c r="A733"/>
      <c r="B733"/>
      <c r="C733"/>
      <c r="D733"/>
      <c r="E733"/>
      <c r="F733"/>
      <c r="G733"/>
      <c r="H733"/>
      <c r="I733"/>
      <c r="J733"/>
      <c r="K733"/>
      <c r="L733"/>
      <c r="M733"/>
    </row>
    <row r="734" spans="1:13">
      <c r="A734"/>
      <c r="B734"/>
      <c r="C734"/>
      <c r="D734"/>
      <c r="E734"/>
      <c r="F734"/>
      <c r="G734"/>
      <c r="H734"/>
      <c r="I734"/>
      <c r="J734"/>
      <c r="K734"/>
      <c r="L734"/>
      <c r="M734"/>
    </row>
    <row r="735" spans="1:13">
      <c r="A735"/>
      <c r="B735"/>
      <c r="C735"/>
      <c r="D735"/>
      <c r="E735"/>
      <c r="F735"/>
      <c r="G735"/>
      <c r="H735"/>
      <c r="I735"/>
      <c r="J735"/>
      <c r="K735"/>
      <c r="L735"/>
      <c r="M735"/>
    </row>
    <row r="736" spans="1:13">
      <c r="A736"/>
      <c r="B736"/>
      <c r="C736"/>
      <c r="D736"/>
      <c r="E736"/>
      <c r="F736"/>
      <c r="G736"/>
      <c r="H736"/>
      <c r="I736"/>
      <c r="J736"/>
      <c r="K736"/>
      <c r="L736"/>
      <c r="M736"/>
    </row>
    <row r="737" spans="1:13">
      <c r="A737"/>
      <c r="B737"/>
      <c r="C737"/>
      <c r="D737"/>
      <c r="E737"/>
      <c r="F737"/>
      <c r="G737"/>
      <c r="H737"/>
      <c r="I737"/>
      <c r="J737"/>
      <c r="K737"/>
      <c r="L737"/>
      <c r="M737"/>
    </row>
    <row r="738" spans="1:13">
      <c r="A738"/>
      <c r="B738"/>
      <c r="C738"/>
      <c r="D738"/>
      <c r="E738"/>
      <c r="F738"/>
      <c r="G738"/>
      <c r="H738"/>
      <c r="I738"/>
      <c r="J738"/>
      <c r="K738"/>
      <c r="L738"/>
      <c r="M738"/>
    </row>
    <row r="739" spans="1:13">
      <c r="A739"/>
      <c r="B739"/>
      <c r="C739"/>
      <c r="D739"/>
      <c r="E739"/>
      <c r="F739"/>
      <c r="G739"/>
      <c r="H739"/>
      <c r="I739"/>
      <c r="J739"/>
      <c r="K739"/>
      <c r="L739"/>
      <c r="M739"/>
    </row>
    <row r="740" spans="1:13">
      <c r="A740"/>
      <c r="B740"/>
      <c r="C740"/>
      <c r="D740"/>
      <c r="E740"/>
      <c r="F740"/>
      <c r="G740"/>
      <c r="H740"/>
      <c r="I740"/>
      <c r="J740"/>
      <c r="K740"/>
      <c r="L740"/>
      <c r="M740"/>
    </row>
    <row r="741" spans="1:13">
      <c r="A741"/>
      <c r="B741"/>
      <c r="C741"/>
      <c r="D741"/>
      <c r="E741"/>
      <c r="F741"/>
      <c r="G741"/>
      <c r="H741"/>
      <c r="I741"/>
      <c r="J741"/>
      <c r="K741"/>
      <c r="L741"/>
      <c r="M741"/>
    </row>
    <row r="742" spans="1:13">
      <c r="A742"/>
      <c r="B742"/>
      <c r="C742"/>
      <c r="D742"/>
      <c r="E742"/>
      <c r="F742"/>
      <c r="G742"/>
      <c r="H742"/>
      <c r="I742"/>
      <c r="J742"/>
      <c r="K742"/>
      <c r="L742"/>
      <c r="M742"/>
    </row>
    <row r="743" spans="1:13">
      <c r="A743"/>
      <c r="B743"/>
      <c r="C743"/>
      <c r="D743"/>
      <c r="E743"/>
      <c r="F743"/>
      <c r="G743"/>
      <c r="H743"/>
      <c r="I743"/>
      <c r="J743"/>
      <c r="K743"/>
      <c r="L743"/>
      <c r="M743"/>
    </row>
    <row r="744" spans="1:13">
      <c r="A744"/>
      <c r="B744"/>
      <c r="C744"/>
      <c r="D744"/>
      <c r="E744"/>
      <c r="F744"/>
      <c r="G744"/>
      <c r="H744"/>
      <c r="I744"/>
      <c r="J744"/>
      <c r="K744"/>
      <c r="L744"/>
      <c r="M744"/>
    </row>
    <row r="745" spans="1:13">
      <c r="A745"/>
      <c r="B745"/>
      <c r="C745"/>
      <c r="D745"/>
      <c r="E745"/>
      <c r="F745"/>
      <c r="G745"/>
      <c r="H745"/>
      <c r="I745"/>
      <c r="J745"/>
      <c r="K745"/>
      <c r="L745"/>
      <c r="M745"/>
    </row>
    <row r="746" spans="1:13">
      <c r="A746"/>
      <c r="B746"/>
      <c r="C746"/>
      <c r="D746"/>
      <c r="E746"/>
      <c r="F746"/>
      <c r="G746"/>
      <c r="H746"/>
      <c r="I746"/>
      <c r="J746"/>
      <c r="K746"/>
      <c r="L746"/>
      <c r="M746"/>
    </row>
    <row r="747" spans="1:13">
      <c r="A747"/>
      <c r="B747"/>
      <c r="C747"/>
      <c r="D747"/>
      <c r="E747"/>
      <c r="F747"/>
      <c r="G747"/>
      <c r="H747"/>
      <c r="I747"/>
      <c r="J747"/>
      <c r="K747"/>
      <c r="L747"/>
      <c r="M747"/>
    </row>
    <row r="748" spans="1:13">
      <c r="A748"/>
      <c r="B748"/>
      <c r="C748"/>
      <c r="D748"/>
      <c r="E748"/>
      <c r="F748"/>
      <c r="G748"/>
      <c r="H748"/>
      <c r="I748"/>
      <c r="J748"/>
      <c r="K748"/>
      <c r="L748"/>
      <c r="M748"/>
    </row>
    <row r="749" spans="1:13">
      <c r="A749"/>
      <c r="B749"/>
      <c r="C749"/>
      <c r="D749"/>
      <c r="E749"/>
      <c r="F749"/>
      <c r="G749"/>
      <c r="H749"/>
      <c r="I749"/>
      <c r="J749"/>
      <c r="K749"/>
      <c r="L749"/>
      <c r="M749"/>
    </row>
    <row r="750" spans="1:13">
      <c r="A750"/>
      <c r="B750"/>
      <c r="C750"/>
      <c r="D750"/>
      <c r="E750"/>
      <c r="F750"/>
      <c r="G750"/>
      <c r="H750"/>
      <c r="I750"/>
      <c r="J750"/>
      <c r="K750"/>
      <c r="L750"/>
      <c r="M750"/>
    </row>
    <row r="751" spans="1:13">
      <c r="A751"/>
      <c r="B751"/>
      <c r="C751"/>
      <c r="D751"/>
      <c r="E751"/>
      <c r="F751"/>
      <c r="G751"/>
      <c r="H751"/>
      <c r="I751"/>
      <c r="J751"/>
      <c r="K751"/>
      <c r="L751"/>
      <c r="M751"/>
    </row>
    <row r="752" spans="1:13">
      <c r="A752"/>
      <c r="B752"/>
      <c r="C752"/>
      <c r="D752"/>
      <c r="E752"/>
      <c r="F752"/>
      <c r="G752"/>
      <c r="H752"/>
      <c r="I752"/>
      <c r="J752"/>
      <c r="K752"/>
      <c r="L752"/>
      <c r="M752"/>
    </row>
    <row r="753" spans="1:13">
      <c r="A753"/>
      <c r="B753"/>
      <c r="C753"/>
      <c r="D753"/>
      <c r="E753"/>
      <c r="F753"/>
      <c r="G753"/>
      <c r="H753"/>
      <c r="I753"/>
      <c r="J753"/>
      <c r="K753"/>
      <c r="L753"/>
      <c r="M753"/>
    </row>
    <row r="754" spans="1:13">
      <c r="A754"/>
      <c r="B754"/>
      <c r="C754"/>
      <c r="D754"/>
      <c r="E754"/>
      <c r="F754"/>
      <c r="G754"/>
      <c r="H754"/>
      <c r="I754"/>
      <c r="J754"/>
      <c r="K754"/>
      <c r="L754"/>
      <c r="M754"/>
    </row>
    <row r="755" spans="1:13">
      <c r="A755"/>
      <c r="B755"/>
      <c r="C755"/>
      <c r="D755"/>
      <c r="E755"/>
      <c r="F755"/>
      <c r="G755"/>
      <c r="H755"/>
      <c r="I755"/>
      <c r="J755"/>
      <c r="K755"/>
      <c r="L755"/>
      <c r="M755"/>
    </row>
    <row r="756" spans="1:13">
      <c r="A756"/>
      <c r="B756"/>
      <c r="C756"/>
      <c r="D756"/>
      <c r="E756"/>
      <c r="F756"/>
      <c r="G756"/>
      <c r="H756"/>
      <c r="I756"/>
      <c r="J756"/>
      <c r="K756"/>
      <c r="L756"/>
      <c r="M756"/>
    </row>
    <row r="757" spans="1:13">
      <c r="A757"/>
      <c r="B757"/>
      <c r="C757"/>
      <c r="D757"/>
      <c r="E757"/>
      <c r="F757"/>
      <c r="G757"/>
      <c r="H757"/>
      <c r="I757"/>
      <c r="J757"/>
      <c r="K757"/>
      <c r="L757"/>
      <c r="M757"/>
    </row>
    <row r="758" spans="1:13">
      <c r="A758"/>
      <c r="B758"/>
      <c r="C758"/>
      <c r="D758"/>
      <c r="E758"/>
      <c r="F758"/>
      <c r="G758"/>
      <c r="H758"/>
      <c r="I758"/>
      <c r="J758"/>
      <c r="K758"/>
      <c r="L758"/>
      <c r="M758"/>
    </row>
    <row r="759" spans="1:13">
      <c r="A759"/>
      <c r="B759"/>
      <c r="C759"/>
      <c r="D759"/>
      <c r="E759"/>
      <c r="F759"/>
      <c r="G759"/>
      <c r="H759"/>
      <c r="I759"/>
      <c r="J759"/>
      <c r="K759"/>
      <c r="L759"/>
      <c r="M759"/>
    </row>
    <row r="760" spans="1:13">
      <c r="A760"/>
      <c r="B760"/>
      <c r="C760"/>
      <c r="D760"/>
      <c r="E760"/>
      <c r="F760"/>
      <c r="G760"/>
      <c r="H760"/>
      <c r="I760"/>
      <c r="J760"/>
      <c r="K760"/>
      <c r="L760"/>
      <c r="M760"/>
    </row>
    <row r="761" spans="1:13">
      <c r="A761"/>
      <c r="B761"/>
      <c r="C761"/>
      <c r="D761"/>
      <c r="E761"/>
      <c r="F761"/>
      <c r="G761"/>
      <c r="H761"/>
      <c r="I761"/>
      <c r="J761"/>
      <c r="K761"/>
      <c r="L761"/>
      <c r="M761"/>
    </row>
    <row r="762" spans="1:13">
      <c r="A762"/>
      <c r="B762"/>
      <c r="C762"/>
      <c r="D762"/>
      <c r="E762"/>
      <c r="F762"/>
      <c r="G762"/>
      <c r="H762"/>
      <c r="I762"/>
      <c r="J762"/>
      <c r="K762"/>
      <c r="L762"/>
      <c r="M762"/>
    </row>
    <row r="763" spans="1:13">
      <c r="A763"/>
      <c r="B763"/>
      <c r="C763"/>
      <c r="D763"/>
      <c r="E763"/>
      <c r="F763"/>
      <c r="G763"/>
      <c r="H763"/>
      <c r="I763"/>
      <c r="J763"/>
      <c r="K763"/>
      <c r="L763"/>
      <c r="M763"/>
    </row>
    <row r="764" spans="1:13">
      <c r="A764"/>
      <c r="B764"/>
      <c r="C764"/>
      <c r="D764"/>
      <c r="E764"/>
      <c r="F764"/>
      <c r="G764"/>
      <c r="H764"/>
      <c r="I764"/>
      <c r="J764"/>
      <c r="K764"/>
      <c r="L764"/>
      <c r="M764"/>
    </row>
    <row r="765" spans="1:13">
      <c r="A765"/>
      <c r="B765"/>
      <c r="C765"/>
      <c r="D765"/>
      <c r="E765"/>
      <c r="F765"/>
      <c r="G765"/>
      <c r="H765"/>
      <c r="I765"/>
      <c r="J765"/>
      <c r="K765"/>
      <c r="L765"/>
      <c r="M765"/>
    </row>
    <row r="766" spans="1:13">
      <c r="A766"/>
      <c r="B766"/>
      <c r="C766"/>
      <c r="D766"/>
      <c r="E766"/>
      <c r="F766"/>
      <c r="G766"/>
      <c r="H766"/>
      <c r="I766"/>
      <c r="J766"/>
      <c r="K766"/>
      <c r="L766"/>
      <c r="M766"/>
    </row>
    <row r="767" spans="1:13">
      <c r="A767"/>
      <c r="B767"/>
      <c r="C767"/>
      <c r="D767"/>
      <c r="E767"/>
      <c r="F767"/>
      <c r="G767"/>
      <c r="H767"/>
      <c r="I767"/>
      <c r="J767"/>
      <c r="K767"/>
      <c r="L767"/>
      <c r="M767"/>
    </row>
    <row r="768" spans="1:13">
      <c r="A768"/>
      <c r="B768"/>
      <c r="C768"/>
      <c r="D768"/>
      <c r="E768"/>
      <c r="F768"/>
      <c r="G768"/>
      <c r="H768"/>
      <c r="I768"/>
      <c r="J768"/>
      <c r="K768"/>
      <c r="L768"/>
      <c r="M768"/>
    </row>
    <row r="769" spans="1:13">
      <c r="A769"/>
      <c r="B769"/>
      <c r="C769"/>
      <c r="D769"/>
      <c r="E769"/>
      <c r="F769"/>
      <c r="G769"/>
      <c r="H769"/>
      <c r="I769"/>
      <c r="J769"/>
      <c r="K769"/>
      <c r="L769"/>
      <c r="M769"/>
    </row>
    <row r="770" spans="1:13">
      <c r="A770"/>
      <c r="B770"/>
      <c r="C770"/>
      <c r="D770"/>
      <c r="E770"/>
      <c r="F770"/>
      <c r="G770"/>
      <c r="H770"/>
      <c r="I770"/>
      <c r="J770"/>
      <c r="K770"/>
      <c r="L770"/>
      <c r="M770"/>
    </row>
    <row r="771" spans="1:13">
      <c r="A771"/>
      <c r="B771"/>
      <c r="C771"/>
      <c r="D771"/>
      <c r="E771"/>
      <c r="F771"/>
      <c r="G771"/>
      <c r="H771"/>
      <c r="I771"/>
      <c r="J771"/>
      <c r="K771"/>
      <c r="L771"/>
      <c r="M771"/>
    </row>
    <row r="772" spans="1:13">
      <c r="A772"/>
      <c r="B772"/>
      <c r="C772"/>
      <c r="D772"/>
      <c r="E772"/>
      <c r="F772"/>
      <c r="G772"/>
      <c r="H772"/>
      <c r="I772"/>
      <c r="J772"/>
      <c r="K772"/>
      <c r="L772"/>
      <c r="M772"/>
    </row>
    <row r="773" spans="1:13">
      <c r="A773"/>
      <c r="B773"/>
      <c r="C773"/>
      <c r="D773"/>
      <c r="E773"/>
      <c r="F773"/>
      <c r="G773"/>
      <c r="H773"/>
      <c r="I773"/>
      <c r="J773"/>
      <c r="K773"/>
      <c r="L773"/>
      <c r="M773"/>
    </row>
    <row r="774" spans="1:13">
      <c r="A774"/>
      <c r="B774"/>
      <c r="C774"/>
      <c r="D774"/>
      <c r="E774"/>
      <c r="F774"/>
      <c r="G774"/>
      <c r="H774"/>
      <c r="I774"/>
      <c r="J774"/>
      <c r="K774"/>
      <c r="L774"/>
      <c r="M774"/>
    </row>
    <row r="775" spans="1:13">
      <c r="A775"/>
      <c r="B775"/>
      <c r="C775"/>
      <c r="D775"/>
      <c r="E775"/>
      <c r="F775"/>
      <c r="G775"/>
      <c r="H775"/>
      <c r="I775"/>
      <c r="J775"/>
      <c r="K775"/>
      <c r="L775"/>
      <c r="M775"/>
    </row>
    <row r="776" spans="1:13">
      <c r="A776"/>
      <c r="B776"/>
      <c r="C776"/>
      <c r="D776"/>
      <c r="E776"/>
      <c r="F776"/>
      <c r="G776"/>
      <c r="H776"/>
      <c r="I776"/>
      <c r="J776"/>
      <c r="K776"/>
      <c r="L776"/>
      <c r="M776"/>
    </row>
    <row r="777" spans="1:13">
      <c r="A777"/>
      <c r="B777"/>
      <c r="C777"/>
      <c r="D777"/>
      <c r="E777"/>
      <c r="F777"/>
      <c r="G777"/>
      <c r="H777"/>
      <c r="I777"/>
      <c r="J777"/>
      <c r="K777"/>
      <c r="L777"/>
      <c r="M777"/>
    </row>
    <row r="778" spans="1:13">
      <c r="A778"/>
      <c r="B778"/>
      <c r="C778"/>
      <c r="D778"/>
      <c r="E778"/>
      <c r="F778"/>
      <c r="G778"/>
      <c r="H778"/>
      <c r="I778"/>
      <c r="J778"/>
      <c r="K778"/>
      <c r="L778"/>
      <c r="M778"/>
    </row>
    <row r="779" spans="1:13">
      <c r="A779"/>
      <c r="B779"/>
      <c r="C779"/>
      <c r="D779"/>
      <c r="E779"/>
      <c r="F779"/>
      <c r="G779"/>
      <c r="H779"/>
      <c r="I779"/>
      <c r="J779"/>
      <c r="K779"/>
      <c r="L779"/>
      <c r="M779"/>
    </row>
    <row r="780" spans="1:13">
      <c r="A780"/>
      <c r="B780"/>
      <c r="C780"/>
      <c r="D780"/>
      <c r="E780"/>
      <c r="F780"/>
      <c r="G780"/>
      <c r="H780"/>
      <c r="I780"/>
      <c r="J780"/>
      <c r="K780"/>
      <c r="L780"/>
      <c r="M780"/>
    </row>
    <row r="781" spans="1:13">
      <c r="A781"/>
      <c r="B781"/>
      <c r="C781"/>
      <c r="D781"/>
      <c r="E781"/>
      <c r="F781"/>
      <c r="G781"/>
      <c r="H781"/>
      <c r="I781"/>
      <c r="J781"/>
      <c r="K781"/>
      <c r="L781"/>
      <c r="M781"/>
    </row>
    <row r="782" spans="1:13">
      <c r="A782"/>
      <c r="B782"/>
      <c r="C782"/>
      <c r="D782"/>
      <c r="E782"/>
      <c r="F782"/>
      <c r="G782"/>
      <c r="H782"/>
      <c r="I782"/>
      <c r="J782"/>
      <c r="K782"/>
      <c r="L782"/>
      <c r="M782"/>
    </row>
    <row r="783" spans="1:13">
      <c r="A783"/>
      <c r="B783"/>
      <c r="C783"/>
      <c r="D783"/>
      <c r="E783"/>
      <c r="F783"/>
      <c r="G783"/>
      <c r="H783"/>
      <c r="I783"/>
      <c r="J783"/>
      <c r="K783"/>
      <c r="L783"/>
      <c r="M783"/>
    </row>
    <row r="784" spans="1:13">
      <c r="A784"/>
      <c r="B784"/>
      <c r="C784"/>
      <c r="D784"/>
      <c r="E784"/>
      <c r="F784"/>
      <c r="G784"/>
      <c r="H784"/>
      <c r="I784"/>
      <c r="J784"/>
      <c r="K784"/>
      <c r="L784"/>
      <c r="M784"/>
    </row>
    <row r="785" spans="1:13">
      <c r="A785"/>
      <c r="B785"/>
      <c r="C785"/>
      <c r="D785"/>
      <c r="E785"/>
      <c r="F785"/>
      <c r="G785"/>
      <c r="H785"/>
      <c r="I785"/>
      <c r="J785"/>
      <c r="K785"/>
      <c r="L785"/>
      <c r="M785"/>
    </row>
    <row r="786" spans="1:13">
      <c r="A786"/>
      <c r="B786"/>
      <c r="C786"/>
      <c r="D786"/>
      <c r="E786"/>
      <c r="F786"/>
      <c r="G786"/>
      <c r="H786"/>
      <c r="I786"/>
      <c r="J786"/>
      <c r="K786"/>
      <c r="L786"/>
      <c r="M786"/>
    </row>
    <row r="787" spans="1:13">
      <c r="A787"/>
      <c r="B787"/>
      <c r="C787"/>
      <c r="D787"/>
      <c r="E787"/>
      <c r="F787"/>
      <c r="G787"/>
      <c r="H787"/>
      <c r="I787"/>
      <c r="J787"/>
      <c r="K787"/>
      <c r="L787"/>
      <c r="M787"/>
    </row>
    <row r="788" spans="1:13">
      <c r="A788"/>
      <c r="B788"/>
      <c r="C788"/>
      <c r="D788"/>
      <c r="E788"/>
      <c r="F788"/>
      <c r="G788"/>
      <c r="H788"/>
      <c r="I788"/>
      <c r="J788"/>
      <c r="K788"/>
      <c r="L788"/>
      <c r="M788"/>
    </row>
    <row r="789" spans="1:13">
      <c r="A789"/>
      <c r="B789"/>
      <c r="C789"/>
      <c r="D789"/>
      <c r="E789"/>
      <c r="F789"/>
      <c r="G789"/>
      <c r="H789"/>
      <c r="I789"/>
      <c r="J789"/>
      <c r="K789"/>
      <c r="L789"/>
      <c r="M789"/>
    </row>
    <row r="790" spans="1:13">
      <c r="A790"/>
      <c r="B790"/>
      <c r="C790"/>
      <c r="D790"/>
      <c r="E790"/>
      <c r="F790"/>
      <c r="G790"/>
      <c r="H790"/>
      <c r="I790"/>
      <c r="J790"/>
      <c r="K790"/>
      <c r="L790"/>
      <c r="M790"/>
    </row>
    <row r="791" spans="1:13">
      <c r="A791"/>
      <c r="B791"/>
      <c r="C791"/>
      <c r="D791"/>
      <c r="E791"/>
      <c r="F791"/>
      <c r="G791"/>
      <c r="H791"/>
      <c r="I791"/>
      <c r="J791"/>
      <c r="K791"/>
      <c r="L791"/>
      <c r="M791"/>
    </row>
    <row r="792" spans="1:13">
      <c r="A792"/>
      <c r="B792"/>
      <c r="C792"/>
      <c r="D792"/>
      <c r="E792"/>
      <c r="F792"/>
      <c r="G792"/>
      <c r="H792"/>
      <c r="I792"/>
      <c r="J792"/>
      <c r="K792"/>
      <c r="L792"/>
      <c r="M792"/>
    </row>
    <row r="793" spans="1:13">
      <c r="A793"/>
      <c r="B793"/>
      <c r="C793"/>
      <c r="D793"/>
      <c r="E793"/>
      <c r="F793"/>
      <c r="G793"/>
      <c r="H793"/>
      <c r="I793"/>
      <c r="J793"/>
      <c r="K793"/>
      <c r="L793"/>
      <c r="M793"/>
    </row>
    <row r="794" spans="1:13">
      <c r="A794"/>
      <c r="B794"/>
      <c r="C794"/>
      <c r="D794"/>
      <c r="E794"/>
      <c r="F794"/>
      <c r="G794"/>
      <c r="H794"/>
      <c r="I794"/>
      <c r="J794"/>
      <c r="K794"/>
      <c r="L794"/>
      <c r="M794"/>
    </row>
    <row r="795" spans="1:13">
      <c r="A795"/>
      <c r="B795"/>
      <c r="C795"/>
      <c r="D795"/>
      <c r="E795"/>
      <c r="F795"/>
      <c r="G795"/>
      <c r="H795"/>
      <c r="I795"/>
      <c r="J795"/>
      <c r="K795"/>
      <c r="L795"/>
      <c r="M795"/>
    </row>
    <row r="796" spans="1:13">
      <c r="A796"/>
      <c r="B796"/>
      <c r="C796"/>
      <c r="D796"/>
      <c r="E796"/>
      <c r="F796"/>
      <c r="G796"/>
      <c r="H796"/>
      <c r="I796"/>
      <c r="J796"/>
      <c r="K796"/>
      <c r="L796"/>
      <c r="M796"/>
    </row>
    <row r="797" spans="1:13">
      <c r="A797"/>
      <c r="B797"/>
      <c r="C797"/>
      <c r="D797"/>
      <c r="E797"/>
      <c r="F797"/>
      <c r="G797"/>
      <c r="H797"/>
      <c r="I797"/>
      <c r="J797"/>
      <c r="K797"/>
      <c r="L797"/>
      <c r="M797"/>
    </row>
    <row r="798" spans="1:13">
      <c r="A798"/>
      <c r="B798"/>
      <c r="C798"/>
      <c r="D798"/>
      <c r="E798"/>
      <c r="F798"/>
      <c r="G798"/>
      <c r="H798"/>
      <c r="I798"/>
      <c r="J798"/>
      <c r="K798"/>
      <c r="L798"/>
      <c r="M798"/>
    </row>
    <row r="799" spans="1:13">
      <c r="A799"/>
      <c r="B799"/>
      <c r="C799"/>
      <c r="D799"/>
      <c r="E799"/>
      <c r="F799"/>
      <c r="G799"/>
      <c r="H799"/>
      <c r="I799"/>
      <c r="J799"/>
      <c r="K799"/>
      <c r="L799"/>
      <c r="M799"/>
    </row>
    <row r="800" spans="1:13">
      <c r="A800"/>
      <c r="B800"/>
      <c r="C800"/>
      <c r="D800"/>
      <c r="E800"/>
      <c r="F800"/>
      <c r="G800"/>
      <c r="H800"/>
      <c r="I800"/>
      <c r="J800"/>
      <c r="K800"/>
      <c r="L800"/>
      <c r="M800"/>
    </row>
    <row r="801" spans="1:13">
      <c r="A801"/>
      <c r="B801"/>
      <c r="C801"/>
      <c r="D801"/>
      <c r="E801"/>
      <c r="F801"/>
      <c r="G801"/>
      <c r="H801"/>
      <c r="I801"/>
      <c r="J801"/>
      <c r="K801"/>
      <c r="L801"/>
      <c r="M801"/>
    </row>
    <row r="802" spans="1:13">
      <c r="A802"/>
      <c r="B802"/>
      <c r="C802"/>
      <c r="D802"/>
      <c r="E802"/>
      <c r="F802"/>
      <c r="G802"/>
      <c r="H802"/>
      <c r="I802"/>
      <c r="J802"/>
      <c r="K802"/>
      <c r="L802"/>
      <c r="M802"/>
    </row>
    <row r="803" spans="1:13">
      <c r="A803"/>
      <c r="B803"/>
      <c r="C803"/>
      <c r="D803"/>
      <c r="E803"/>
      <c r="F803"/>
      <c r="G803"/>
      <c r="H803"/>
      <c r="I803"/>
      <c r="J803"/>
      <c r="K803"/>
      <c r="L803"/>
      <c r="M803"/>
    </row>
    <row r="804" spans="1:13">
      <c r="A804"/>
      <c r="B804"/>
      <c r="C804"/>
      <c r="D804"/>
      <c r="E804"/>
      <c r="F804"/>
      <c r="G804"/>
      <c r="H804"/>
      <c r="I804"/>
      <c r="J804"/>
      <c r="K804"/>
      <c r="L804"/>
      <c r="M804"/>
    </row>
    <row r="805" spans="1:13">
      <c r="A805"/>
      <c r="B805"/>
      <c r="C805"/>
      <c r="D805"/>
      <c r="E805"/>
      <c r="F805"/>
      <c r="G805"/>
      <c r="H805"/>
      <c r="I805"/>
      <c r="J805"/>
      <c r="K805"/>
      <c r="L805"/>
      <c r="M805"/>
    </row>
    <row r="806" spans="1:13">
      <c r="A806"/>
      <c r="B806"/>
      <c r="C806"/>
      <c r="D806"/>
      <c r="E806"/>
      <c r="F806"/>
      <c r="G806"/>
      <c r="H806"/>
      <c r="I806"/>
      <c r="J806"/>
      <c r="K806"/>
      <c r="L806"/>
      <c r="M806"/>
    </row>
    <row r="807" spans="1:13">
      <c r="A807"/>
      <c r="B807"/>
      <c r="C807"/>
      <c r="D807"/>
      <c r="E807"/>
      <c r="F807"/>
      <c r="G807"/>
      <c r="H807"/>
      <c r="I807"/>
      <c r="J807"/>
      <c r="K807"/>
      <c r="L807"/>
      <c r="M807"/>
    </row>
    <row r="808" spans="1:13">
      <c r="A808"/>
      <c r="B808"/>
      <c r="C808"/>
      <c r="D808"/>
      <c r="E808"/>
      <c r="F808"/>
      <c r="G808"/>
      <c r="H808"/>
      <c r="I808"/>
      <c r="J808"/>
      <c r="K808"/>
      <c r="L808"/>
      <c r="M808"/>
    </row>
    <row r="809" spans="1:13">
      <c r="A809"/>
      <c r="B809"/>
      <c r="C809"/>
      <c r="D809"/>
      <c r="E809"/>
      <c r="F809"/>
      <c r="G809"/>
      <c r="H809"/>
      <c r="I809"/>
      <c r="J809"/>
      <c r="K809"/>
      <c r="L809"/>
      <c r="M809"/>
    </row>
    <row r="810" spans="1:13">
      <c r="A810"/>
      <c r="B810"/>
      <c r="C810"/>
      <c r="D810"/>
      <c r="E810"/>
      <c r="F810"/>
      <c r="G810"/>
      <c r="H810"/>
      <c r="I810"/>
      <c r="J810"/>
      <c r="K810"/>
      <c r="L810"/>
      <c r="M810"/>
    </row>
    <row r="811" spans="1:13">
      <c r="A811"/>
      <c r="B811"/>
      <c r="C811"/>
      <c r="D811"/>
      <c r="E811"/>
      <c r="F811"/>
      <c r="G811"/>
      <c r="H811"/>
      <c r="I811"/>
      <c r="J811"/>
      <c r="K811"/>
      <c r="L811"/>
      <c r="M811"/>
    </row>
    <row r="812" spans="1:13">
      <c r="A812"/>
      <c r="B812"/>
      <c r="C812"/>
      <c r="D812"/>
      <c r="E812"/>
      <c r="F812"/>
      <c r="G812"/>
      <c r="H812"/>
      <c r="I812"/>
      <c r="J812"/>
      <c r="K812"/>
      <c r="L812"/>
      <c r="M812"/>
    </row>
    <row r="813" spans="1:13">
      <c r="A813"/>
      <c r="B813"/>
      <c r="C813"/>
      <c r="D813"/>
      <c r="E813"/>
      <c r="F813"/>
      <c r="G813"/>
      <c r="H813"/>
      <c r="I813"/>
      <c r="J813"/>
      <c r="K813"/>
      <c r="L813"/>
      <c r="M813"/>
    </row>
    <row r="814" spans="1:13">
      <c r="A814"/>
      <c r="B814"/>
      <c r="C814"/>
      <c r="D814"/>
      <c r="E814"/>
      <c r="F814"/>
      <c r="G814"/>
      <c r="H814"/>
      <c r="I814"/>
      <c r="J814"/>
      <c r="K814"/>
      <c r="L814"/>
      <c r="M814"/>
    </row>
    <row r="815" spans="1:13">
      <c r="A815"/>
      <c r="B815"/>
      <c r="C815"/>
      <c r="D815"/>
      <c r="E815"/>
      <c r="F815"/>
      <c r="G815"/>
      <c r="H815"/>
      <c r="I815"/>
      <c r="J815"/>
      <c r="K815"/>
      <c r="L815"/>
      <c r="M815"/>
    </row>
    <row r="816" spans="1:13">
      <c r="A816"/>
      <c r="B816"/>
      <c r="C816"/>
      <c r="D816"/>
      <c r="E816"/>
      <c r="F816"/>
      <c r="G816"/>
      <c r="H816"/>
      <c r="I816"/>
      <c r="J816"/>
      <c r="K816"/>
      <c r="L816"/>
      <c r="M816"/>
    </row>
    <row r="817" spans="1:13">
      <c r="A817"/>
      <c r="B817"/>
      <c r="C817"/>
      <c r="D817"/>
      <c r="E817"/>
      <c r="F817"/>
      <c r="G817"/>
      <c r="H817"/>
      <c r="I817"/>
      <c r="J817"/>
      <c r="K817"/>
      <c r="L817"/>
      <c r="M817"/>
    </row>
    <row r="818" spans="1:13">
      <c r="A818"/>
      <c r="B818"/>
      <c r="C818"/>
      <c r="D818"/>
      <c r="E818"/>
      <c r="F818"/>
      <c r="G818"/>
      <c r="H818"/>
      <c r="I818"/>
      <c r="J818"/>
      <c r="K818"/>
      <c r="L818"/>
      <c r="M818"/>
    </row>
    <row r="819" spans="1:13">
      <c r="A819"/>
      <c r="B819"/>
      <c r="C819"/>
      <c r="D819"/>
      <c r="E819"/>
      <c r="F819"/>
      <c r="G819"/>
      <c r="H819"/>
      <c r="I819"/>
      <c r="J819"/>
      <c r="K819"/>
      <c r="L819"/>
      <c r="M819"/>
    </row>
    <row r="820" spans="1:13">
      <c r="A820"/>
      <c r="B820"/>
      <c r="C820"/>
      <c r="D820"/>
      <c r="E820"/>
      <c r="F820"/>
      <c r="G820"/>
      <c r="H820"/>
      <c r="I820"/>
      <c r="J820"/>
      <c r="K820"/>
      <c r="L820"/>
      <c r="M820"/>
    </row>
    <row r="821" spans="1:13">
      <c r="A821"/>
      <c r="B821"/>
      <c r="C821"/>
      <c r="D821"/>
      <c r="E821"/>
      <c r="F821"/>
      <c r="G821"/>
      <c r="H821"/>
      <c r="I821"/>
      <c r="J821"/>
      <c r="K821"/>
      <c r="L821"/>
      <c r="M821"/>
    </row>
    <row r="822" spans="1:13">
      <c r="A822"/>
      <c r="B822"/>
      <c r="C822"/>
      <c r="D822"/>
      <c r="E822"/>
      <c r="F822"/>
      <c r="G822"/>
      <c r="H822"/>
      <c r="I822"/>
      <c r="J822"/>
      <c r="K822"/>
      <c r="L822"/>
      <c r="M822"/>
    </row>
    <row r="823" spans="1:13">
      <c r="A823"/>
      <c r="B823"/>
      <c r="C823"/>
      <c r="D823"/>
      <c r="E823"/>
      <c r="F823"/>
      <c r="G823"/>
      <c r="H823"/>
      <c r="I823"/>
      <c r="J823"/>
      <c r="K823"/>
      <c r="L823"/>
      <c r="M823"/>
    </row>
    <row r="824" spans="1:13">
      <c r="A824"/>
      <c r="B824"/>
      <c r="C824"/>
      <c r="D824"/>
      <c r="E824"/>
      <c r="F824"/>
      <c r="G824"/>
      <c r="H824"/>
      <c r="I824"/>
      <c r="J824"/>
      <c r="K824"/>
      <c r="L824"/>
      <c r="M824"/>
    </row>
    <row r="825" spans="1:13">
      <c r="A825"/>
      <c r="B825"/>
      <c r="C825"/>
      <c r="D825"/>
      <c r="E825"/>
      <c r="F825"/>
      <c r="G825"/>
      <c r="H825"/>
      <c r="I825"/>
      <c r="J825"/>
      <c r="K825"/>
      <c r="L825"/>
      <c r="M825"/>
    </row>
    <row r="826" spans="1:13">
      <c r="A826"/>
      <c r="B826"/>
      <c r="C826"/>
      <c r="D826"/>
      <c r="E826"/>
      <c r="F826"/>
      <c r="G826"/>
      <c r="H826"/>
      <c r="I826"/>
      <c r="J826"/>
      <c r="K826"/>
      <c r="L826"/>
      <c r="M826"/>
    </row>
    <row r="827" spans="1:13">
      <c r="A827"/>
      <c r="B827"/>
      <c r="C827"/>
      <c r="D827"/>
      <c r="E827"/>
      <c r="F827"/>
      <c r="G827"/>
      <c r="H827"/>
      <c r="I827"/>
      <c r="J827"/>
      <c r="K827"/>
      <c r="L827"/>
      <c r="M827"/>
    </row>
    <row r="828" spans="1:13">
      <c r="A828"/>
      <c r="B828"/>
      <c r="C828"/>
      <c r="D828"/>
      <c r="E828"/>
      <c r="F828"/>
      <c r="G828"/>
      <c r="H828"/>
      <c r="I828"/>
      <c r="J828"/>
      <c r="K828"/>
      <c r="L828"/>
      <c r="M828"/>
    </row>
    <row r="829" spans="1:13">
      <c r="A829"/>
      <c r="B829"/>
      <c r="C829"/>
      <c r="D829"/>
      <c r="E829"/>
      <c r="F829"/>
      <c r="G829"/>
      <c r="H829"/>
      <c r="I829"/>
      <c r="J829"/>
      <c r="K829"/>
      <c r="L829"/>
      <c r="M829"/>
    </row>
    <row r="830" spans="1:13">
      <c r="A830"/>
      <c r="B830"/>
      <c r="C830"/>
      <c r="D830"/>
      <c r="E830"/>
      <c r="F830"/>
      <c r="G830"/>
      <c r="H830"/>
      <c r="I830"/>
      <c r="J830"/>
      <c r="K830"/>
      <c r="L830"/>
      <c r="M830"/>
    </row>
    <row r="831" spans="1:13">
      <c r="A831"/>
      <c r="B831"/>
      <c r="C831"/>
      <c r="D831"/>
      <c r="E831"/>
      <c r="F831"/>
      <c r="G831"/>
      <c r="H831"/>
      <c r="I831"/>
      <c r="J831"/>
      <c r="K831"/>
      <c r="L831"/>
      <c r="M831"/>
    </row>
    <row r="832" spans="1:13">
      <c r="A832"/>
      <c r="B832"/>
      <c r="C832"/>
      <c r="D832"/>
      <c r="E832"/>
      <c r="F832"/>
      <c r="G832"/>
      <c r="H832"/>
      <c r="I832"/>
      <c r="J832"/>
      <c r="K832"/>
      <c r="L832"/>
      <c r="M832"/>
    </row>
    <row r="833" spans="1:13">
      <c r="A833"/>
      <c r="B833"/>
      <c r="C833"/>
      <c r="D833"/>
      <c r="E833"/>
      <c r="F833"/>
      <c r="G833"/>
      <c r="H833"/>
      <c r="I833"/>
      <c r="J833"/>
      <c r="K833"/>
      <c r="L833"/>
      <c r="M833"/>
    </row>
    <row r="834" spans="1:13">
      <c r="A834"/>
      <c r="B834"/>
      <c r="C834"/>
      <c r="D834"/>
      <c r="E834"/>
      <c r="F834"/>
      <c r="G834"/>
      <c r="H834"/>
      <c r="I834"/>
      <c r="J834"/>
      <c r="K834"/>
      <c r="L834"/>
      <c r="M834"/>
    </row>
    <row r="835" spans="1:13">
      <c r="A835"/>
      <c r="B835"/>
      <c r="C835"/>
      <c r="D835"/>
      <c r="E835"/>
      <c r="F835"/>
      <c r="G835"/>
      <c r="H835"/>
      <c r="I835"/>
      <c r="J835"/>
      <c r="K835"/>
      <c r="L835"/>
      <c r="M835"/>
    </row>
    <row r="836" spans="1:13">
      <c r="A836"/>
      <c r="B836"/>
      <c r="C836"/>
      <c r="D836"/>
      <c r="E836"/>
      <c r="F836"/>
      <c r="G836"/>
      <c r="H836"/>
      <c r="I836"/>
      <c r="J836"/>
      <c r="K836"/>
      <c r="L836"/>
      <c r="M836"/>
    </row>
    <row r="837" spans="1:13">
      <c r="A837"/>
      <c r="B837"/>
      <c r="C837"/>
      <c r="D837"/>
      <c r="E837"/>
      <c r="F837"/>
      <c r="G837"/>
      <c r="H837"/>
      <c r="I837"/>
      <c r="J837"/>
      <c r="K837"/>
      <c r="L837"/>
      <c r="M837"/>
    </row>
    <row r="838" spans="1:13">
      <c r="A838"/>
      <c r="B838"/>
      <c r="C838"/>
      <c r="D838"/>
      <c r="E838"/>
      <c r="F838"/>
      <c r="G838"/>
      <c r="H838"/>
      <c r="I838"/>
      <c r="J838"/>
      <c r="K838"/>
      <c r="L838"/>
      <c r="M838"/>
    </row>
    <row r="839" spans="1:13">
      <c r="A839"/>
      <c r="B839"/>
      <c r="C839"/>
      <c r="D839"/>
      <c r="E839"/>
      <c r="F839"/>
      <c r="G839"/>
      <c r="H839"/>
      <c r="I839"/>
      <c r="J839"/>
      <c r="K839"/>
      <c r="L839"/>
      <c r="M839"/>
    </row>
    <row r="840" spans="1:13">
      <c r="A840"/>
      <c r="B840"/>
      <c r="C840"/>
      <c r="D840"/>
      <c r="E840"/>
      <c r="F840"/>
      <c r="G840"/>
      <c r="H840"/>
      <c r="I840"/>
      <c r="J840"/>
      <c r="K840"/>
      <c r="L840"/>
      <c r="M840"/>
    </row>
    <row r="841" spans="1:13">
      <c r="A841"/>
      <c r="B841"/>
      <c r="C841"/>
      <c r="D841"/>
      <c r="E841"/>
      <c r="F841"/>
      <c r="G841"/>
      <c r="H841"/>
      <c r="I841"/>
      <c r="J841"/>
      <c r="K841"/>
      <c r="L841"/>
      <c r="M841"/>
    </row>
    <row r="842" spans="1:13">
      <c r="A842"/>
      <c r="B842"/>
      <c r="C842"/>
      <c r="D842"/>
      <c r="E842"/>
      <c r="F842"/>
      <c r="G842"/>
      <c r="H842"/>
      <c r="I842"/>
      <c r="J842"/>
      <c r="K842"/>
      <c r="L842"/>
      <c r="M842"/>
    </row>
    <row r="843" spans="1:13">
      <c r="A843"/>
      <c r="B843"/>
      <c r="C843"/>
      <c r="D843"/>
      <c r="E843"/>
      <c r="F843"/>
      <c r="G843"/>
      <c r="H843"/>
      <c r="I843"/>
      <c r="J843"/>
      <c r="K843"/>
      <c r="L843"/>
      <c r="M843"/>
    </row>
    <row r="844" spans="1:13">
      <c r="A844"/>
      <c r="B844"/>
      <c r="C844"/>
      <c r="D844"/>
      <c r="E844"/>
      <c r="F844"/>
      <c r="G844"/>
      <c r="H844"/>
      <c r="I844"/>
      <c r="J844"/>
      <c r="K844"/>
      <c r="L844"/>
      <c r="M844"/>
    </row>
    <row r="845" spans="1:13">
      <c r="A845"/>
      <c r="B845"/>
      <c r="C845"/>
      <c r="D845"/>
      <c r="E845"/>
      <c r="F845"/>
      <c r="G845"/>
      <c r="H845"/>
      <c r="I845"/>
      <c r="J845"/>
      <c r="K845"/>
      <c r="L845"/>
      <c r="M845"/>
    </row>
    <row r="846" spans="1:13">
      <c r="A846"/>
      <c r="B846"/>
      <c r="C846"/>
      <c r="D846"/>
      <c r="E846"/>
      <c r="F846"/>
      <c r="G846"/>
      <c r="H846"/>
      <c r="I846"/>
      <c r="J846"/>
      <c r="K846"/>
      <c r="L846"/>
      <c r="M846"/>
    </row>
    <row r="847" spans="1:13">
      <c r="A847"/>
      <c r="B847"/>
      <c r="C847"/>
      <c r="D847"/>
      <c r="E847"/>
      <c r="F847"/>
      <c r="G847"/>
      <c r="H847"/>
      <c r="I847"/>
      <c r="J847"/>
      <c r="K847"/>
      <c r="L847"/>
      <c r="M847"/>
    </row>
    <row r="848" spans="1:13">
      <c r="A848"/>
      <c r="B848"/>
      <c r="C848"/>
      <c r="D848"/>
      <c r="E848"/>
      <c r="F848"/>
      <c r="G848"/>
      <c r="H848"/>
      <c r="I848"/>
      <c r="J848"/>
      <c r="K848"/>
      <c r="L848"/>
      <c r="M848"/>
    </row>
    <row r="849" spans="1:13">
      <c r="A849"/>
      <c r="B849"/>
      <c r="C849"/>
      <c r="D849"/>
      <c r="E849"/>
      <c r="F849"/>
      <c r="G849"/>
      <c r="H849"/>
      <c r="I849"/>
      <c r="J849"/>
      <c r="K849"/>
      <c r="L849"/>
      <c r="M849"/>
    </row>
    <row r="850" spans="1:13">
      <c r="A850"/>
      <c r="B850"/>
      <c r="C850"/>
      <c r="D850"/>
      <c r="E850"/>
      <c r="F850"/>
      <c r="G850"/>
      <c r="H850"/>
      <c r="I850"/>
      <c r="J850"/>
      <c r="K850"/>
      <c r="L850"/>
      <c r="M850"/>
    </row>
    <row r="851" spans="1:13">
      <c r="A851"/>
      <c r="B851"/>
      <c r="C851"/>
      <c r="D851"/>
      <c r="E851"/>
      <c r="F851"/>
      <c r="G851"/>
      <c r="H851"/>
      <c r="I851"/>
      <c r="J851"/>
      <c r="K851"/>
      <c r="L851"/>
      <c r="M851"/>
    </row>
    <row r="852" spans="1:13">
      <c r="A852"/>
      <c r="B852"/>
      <c r="C852"/>
      <c r="D852"/>
      <c r="E852"/>
      <c r="F852"/>
      <c r="G852"/>
      <c r="H852"/>
      <c r="I852"/>
      <c r="J852"/>
      <c r="K852"/>
      <c r="L852"/>
      <c r="M852"/>
    </row>
    <row r="853" spans="1:13">
      <c r="A853"/>
      <c r="B853"/>
      <c r="C853"/>
      <c r="D853"/>
      <c r="E853"/>
      <c r="F853"/>
      <c r="G853"/>
      <c r="H853"/>
      <c r="I853"/>
      <c r="J853"/>
      <c r="K853"/>
      <c r="L853"/>
      <c r="M853"/>
    </row>
    <row r="854" spans="1:13">
      <c r="A854"/>
      <c r="B854"/>
      <c r="C854"/>
      <c r="D854"/>
      <c r="E854"/>
      <c r="F854"/>
      <c r="G854"/>
      <c r="H854"/>
      <c r="I854"/>
      <c r="J854"/>
      <c r="K854"/>
      <c r="L854"/>
      <c r="M854"/>
    </row>
    <row r="855" spans="1:13">
      <c r="A855"/>
      <c r="B855"/>
      <c r="C855"/>
      <c r="D855"/>
      <c r="E855"/>
      <c r="F855"/>
      <c r="G855"/>
      <c r="H855"/>
      <c r="I855"/>
      <c r="J855"/>
      <c r="K855"/>
      <c r="L855"/>
      <c r="M855"/>
    </row>
    <row r="856" spans="1:13">
      <c r="A856"/>
      <c r="B856"/>
      <c r="C856"/>
      <c r="D856"/>
      <c r="E856"/>
      <c r="F856"/>
      <c r="G856"/>
      <c r="H856"/>
      <c r="I856"/>
      <c r="J856"/>
      <c r="K856"/>
      <c r="L856"/>
      <c r="M856"/>
    </row>
    <row r="857" spans="1:13">
      <c r="A857"/>
      <c r="B857"/>
      <c r="C857"/>
      <c r="D857"/>
      <c r="E857"/>
      <c r="F857"/>
      <c r="G857"/>
      <c r="H857"/>
      <c r="I857"/>
      <c r="J857"/>
      <c r="K857"/>
      <c r="L857"/>
      <c r="M857"/>
    </row>
    <row r="858" spans="1:13">
      <c r="A858"/>
      <c r="B858"/>
      <c r="C858"/>
      <c r="D858"/>
      <c r="E858"/>
      <c r="F858"/>
      <c r="G858"/>
      <c r="H858"/>
      <c r="I858"/>
      <c r="J858"/>
      <c r="K858"/>
      <c r="L858"/>
      <c r="M858"/>
    </row>
    <row r="859" spans="1:13">
      <c r="A859"/>
      <c r="B859"/>
      <c r="C859"/>
      <c r="D859"/>
      <c r="E859"/>
      <c r="F859"/>
      <c r="G859"/>
      <c r="H859"/>
      <c r="I859"/>
      <c r="J859"/>
      <c r="K859"/>
      <c r="L859"/>
      <c r="M859"/>
    </row>
    <row r="860" spans="1:13">
      <c r="A860"/>
      <c r="B860"/>
      <c r="C860"/>
      <c r="D860"/>
      <c r="E860"/>
      <c r="F860"/>
      <c r="G860"/>
      <c r="H860"/>
      <c r="I860"/>
      <c r="J860"/>
      <c r="K860"/>
      <c r="L860"/>
      <c r="M860"/>
    </row>
    <row r="861" spans="1:13">
      <c r="A861"/>
      <c r="B861"/>
      <c r="C861"/>
      <c r="D861"/>
      <c r="E861"/>
      <c r="F861"/>
      <c r="G861"/>
      <c r="H861"/>
      <c r="I861"/>
      <c r="J861"/>
      <c r="K861"/>
      <c r="L861"/>
      <c r="M861"/>
    </row>
    <row r="862" spans="1:13">
      <c r="A862"/>
      <c r="B862"/>
      <c r="C862"/>
      <c r="D862"/>
      <c r="E862"/>
      <c r="F862"/>
      <c r="G862"/>
      <c r="H862"/>
      <c r="I862"/>
      <c r="J862"/>
      <c r="K862"/>
      <c r="L862"/>
      <c r="M862"/>
    </row>
    <row r="863" spans="1:13">
      <c r="A863"/>
      <c r="B863"/>
      <c r="C863"/>
      <c r="D863"/>
      <c r="E863"/>
      <c r="F863"/>
      <c r="G863"/>
      <c r="H863"/>
      <c r="I863"/>
      <c r="J863"/>
      <c r="K863"/>
      <c r="L863"/>
      <c r="M863"/>
    </row>
    <row r="864" spans="1:13">
      <c r="A864"/>
      <c r="B864"/>
      <c r="C864"/>
      <c r="D864"/>
      <c r="E864"/>
      <c r="F864"/>
      <c r="G864"/>
      <c r="H864"/>
      <c r="I864"/>
      <c r="J864"/>
      <c r="K864"/>
      <c r="L864"/>
      <c r="M864"/>
    </row>
    <row r="865" spans="1:13">
      <c r="A865"/>
      <c r="B865"/>
      <c r="C865"/>
      <c r="D865"/>
      <c r="E865"/>
      <c r="F865"/>
      <c r="G865"/>
      <c r="H865"/>
      <c r="I865"/>
      <c r="J865"/>
      <c r="K865"/>
      <c r="L865"/>
      <c r="M865"/>
    </row>
    <row r="866" spans="1:13">
      <c r="A866"/>
      <c r="B866"/>
      <c r="C866"/>
      <c r="D866"/>
      <c r="E866"/>
      <c r="F866"/>
      <c r="G866"/>
      <c r="H866"/>
      <c r="I866"/>
      <c r="J866"/>
      <c r="K866"/>
      <c r="L866"/>
      <c r="M866"/>
    </row>
    <row r="867" spans="1:13">
      <c r="A867"/>
      <c r="B867"/>
      <c r="C867"/>
      <c r="D867"/>
      <c r="E867"/>
      <c r="F867"/>
      <c r="G867"/>
      <c r="H867"/>
      <c r="I867"/>
      <c r="J867"/>
      <c r="K867"/>
      <c r="L867"/>
      <c r="M867"/>
    </row>
    <row r="868" spans="1:13">
      <c r="A868"/>
      <c r="B868"/>
      <c r="C868"/>
      <c r="D868"/>
      <c r="E868"/>
      <c r="F868"/>
      <c r="G868"/>
      <c r="H868"/>
      <c r="I868"/>
      <c r="J868"/>
      <c r="K868"/>
      <c r="L868"/>
      <c r="M868"/>
    </row>
    <row r="869" spans="1:13">
      <c r="A869"/>
      <c r="B869"/>
      <c r="C869"/>
      <c r="D869"/>
      <c r="E869"/>
      <c r="F869"/>
      <c r="G869"/>
      <c r="H869"/>
      <c r="I869"/>
      <c r="J869"/>
      <c r="K869"/>
      <c r="L869"/>
      <c r="M869"/>
    </row>
    <row r="870" spans="1:13">
      <c r="A870"/>
      <c r="B870"/>
      <c r="C870"/>
      <c r="D870"/>
      <c r="E870"/>
      <c r="F870"/>
      <c r="G870"/>
      <c r="H870"/>
      <c r="I870"/>
      <c r="J870"/>
      <c r="K870"/>
      <c r="L870"/>
      <c r="M870"/>
    </row>
    <row r="871" spans="1:13">
      <c r="A871"/>
      <c r="B871"/>
      <c r="C871"/>
      <c r="D871"/>
      <c r="E871"/>
      <c r="F871"/>
      <c r="G871"/>
      <c r="H871"/>
      <c r="I871"/>
      <c r="J871"/>
      <c r="K871"/>
      <c r="L871"/>
      <c r="M871"/>
    </row>
    <row r="872" spans="1:13">
      <c r="A872"/>
      <c r="B872"/>
      <c r="C872"/>
      <c r="D872"/>
      <c r="E872"/>
      <c r="F872"/>
      <c r="G872"/>
      <c r="H872"/>
      <c r="I872"/>
      <c r="J872"/>
      <c r="K872"/>
      <c r="L872"/>
      <c r="M872"/>
    </row>
    <row r="873" spans="1:13">
      <c r="A873"/>
      <c r="B873"/>
      <c r="C873"/>
      <c r="D873"/>
      <c r="E873"/>
      <c r="F873"/>
      <c r="G873"/>
      <c r="H873"/>
      <c r="I873"/>
      <c r="J873"/>
      <c r="K873"/>
      <c r="L873"/>
      <c r="M873"/>
    </row>
    <row r="874" spans="1:13">
      <c r="A874"/>
      <c r="B874"/>
      <c r="C874"/>
      <c r="D874"/>
      <c r="E874"/>
      <c r="F874"/>
      <c r="G874"/>
      <c r="H874"/>
      <c r="I874"/>
      <c r="J874"/>
      <c r="K874"/>
      <c r="L874"/>
      <c r="M874"/>
    </row>
    <row r="875" spans="1:13">
      <c r="A875"/>
      <c r="B875"/>
      <c r="C875"/>
      <c r="D875"/>
      <c r="E875"/>
      <c r="F875"/>
      <c r="G875"/>
      <c r="H875"/>
      <c r="I875"/>
      <c r="J875"/>
      <c r="K875"/>
      <c r="L875"/>
      <c r="M875"/>
    </row>
    <row r="876" spans="1:13">
      <c r="A876"/>
      <c r="B876"/>
      <c r="C876"/>
      <c r="D876"/>
      <c r="E876"/>
      <c r="F876"/>
      <c r="G876"/>
      <c r="H876"/>
      <c r="I876"/>
      <c r="J876"/>
      <c r="K876"/>
      <c r="L876"/>
      <c r="M876"/>
    </row>
    <row r="877" spans="1:13">
      <c r="A877"/>
      <c r="B877"/>
      <c r="C877"/>
      <c r="D877"/>
      <c r="E877"/>
      <c r="F877"/>
      <c r="G877"/>
      <c r="H877"/>
      <c r="I877"/>
      <c r="J877"/>
      <c r="K877"/>
      <c r="L877"/>
      <c r="M877"/>
    </row>
    <row r="878" spans="1:13">
      <c r="A878"/>
      <c r="B878"/>
      <c r="C878"/>
      <c r="D878"/>
      <c r="E878"/>
      <c r="F878"/>
      <c r="G878"/>
      <c r="H878"/>
      <c r="I878"/>
      <c r="J878"/>
      <c r="K878"/>
      <c r="L878"/>
      <c r="M878"/>
    </row>
    <row r="879" spans="1:13">
      <c r="A879"/>
      <c r="B879"/>
      <c r="C879"/>
      <c r="D879"/>
      <c r="E879"/>
      <c r="F879"/>
      <c r="G879"/>
      <c r="H879"/>
      <c r="I879"/>
      <c r="J879"/>
      <c r="K879"/>
      <c r="L879"/>
      <c r="M879"/>
    </row>
    <row r="880" spans="1:13">
      <c r="A880"/>
      <c r="B880"/>
      <c r="C880"/>
      <c r="D880"/>
      <c r="E880"/>
      <c r="F880"/>
      <c r="G880"/>
      <c r="H880"/>
      <c r="I880"/>
      <c r="J880"/>
      <c r="K880"/>
      <c r="L880"/>
      <c r="M880"/>
    </row>
    <row r="881" spans="1:13">
      <c r="A881"/>
      <c r="B881"/>
      <c r="C881"/>
      <c r="D881"/>
      <c r="E881"/>
      <c r="F881"/>
      <c r="G881"/>
      <c r="H881"/>
      <c r="I881"/>
      <c r="J881"/>
      <c r="K881"/>
      <c r="L881"/>
      <c r="M881"/>
    </row>
    <row r="882" spans="1:13">
      <c r="A882"/>
      <c r="B882"/>
      <c r="C882"/>
      <c r="D882"/>
      <c r="E882"/>
      <c r="F882"/>
      <c r="G882"/>
      <c r="H882"/>
      <c r="I882"/>
      <c r="J882"/>
      <c r="K882"/>
      <c r="L882"/>
      <c r="M882"/>
    </row>
    <row r="883" spans="1:13">
      <c r="A883"/>
      <c r="B883"/>
      <c r="C883"/>
      <c r="D883"/>
      <c r="E883"/>
      <c r="F883"/>
      <c r="G883"/>
      <c r="H883"/>
      <c r="I883"/>
      <c r="J883"/>
      <c r="K883"/>
      <c r="L883"/>
      <c r="M883"/>
    </row>
    <row r="884" spans="1:13">
      <c r="A884"/>
      <c r="B884"/>
      <c r="C884"/>
      <c r="D884"/>
      <c r="E884"/>
      <c r="F884"/>
      <c r="G884"/>
      <c r="H884"/>
      <c r="I884"/>
      <c r="J884"/>
      <c r="K884"/>
      <c r="L884"/>
      <c r="M884"/>
    </row>
    <row r="885" spans="1:13">
      <c r="A885"/>
      <c r="B885"/>
      <c r="C885"/>
      <c r="D885"/>
      <c r="E885"/>
      <c r="F885"/>
      <c r="G885"/>
      <c r="H885"/>
      <c r="I885"/>
      <c r="J885"/>
      <c r="K885"/>
      <c r="L885"/>
      <c r="M885"/>
    </row>
    <row r="886" spans="1:13">
      <c r="A886"/>
      <c r="B886"/>
      <c r="C886"/>
      <c r="D886"/>
      <c r="E886"/>
      <c r="F886"/>
      <c r="G886"/>
      <c r="H886"/>
      <c r="I886"/>
      <c r="J886"/>
      <c r="K886"/>
      <c r="L886"/>
      <c r="M886"/>
    </row>
    <row r="887" spans="1:13">
      <c r="A887"/>
      <c r="B887"/>
      <c r="C887"/>
      <c r="D887"/>
      <c r="E887"/>
      <c r="F887"/>
      <c r="G887"/>
      <c r="H887"/>
      <c r="I887"/>
      <c r="J887"/>
      <c r="K887"/>
      <c r="L887"/>
      <c r="M887"/>
    </row>
    <row r="888" spans="1:13">
      <c r="A888"/>
      <c r="B888"/>
      <c r="C888"/>
      <c r="D888"/>
      <c r="E888"/>
      <c r="F888"/>
      <c r="G888"/>
      <c r="H888"/>
      <c r="I888"/>
      <c r="J888"/>
      <c r="K888"/>
      <c r="L888"/>
      <c r="M888"/>
    </row>
    <row r="889" spans="1:13">
      <c r="A889"/>
      <c r="B889"/>
      <c r="C889"/>
      <c r="D889"/>
      <c r="E889"/>
      <c r="F889"/>
      <c r="G889"/>
      <c r="H889"/>
      <c r="I889"/>
      <c r="J889"/>
      <c r="K889"/>
      <c r="L889"/>
      <c r="M889"/>
    </row>
    <row r="890" spans="1:13">
      <c r="A890"/>
      <c r="B890"/>
      <c r="C890"/>
      <c r="D890"/>
      <c r="E890"/>
      <c r="F890"/>
      <c r="G890"/>
      <c r="H890"/>
      <c r="I890"/>
      <c r="J890"/>
      <c r="K890"/>
      <c r="L890"/>
      <c r="M890"/>
    </row>
    <row r="891" spans="1:13">
      <c r="A891"/>
      <c r="B891"/>
      <c r="C891"/>
      <c r="D891"/>
      <c r="E891"/>
      <c r="F891"/>
      <c r="G891"/>
      <c r="H891"/>
      <c r="I891"/>
      <c r="J891"/>
      <c r="K891"/>
      <c r="L891"/>
      <c r="M891"/>
    </row>
    <row r="892" spans="1:13">
      <c r="A892"/>
      <c r="B892"/>
      <c r="C892"/>
      <c r="D892"/>
      <c r="E892"/>
      <c r="F892"/>
      <c r="G892"/>
      <c r="H892"/>
      <c r="I892"/>
      <c r="J892"/>
      <c r="K892"/>
      <c r="L892"/>
      <c r="M892"/>
    </row>
    <row r="893" spans="1:13">
      <c r="A893"/>
      <c r="B893"/>
      <c r="C893"/>
      <c r="D893"/>
      <c r="E893"/>
      <c r="F893"/>
      <c r="G893"/>
      <c r="H893"/>
      <c r="I893"/>
      <c r="J893"/>
      <c r="K893"/>
      <c r="L893"/>
      <c r="M893"/>
    </row>
    <row r="894" spans="1:13">
      <c r="A894"/>
      <c r="B894"/>
      <c r="C894"/>
      <c r="D894"/>
      <c r="E894"/>
      <c r="F894"/>
      <c r="G894"/>
      <c r="H894"/>
      <c r="I894"/>
      <c r="J894"/>
      <c r="K894"/>
      <c r="L894"/>
      <c r="M894"/>
    </row>
    <row r="895" spans="1:13">
      <c r="A895"/>
      <c r="B895"/>
      <c r="C895"/>
      <c r="D895"/>
      <c r="E895"/>
      <c r="F895"/>
      <c r="G895"/>
      <c r="H895"/>
      <c r="I895"/>
      <c r="J895"/>
      <c r="K895"/>
      <c r="L895"/>
      <c r="M895"/>
    </row>
    <row r="896" spans="1:13">
      <c r="A896"/>
      <c r="B896"/>
      <c r="C896"/>
      <c r="D896"/>
      <c r="E896"/>
      <c r="F896"/>
      <c r="G896"/>
      <c r="H896"/>
      <c r="I896"/>
      <c r="J896"/>
      <c r="K896"/>
      <c r="L896"/>
      <c r="M896"/>
    </row>
    <row r="897" spans="1:13">
      <c r="A897"/>
      <c r="B897"/>
      <c r="C897"/>
      <c r="D897"/>
      <c r="E897"/>
      <c r="F897"/>
      <c r="G897"/>
      <c r="H897"/>
      <c r="I897"/>
      <c r="J897"/>
      <c r="K897"/>
      <c r="L897"/>
      <c r="M897"/>
    </row>
    <row r="898" spans="1:13">
      <c r="A898"/>
      <c r="B898"/>
      <c r="C898"/>
      <c r="D898"/>
      <c r="E898"/>
      <c r="F898"/>
      <c r="G898"/>
      <c r="H898"/>
      <c r="I898"/>
      <c r="J898"/>
      <c r="K898"/>
      <c r="L898"/>
      <c r="M898"/>
    </row>
    <row r="899" spans="1:13">
      <c r="A899"/>
      <c r="B899"/>
      <c r="C899"/>
      <c r="D899"/>
      <c r="E899"/>
      <c r="F899"/>
      <c r="G899"/>
      <c r="H899"/>
      <c r="I899"/>
      <c r="J899"/>
      <c r="K899"/>
      <c r="L899"/>
      <c r="M899"/>
    </row>
    <row r="900" spans="1:13">
      <c r="A900"/>
      <c r="B900"/>
      <c r="C900"/>
      <c r="D900"/>
      <c r="E900"/>
      <c r="F900"/>
      <c r="G900"/>
      <c r="H900"/>
      <c r="I900"/>
      <c r="J900"/>
      <c r="K900"/>
      <c r="L900"/>
      <c r="M900"/>
    </row>
    <row r="901" spans="1:13">
      <c r="A901"/>
      <c r="B901"/>
      <c r="C901"/>
      <c r="D901"/>
      <c r="E901"/>
      <c r="F901"/>
      <c r="G901"/>
      <c r="H901"/>
      <c r="I901"/>
      <c r="J901"/>
      <c r="K901"/>
      <c r="L901"/>
      <c r="M901"/>
    </row>
    <row r="902" spans="1:13">
      <c r="A902"/>
      <c r="B902"/>
      <c r="C902"/>
      <c r="D902"/>
      <c r="E902"/>
      <c r="F902"/>
      <c r="G902"/>
      <c r="H902"/>
      <c r="I902"/>
      <c r="J902"/>
      <c r="K902"/>
      <c r="L902"/>
      <c r="M902"/>
    </row>
    <row r="903" spans="1:13">
      <c r="A903"/>
      <c r="B903"/>
      <c r="C903"/>
      <c r="D903"/>
      <c r="E903"/>
      <c r="F903"/>
      <c r="G903"/>
      <c r="H903"/>
      <c r="I903"/>
      <c r="J903"/>
      <c r="K903"/>
      <c r="L903"/>
      <c r="M903"/>
    </row>
    <row r="904" spans="1:13">
      <c r="A904"/>
      <c r="B904"/>
      <c r="C904"/>
      <c r="D904"/>
      <c r="E904"/>
      <c r="F904"/>
      <c r="G904"/>
      <c r="H904"/>
      <c r="I904"/>
      <c r="J904"/>
      <c r="K904"/>
      <c r="L904"/>
      <c r="M904"/>
    </row>
    <row r="905" spans="1:13">
      <c r="A905"/>
      <c r="B905"/>
      <c r="C905"/>
      <c r="D905"/>
      <c r="E905"/>
      <c r="F905"/>
      <c r="G905"/>
      <c r="H905"/>
      <c r="I905"/>
      <c r="J905"/>
      <c r="K905"/>
      <c r="L905"/>
      <c r="M905"/>
    </row>
    <row r="906" spans="1:13">
      <c r="A906"/>
      <c r="B906"/>
      <c r="C906"/>
      <c r="D906"/>
      <c r="E906"/>
      <c r="F906"/>
      <c r="G906"/>
      <c r="H906"/>
      <c r="I906"/>
      <c r="J906"/>
      <c r="K906"/>
      <c r="L906"/>
      <c r="M906"/>
    </row>
    <row r="907" spans="1:13">
      <c r="A907"/>
      <c r="B907"/>
      <c r="C907"/>
      <c r="D907"/>
      <c r="E907"/>
      <c r="F907"/>
      <c r="G907"/>
      <c r="H907"/>
      <c r="I907"/>
      <c r="J907"/>
      <c r="K907"/>
      <c r="L907"/>
      <c r="M907"/>
    </row>
    <row r="908" spans="1:13">
      <c r="A908"/>
      <c r="B908"/>
      <c r="C908"/>
      <c r="D908"/>
      <c r="E908"/>
      <c r="F908"/>
      <c r="G908"/>
      <c r="H908"/>
      <c r="I908"/>
      <c r="J908"/>
      <c r="K908"/>
      <c r="L908"/>
      <c r="M908"/>
    </row>
    <row r="909" spans="1:13">
      <c r="A909"/>
      <c r="B909"/>
      <c r="C909"/>
      <c r="D909"/>
      <c r="E909"/>
      <c r="F909"/>
      <c r="G909"/>
      <c r="H909"/>
      <c r="I909"/>
      <c r="J909"/>
      <c r="K909"/>
      <c r="L909"/>
      <c r="M909"/>
    </row>
    <row r="910" spans="1:13">
      <c r="A910"/>
      <c r="B910"/>
      <c r="C910"/>
      <c r="D910"/>
      <c r="E910"/>
      <c r="F910"/>
      <c r="G910"/>
      <c r="H910"/>
      <c r="I910"/>
      <c r="J910"/>
      <c r="K910"/>
      <c r="L910"/>
      <c r="M910"/>
    </row>
    <row r="911" spans="1:13">
      <c r="A911"/>
      <c r="B911"/>
      <c r="C911"/>
      <c r="D911"/>
      <c r="E911"/>
      <c r="F911"/>
      <c r="G911"/>
      <c r="H911"/>
      <c r="I911"/>
      <c r="J911"/>
      <c r="K911"/>
      <c r="L911"/>
      <c r="M911"/>
    </row>
    <row r="912" spans="1:13">
      <c r="A912"/>
      <c r="B912"/>
      <c r="C912"/>
      <c r="D912"/>
      <c r="E912"/>
      <c r="F912"/>
      <c r="G912"/>
      <c r="H912"/>
      <c r="I912"/>
      <c r="J912"/>
      <c r="K912"/>
      <c r="L912"/>
      <c r="M912"/>
    </row>
    <row r="913" spans="1:13">
      <c r="A913"/>
      <c r="B913"/>
      <c r="C913"/>
      <c r="D913"/>
      <c r="E913"/>
      <c r="F913"/>
      <c r="G913"/>
      <c r="H913"/>
      <c r="I913"/>
      <c r="J913"/>
      <c r="K913"/>
      <c r="L913"/>
      <c r="M913"/>
    </row>
    <row r="914" spans="1:13">
      <c r="A914"/>
      <c r="B914"/>
      <c r="C914"/>
      <c r="D914"/>
      <c r="E914"/>
      <c r="F914"/>
      <c r="G914"/>
      <c r="H914"/>
      <c r="I914"/>
      <c r="J914"/>
      <c r="K914"/>
      <c r="L914"/>
      <c r="M914"/>
    </row>
    <row r="915" spans="1:13">
      <c r="A915"/>
      <c r="B915"/>
      <c r="C915"/>
      <c r="D915"/>
      <c r="E915"/>
      <c r="F915"/>
      <c r="G915"/>
      <c r="H915"/>
      <c r="I915"/>
      <c r="J915"/>
      <c r="K915"/>
      <c r="L915"/>
      <c r="M915"/>
    </row>
    <row r="916" spans="1:13">
      <c r="A916"/>
      <c r="B916"/>
      <c r="C916"/>
      <c r="D916"/>
      <c r="E916"/>
      <c r="F916"/>
      <c r="G916"/>
      <c r="H916"/>
      <c r="I916"/>
      <c r="J916"/>
      <c r="K916"/>
      <c r="L916"/>
      <c r="M916"/>
    </row>
    <row r="917" spans="1:13">
      <c r="A917"/>
      <c r="B917"/>
      <c r="C917"/>
      <c r="D917"/>
      <c r="E917"/>
      <c r="F917"/>
      <c r="G917"/>
      <c r="H917"/>
      <c r="I917"/>
      <c r="J917"/>
      <c r="K917"/>
      <c r="L917"/>
      <c r="M917"/>
    </row>
    <row r="918" spans="1:13">
      <c r="A918"/>
      <c r="B918"/>
      <c r="C918"/>
      <c r="D918"/>
      <c r="E918"/>
      <c r="F918"/>
      <c r="G918"/>
      <c r="H918"/>
      <c r="I918"/>
      <c r="J918"/>
      <c r="K918"/>
      <c r="L918"/>
      <c r="M918"/>
    </row>
    <row r="919" spans="1:13">
      <c r="A919"/>
      <c r="B919"/>
      <c r="C919"/>
      <c r="D919"/>
      <c r="E919"/>
      <c r="F919"/>
      <c r="G919"/>
      <c r="H919"/>
      <c r="I919"/>
      <c r="J919"/>
      <c r="K919"/>
      <c r="L919"/>
      <c r="M919"/>
    </row>
    <row r="920" spans="1:13">
      <c r="A920"/>
      <c r="B920"/>
      <c r="C920"/>
      <c r="D920"/>
      <c r="E920"/>
      <c r="F920"/>
      <c r="G920"/>
      <c r="H920"/>
      <c r="I920"/>
      <c r="J920"/>
      <c r="K920"/>
      <c r="L920"/>
      <c r="M920"/>
    </row>
    <row r="921" spans="1:13">
      <c r="A921"/>
      <c r="B921"/>
      <c r="C921"/>
      <c r="D921"/>
      <c r="E921"/>
      <c r="F921"/>
      <c r="G921"/>
      <c r="H921"/>
      <c r="I921"/>
      <c r="J921"/>
      <c r="K921"/>
      <c r="L921"/>
      <c r="M921"/>
    </row>
    <row r="922" spans="1:13">
      <c r="A922"/>
      <c r="B922"/>
      <c r="C922"/>
      <c r="D922"/>
      <c r="E922"/>
      <c r="F922"/>
      <c r="G922"/>
      <c r="H922"/>
      <c r="I922"/>
      <c r="J922"/>
      <c r="K922"/>
      <c r="L922"/>
      <c r="M922"/>
    </row>
    <row r="923" spans="1:13">
      <c r="A923"/>
      <c r="B923"/>
      <c r="C923"/>
      <c r="D923"/>
      <c r="E923"/>
      <c r="F923"/>
      <c r="G923"/>
      <c r="H923"/>
      <c r="I923"/>
      <c r="J923"/>
      <c r="K923"/>
      <c r="L923"/>
      <c r="M923"/>
    </row>
    <row r="924" spans="1:13">
      <c r="A924"/>
      <c r="B924"/>
      <c r="C924"/>
      <c r="D924"/>
      <c r="E924"/>
      <c r="F924"/>
      <c r="G924"/>
      <c r="H924"/>
      <c r="I924"/>
      <c r="J924"/>
      <c r="K924"/>
      <c r="L924"/>
      <c r="M924"/>
    </row>
    <row r="925" spans="1:13">
      <c r="A925"/>
      <c r="B925"/>
      <c r="C925"/>
      <c r="D925"/>
      <c r="E925"/>
      <c r="F925"/>
      <c r="G925"/>
      <c r="H925"/>
      <c r="I925"/>
      <c r="J925"/>
      <c r="K925"/>
      <c r="L925"/>
      <c r="M925"/>
    </row>
    <row r="926" spans="1:13">
      <c r="A926"/>
      <c r="B926"/>
      <c r="C926"/>
      <c r="D926"/>
      <c r="E926"/>
      <c r="F926"/>
      <c r="G926"/>
      <c r="H926"/>
      <c r="I926"/>
      <c r="J926"/>
      <c r="K926"/>
      <c r="L926"/>
      <c r="M926"/>
    </row>
    <row r="927" spans="1:13">
      <c r="A927"/>
      <c r="B927"/>
      <c r="C927"/>
      <c r="D927"/>
      <c r="E927"/>
      <c r="F927"/>
      <c r="G927"/>
      <c r="H927"/>
      <c r="I927"/>
      <c r="J927"/>
      <c r="K927"/>
      <c r="L927"/>
      <c r="M927"/>
    </row>
    <row r="928" spans="1:13">
      <c r="A928"/>
      <c r="B928"/>
      <c r="C928"/>
      <c r="D928"/>
      <c r="E928"/>
      <c r="F928"/>
      <c r="G928"/>
      <c r="H928"/>
      <c r="I928"/>
      <c r="J928"/>
      <c r="K928"/>
      <c r="L928"/>
      <c r="M928"/>
    </row>
    <row r="929" spans="1:13">
      <c r="A929"/>
      <c r="B929"/>
      <c r="C929"/>
      <c r="D929"/>
      <c r="E929"/>
      <c r="F929"/>
      <c r="G929"/>
      <c r="H929"/>
      <c r="I929"/>
      <c r="J929"/>
      <c r="K929"/>
      <c r="L929"/>
      <c r="M929"/>
    </row>
    <row r="930" spans="1:13">
      <c r="A930"/>
      <c r="B930"/>
      <c r="C930"/>
      <c r="D930"/>
      <c r="E930"/>
      <c r="F930"/>
      <c r="G930"/>
      <c r="H930"/>
      <c r="I930"/>
      <c r="J930"/>
      <c r="K930"/>
      <c r="L930"/>
      <c r="M930"/>
    </row>
    <row r="931" spans="1:13">
      <c r="A931"/>
      <c r="B931"/>
      <c r="C931"/>
      <c r="D931"/>
      <c r="E931"/>
      <c r="F931"/>
      <c r="G931"/>
      <c r="H931"/>
      <c r="I931"/>
      <c r="J931"/>
      <c r="K931"/>
      <c r="L931"/>
      <c r="M931"/>
    </row>
    <row r="932" spans="1:13">
      <c r="A932"/>
      <c r="B932"/>
      <c r="C932"/>
      <c r="D932"/>
      <c r="E932"/>
      <c r="F932"/>
      <c r="G932"/>
      <c r="H932"/>
      <c r="I932"/>
      <c r="J932"/>
      <c r="K932"/>
      <c r="L932"/>
      <c r="M932"/>
    </row>
    <row r="933" spans="1:13">
      <c r="A933"/>
      <c r="B933"/>
      <c r="C933"/>
      <c r="D933"/>
      <c r="E933"/>
      <c r="F933"/>
      <c r="G933"/>
      <c r="H933"/>
      <c r="I933"/>
      <c r="J933"/>
      <c r="K933"/>
      <c r="L933"/>
      <c r="M933"/>
    </row>
    <row r="934" spans="1:13">
      <c r="A934"/>
      <c r="B934"/>
      <c r="C934"/>
      <c r="D934"/>
      <c r="E934"/>
      <c r="F934"/>
      <c r="G934"/>
      <c r="H934"/>
      <c r="I934"/>
      <c r="J934"/>
      <c r="K934"/>
      <c r="L934"/>
      <c r="M934"/>
    </row>
    <row r="935" spans="1:13">
      <c r="A935"/>
      <c r="B935"/>
      <c r="C935"/>
      <c r="D935"/>
      <c r="E935"/>
      <c r="F935"/>
      <c r="G935"/>
      <c r="H935"/>
      <c r="I935"/>
      <c r="J935"/>
      <c r="K935"/>
      <c r="L935"/>
      <c r="M935"/>
    </row>
    <row r="936" spans="1:13">
      <c r="A936"/>
      <c r="B936"/>
      <c r="C936"/>
      <c r="D936"/>
      <c r="E936"/>
      <c r="F936"/>
      <c r="G936"/>
      <c r="H936"/>
      <c r="I936"/>
      <c r="J936"/>
      <c r="K936"/>
      <c r="L936"/>
      <c r="M936"/>
    </row>
    <row r="937" spans="1:13">
      <c r="A937"/>
      <c r="B937"/>
      <c r="C937"/>
      <c r="D937"/>
      <c r="E937"/>
      <c r="F937"/>
      <c r="G937"/>
      <c r="H937"/>
      <c r="I937"/>
      <c r="J937"/>
      <c r="K937"/>
      <c r="L937"/>
      <c r="M937"/>
    </row>
    <row r="938" spans="1:13">
      <c r="A938"/>
      <c r="B938"/>
      <c r="C938"/>
      <c r="D938"/>
      <c r="E938"/>
      <c r="F938"/>
      <c r="G938"/>
      <c r="H938"/>
      <c r="I938"/>
      <c r="J938"/>
      <c r="K938"/>
      <c r="L938"/>
      <c r="M938"/>
    </row>
    <row r="939" spans="1:13">
      <c r="A939"/>
      <c r="B939"/>
      <c r="C939"/>
      <c r="D939"/>
      <c r="E939"/>
      <c r="F939"/>
      <c r="G939"/>
      <c r="H939"/>
      <c r="I939"/>
      <c r="J939"/>
      <c r="K939"/>
      <c r="L939"/>
      <c r="M939"/>
    </row>
    <row r="940" spans="1:13">
      <c r="A940"/>
      <c r="B940"/>
      <c r="C940"/>
      <c r="D940"/>
      <c r="E940"/>
      <c r="F940"/>
      <c r="G940"/>
      <c r="H940"/>
      <c r="I940"/>
      <c r="J940"/>
      <c r="K940"/>
      <c r="L940"/>
      <c r="M940"/>
    </row>
    <row r="941" spans="1:13">
      <c r="A941"/>
      <c r="B941"/>
      <c r="C941"/>
      <c r="D941"/>
      <c r="E941"/>
      <c r="F941"/>
      <c r="G941"/>
      <c r="H941"/>
      <c r="I941"/>
      <c r="J941"/>
      <c r="K941"/>
      <c r="L941"/>
      <c r="M941"/>
    </row>
    <row r="942" spans="1:13">
      <c r="A942"/>
      <c r="B942"/>
      <c r="C942"/>
      <c r="D942"/>
      <c r="E942"/>
      <c r="F942"/>
      <c r="G942"/>
      <c r="H942"/>
      <c r="I942"/>
      <c r="J942"/>
      <c r="K942"/>
      <c r="L942"/>
      <c r="M942"/>
    </row>
    <row r="943" spans="1:13">
      <c r="A943"/>
      <c r="B943"/>
      <c r="C943"/>
      <c r="D943"/>
      <c r="E943"/>
      <c r="F943"/>
      <c r="G943"/>
      <c r="H943"/>
      <c r="I943"/>
      <c r="J943"/>
      <c r="K943"/>
      <c r="L943"/>
      <c r="M943"/>
    </row>
    <row r="944" spans="1:13">
      <c r="A944"/>
      <c r="B944"/>
      <c r="C944"/>
      <c r="D944"/>
      <c r="E944"/>
      <c r="F944"/>
      <c r="G944"/>
      <c r="H944"/>
      <c r="I944"/>
      <c r="J944"/>
      <c r="K944"/>
      <c r="L944"/>
      <c r="M944"/>
    </row>
    <row r="945" spans="1:13">
      <c r="A945"/>
      <c r="B945"/>
      <c r="C945"/>
      <c r="D945"/>
      <c r="E945"/>
      <c r="F945"/>
      <c r="G945"/>
      <c r="H945"/>
      <c r="I945"/>
      <c r="J945"/>
      <c r="K945"/>
      <c r="L945"/>
      <c r="M945"/>
    </row>
    <row r="946" spans="1:13">
      <c r="A946"/>
      <c r="B946"/>
      <c r="C946"/>
      <c r="D946"/>
      <c r="E946"/>
      <c r="F946"/>
      <c r="G946"/>
      <c r="H946"/>
      <c r="I946"/>
      <c r="J946"/>
      <c r="K946"/>
      <c r="L946"/>
      <c r="M946"/>
    </row>
    <row r="947" spans="1:13">
      <c r="A947"/>
      <c r="B947"/>
      <c r="C947"/>
      <c r="D947"/>
      <c r="E947"/>
      <c r="F947"/>
      <c r="G947"/>
      <c r="H947"/>
      <c r="I947"/>
      <c r="J947"/>
      <c r="K947"/>
      <c r="L947"/>
      <c r="M947"/>
    </row>
    <row r="948" spans="1:13">
      <c r="A948"/>
      <c r="B948"/>
      <c r="C948"/>
      <c r="D948"/>
      <c r="E948"/>
      <c r="F948"/>
      <c r="G948"/>
      <c r="H948"/>
      <c r="I948"/>
      <c r="J948"/>
      <c r="K948"/>
      <c r="L948"/>
      <c r="M948"/>
    </row>
    <row r="949" spans="1:13">
      <c r="A949"/>
      <c r="B949"/>
      <c r="C949"/>
      <c r="D949"/>
      <c r="E949"/>
      <c r="F949"/>
      <c r="G949"/>
      <c r="H949"/>
      <c r="I949"/>
      <c r="J949"/>
      <c r="K949"/>
      <c r="L949"/>
      <c r="M949"/>
    </row>
    <row r="950" spans="1:13">
      <c r="A950"/>
      <c r="B950"/>
      <c r="C950"/>
      <c r="D950"/>
      <c r="E950"/>
      <c r="F950"/>
      <c r="G950"/>
      <c r="H950"/>
      <c r="I950"/>
      <c r="J950"/>
      <c r="K950"/>
      <c r="L950"/>
      <c r="M950"/>
    </row>
    <row r="951" spans="1:13">
      <c r="A951"/>
      <c r="B951"/>
      <c r="C951"/>
      <c r="D951"/>
      <c r="E951"/>
      <c r="F951"/>
      <c r="G951"/>
      <c r="H951"/>
      <c r="I951"/>
      <c r="J951"/>
      <c r="K951"/>
      <c r="L951"/>
      <c r="M951"/>
    </row>
    <row r="952" spans="1:13">
      <c r="A952"/>
      <c r="B952"/>
      <c r="C952"/>
      <c r="D952"/>
      <c r="E952"/>
      <c r="F952"/>
      <c r="G952"/>
      <c r="H952"/>
      <c r="I952"/>
      <c r="J952"/>
      <c r="K952"/>
      <c r="L952"/>
      <c r="M952"/>
    </row>
    <row r="953" spans="1:13">
      <c r="A953"/>
      <c r="B953"/>
      <c r="C953"/>
      <c r="D953"/>
      <c r="E953"/>
      <c r="F953"/>
      <c r="G953"/>
      <c r="H953"/>
      <c r="I953"/>
      <c r="J953"/>
      <c r="K953"/>
      <c r="L953"/>
      <c r="M953"/>
    </row>
    <row r="954" spans="1:13">
      <c r="A954"/>
      <c r="B954"/>
      <c r="C954"/>
      <c r="D954"/>
      <c r="E954"/>
      <c r="F954"/>
      <c r="G954"/>
      <c r="H954"/>
      <c r="I954"/>
      <c r="J954"/>
      <c r="K954"/>
      <c r="L954"/>
      <c r="M954"/>
    </row>
    <row r="955" spans="1:13">
      <c r="A955"/>
      <c r="B955"/>
      <c r="C955"/>
      <c r="D955"/>
      <c r="E955"/>
      <c r="F955"/>
      <c r="G955"/>
      <c r="H955"/>
      <c r="I955"/>
      <c r="J955"/>
      <c r="K955"/>
      <c r="L955"/>
      <c r="M955"/>
    </row>
    <row r="956" spans="1:13">
      <c r="A956"/>
      <c r="B956"/>
      <c r="C956"/>
      <c r="D956"/>
      <c r="E956"/>
      <c r="F956"/>
      <c r="G956"/>
      <c r="H956"/>
      <c r="I956"/>
      <c r="J956"/>
      <c r="K956"/>
      <c r="L956"/>
      <c r="M956"/>
    </row>
    <row r="957" spans="1:13">
      <c r="A957"/>
      <c r="B957"/>
      <c r="C957"/>
      <c r="D957"/>
      <c r="E957"/>
      <c r="F957"/>
      <c r="G957"/>
      <c r="H957"/>
      <c r="I957"/>
      <c r="J957"/>
      <c r="K957"/>
      <c r="L957"/>
      <c r="M957"/>
    </row>
    <row r="958" spans="1:13">
      <c r="A958"/>
      <c r="B958"/>
      <c r="C958"/>
      <c r="D958"/>
      <c r="E958"/>
      <c r="F958"/>
      <c r="G958"/>
      <c r="H958"/>
      <c r="I958"/>
      <c r="J958"/>
      <c r="K958"/>
      <c r="L958"/>
      <c r="M958"/>
    </row>
    <row r="959" spans="1:13">
      <c r="A959"/>
      <c r="B959"/>
      <c r="C959"/>
      <c r="D959"/>
      <c r="E959"/>
      <c r="F959"/>
      <c r="G959"/>
      <c r="H959"/>
      <c r="I959"/>
      <c r="J959"/>
      <c r="K959"/>
      <c r="L959"/>
      <c r="M959"/>
    </row>
    <row r="960" spans="1:13">
      <c r="A960"/>
      <c r="B960"/>
      <c r="C960"/>
      <c r="D960"/>
      <c r="E960"/>
      <c r="F960"/>
      <c r="G960"/>
      <c r="H960"/>
      <c r="I960"/>
      <c r="J960"/>
      <c r="K960"/>
      <c r="L960"/>
      <c r="M960"/>
    </row>
    <row r="961" spans="1:13">
      <c r="A961"/>
      <c r="B961"/>
      <c r="C961"/>
      <c r="D961"/>
      <c r="E961"/>
      <c r="F961"/>
      <c r="G961"/>
      <c r="H961"/>
      <c r="I961"/>
      <c r="J961"/>
      <c r="K961"/>
      <c r="L961"/>
      <c r="M961"/>
    </row>
    <row r="962" spans="1:13">
      <c r="A962"/>
      <c r="B962"/>
      <c r="C962"/>
      <c r="D962"/>
      <c r="E962"/>
      <c r="F962"/>
      <c r="G962"/>
      <c r="H962"/>
      <c r="I962"/>
      <c r="J962"/>
      <c r="K962"/>
      <c r="L962"/>
      <c r="M962"/>
    </row>
    <row r="963" spans="1:13">
      <c r="A963"/>
      <c r="B963"/>
      <c r="C963"/>
      <c r="D963"/>
      <c r="E963"/>
      <c r="F963"/>
      <c r="G963"/>
      <c r="H963"/>
      <c r="I963"/>
      <c r="J963"/>
      <c r="K963"/>
      <c r="L963"/>
      <c r="M963"/>
    </row>
    <row r="964" spans="1:13">
      <c r="A964"/>
      <c r="B964"/>
      <c r="C964"/>
      <c r="D964"/>
      <c r="E964"/>
      <c r="F964"/>
      <c r="G964"/>
      <c r="H964"/>
      <c r="I964"/>
      <c r="J964"/>
      <c r="K964"/>
      <c r="L964"/>
      <c r="M964"/>
    </row>
    <row r="965" spans="1:13">
      <c r="A965"/>
      <c r="B965"/>
      <c r="C965"/>
      <c r="D965"/>
      <c r="E965"/>
      <c r="F965"/>
      <c r="G965"/>
      <c r="H965"/>
      <c r="I965"/>
      <c r="J965"/>
      <c r="K965"/>
      <c r="L965"/>
      <c r="M965"/>
    </row>
    <row r="966" spans="1:13">
      <c r="A966"/>
      <c r="B966"/>
      <c r="C966"/>
      <c r="D966"/>
      <c r="E966"/>
      <c r="F966"/>
      <c r="G966"/>
      <c r="H966"/>
      <c r="I966"/>
      <c r="J966"/>
      <c r="K966"/>
      <c r="L966"/>
      <c r="M966"/>
    </row>
    <row r="967" spans="1:13">
      <c r="A967"/>
      <c r="B967"/>
      <c r="C967"/>
      <c r="D967"/>
      <c r="E967"/>
      <c r="F967"/>
      <c r="G967"/>
      <c r="H967"/>
      <c r="I967"/>
      <c r="J967"/>
      <c r="K967"/>
      <c r="L967"/>
      <c r="M967"/>
    </row>
    <row r="968" spans="1:13">
      <c r="A968"/>
      <c r="B968"/>
      <c r="C968"/>
      <c r="D968"/>
      <c r="E968"/>
      <c r="F968"/>
      <c r="G968"/>
      <c r="H968"/>
      <c r="I968"/>
      <c r="J968"/>
      <c r="K968"/>
      <c r="L968"/>
      <c r="M968"/>
    </row>
    <row r="969" spans="1:13">
      <c r="A969"/>
      <c r="B969"/>
      <c r="C969"/>
      <c r="D969"/>
      <c r="E969"/>
      <c r="F969"/>
      <c r="G969"/>
      <c r="H969"/>
      <c r="I969"/>
      <c r="J969"/>
      <c r="K969"/>
      <c r="L969"/>
      <c r="M969"/>
    </row>
    <row r="970" spans="1:13">
      <c r="A970"/>
      <c r="B970"/>
      <c r="C970"/>
      <c r="D970"/>
      <c r="E970"/>
      <c r="F970"/>
      <c r="G970"/>
      <c r="H970"/>
      <c r="I970"/>
      <c r="J970"/>
      <c r="K970"/>
      <c r="L970"/>
      <c r="M970"/>
    </row>
    <row r="971" spans="1:13">
      <c r="A971"/>
      <c r="B971"/>
      <c r="C971"/>
      <c r="D971"/>
      <c r="E971"/>
      <c r="F971"/>
      <c r="G971"/>
      <c r="H971"/>
      <c r="I971"/>
      <c r="J971"/>
      <c r="K971"/>
      <c r="L971"/>
      <c r="M971"/>
    </row>
    <row r="972" spans="1:13">
      <c r="A972"/>
      <c r="B972"/>
      <c r="C972"/>
      <c r="D972"/>
      <c r="E972"/>
      <c r="F972"/>
      <c r="G972"/>
      <c r="H972"/>
      <c r="I972"/>
      <c r="J972"/>
      <c r="K972"/>
      <c r="L972"/>
      <c r="M972"/>
    </row>
    <row r="973" spans="1:13">
      <c r="A973"/>
      <c r="B973"/>
      <c r="C973"/>
      <c r="D973"/>
      <c r="E973"/>
      <c r="F973"/>
      <c r="G973"/>
      <c r="H973"/>
      <c r="I973"/>
      <c r="J973"/>
      <c r="K973"/>
      <c r="L973"/>
      <c r="M973"/>
    </row>
    <row r="974" spans="1:13">
      <c r="A974"/>
      <c r="B974"/>
      <c r="C974"/>
      <c r="D974"/>
      <c r="E974"/>
      <c r="F974"/>
      <c r="G974"/>
      <c r="H974"/>
      <c r="I974"/>
      <c r="J974"/>
      <c r="K974"/>
      <c r="L974"/>
      <c r="M974"/>
    </row>
    <row r="975" spans="1:13">
      <c r="A975"/>
      <c r="B975"/>
      <c r="C975"/>
      <c r="D975"/>
      <c r="E975"/>
      <c r="F975"/>
      <c r="G975"/>
      <c r="H975"/>
      <c r="I975"/>
      <c r="J975"/>
      <c r="K975"/>
      <c r="L975"/>
      <c r="M975"/>
    </row>
    <row r="976" spans="1:13">
      <c r="A976"/>
      <c r="B976"/>
      <c r="C976"/>
      <c r="D976"/>
      <c r="E976"/>
      <c r="F976"/>
      <c r="G976"/>
      <c r="H976"/>
      <c r="I976"/>
      <c r="J976"/>
      <c r="K976"/>
      <c r="L976"/>
      <c r="M976"/>
    </row>
    <row r="977" spans="1:13">
      <c r="A977"/>
      <c r="B977"/>
      <c r="C977"/>
      <c r="D977"/>
      <c r="E977"/>
      <c r="F977"/>
      <c r="G977"/>
      <c r="H977"/>
      <c r="I977"/>
      <c r="J977"/>
      <c r="K977"/>
      <c r="L977"/>
      <c r="M977"/>
    </row>
    <row r="978" spans="1:13">
      <c r="A978"/>
      <c r="B978"/>
      <c r="C978"/>
      <c r="D978"/>
      <c r="E978"/>
      <c r="F978"/>
      <c r="G978"/>
      <c r="H978"/>
      <c r="I978"/>
      <c r="J978"/>
      <c r="K978"/>
      <c r="L978"/>
      <c r="M978"/>
    </row>
    <row r="979" spans="1:13">
      <c r="A979"/>
      <c r="B979"/>
      <c r="C979"/>
      <c r="D979"/>
      <c r="E979"/>
      <c r="F979"/>
      <c r="G979"/>
      <c r="H979"/>
      <c r="I979"/>
      <c r="J979"/>
      <c r="K979"/>
      <c r="L979"/>
      <c r="M979"/>
    </row>
    <row r="980" spans="1:13">
      <c r="A980"/>
      <c r="B980"/>
      <c r="C980"/>
      <c r="D980"/>
      <c r="E980"/>
      <c r="F980"/>
      <c r="G980"/>
      <c r="H980"/>
      <c r="I980"/>
      <c r="J980"/>
      <c r="K980"/>
      <c r="L980"/>
      <c r="M980"/>
    </row>
    <row r="981" spans="1:13">
      <c r="A981"/>
      <c r="B981"/>
      <c r="C981"/>
      <c r="D981"/>
      <c r="E981"/>
      <c r="F981"/>
      <c r="G981"/>
      <c r="H981"/>
      <c r="I981"/>
      <c r="J981"/>
      <c r="K981"/>
      <c r="L981"/>
      <c r="M981"/>
    </row>
    <row r="982" spans="1:13">
      <c r="A982"/>
      <c r="B982"/>
      <c r="C982"/>
      <c r="D982"/>
      <c r="E982"/>
      <c r="F982"/>
      <c r="G982"/>
      <c r="H982"/>
      <c r="I982"/>
      <c r="J982"/>
      <c r="K982"/>
      <c r="L982"/>
      <c r="M982"/>
    </row>
    <row r="983" spans="1:13">
      <c r="A983"/>
      <c r="B983"/>
      <c r="C983"/>
      <c r="D983"/>
      <c r="E983"/>
      <c r="F983"/>
      <c r="G983"/>
      <c r="H983"/>
      <c r="I983"/>
      <c r="J983"/>
      <c r="K983"/>
      <c r="L983"/>
      <c r="M983"/>
    </row>
    <row r="984" spans="1:13">
      <c r="A984"/>
      <c r="B984"/>
      <c r="C984"/>
      <c r="D984"/>
      <c r="E984"/>
      <c r="F984"/>
      <c r="G984"/>
      <c r="H984"/>
      <c r="I984"/>
      <c r="J984"/>
      <c r="K984"/>
      <c r="L984"/>
      <c r="M984"/>
    </row>
    <row r="985" spans="1:13">
      <c r="A985"/>
      <c r="B985"/>
      <c r="C985"/>
      <c r="D985"/>
      <c r="E985"/>
      <c r="F985"/>
      <c r="G985"/>
      <c r="H985"/>
      <c r="I985"/>
      <c r="J985"/>
      <c r="K985"/>
      <c r="L985"/>
      <c r="M985"/>
    </row>
    <row r="986" spans="1:13">
      <c r="A986"/>
      <c r="B986"/>
      <c r="C986"/>
      <c r="D986"/>
      <c r="E986"/>
      <c r="F986"/>
      <c r="G986"/>
      <c r="H986"/>
      <c r="I986"/>
      <c r="J986"/>
      <c r="K986"/>
      <c r="L986"/>
      <c r="M986"/>
    </row>
    <row r="987" spans="1:13">
      <c r="A987"/>
      <c r="B987"/>
      <c r="C987"/>
      <c r="D987"/>
      <c r="E987"/>
      <c r="F987"/>
      <c r="G987"/>
      <c r="H987"/>
      <c r="I987"/>
      <c r="J987"/>
      <c r="K987"/>
      <c r="L987"/>
      <c r="M987"/>
    </row>
    <row r="988" spans="1:13">
      <c r="A988"/>
      <c r="B988"/>
      <c r="C988"/>
      <c r="D988"/>
      <c r="E988"/>
      <c r="F988"/>
      <c r="G988"/>
      <c r="H988"/>
      <c r="I988"/>
      <c r="J988"/>
      <c r="K988"/>
      <c r="L988"/>
      <c r="M988"/>
    </row>
    <row r="989" spans="1:13">
      <c r="A989"/>
      <c r="B989"/>
      <c r="C989"/>
      <c r="D989"/>
      <c r="E989"/>
      <c r="F989"/>
      <c r="G989"/>
      <c r="H989"/>
      <c r="I989"/>
      <c r="J989"/>
      <c r="K989"/>
      <c r="L989"/>
      <c r="M989"/>
    </row>
    <row r="990" spans="1:13">
      <c r="A990"/>
      <c r="B990"/>
      <c r="C990"/>
      <c r="D990"/>
      <c r="E990"/>
      <c r="F990"/>
      <c r="G990"/>
      <c r="H990"/>
      <c r="I990"/>
      <c r="J990"/>
      <c r="K990"/>
      <c r="L990"/>
      <c r="M990"/>
    </row>
    <row r="991" spans="1:13">
      <c r="A991"/>
      <c r="B991"/>
      <c r="C991"/>
      <c r="D991"/>
      <c r="E991"/>
      <c r="F991"/>
      <c r="G991"/>
      <c r="H991"/>
      <c r="I991"/>
      <c r="J991"/>
      <c r="K991"/>
      <c r="L991"/>
      <c r="M991"/>
    </row>
    <row r="992" spans="1:13">
      <c r="A992"/>
      <c r="B992"/>
      <c r="C992"/>
      <c r="D992"/>
      <c r="E992"/>
      <c r="F992"/>
      <c r="G992"/>
      <c r="H992"/>
      <c r="I992"/>
      <c r="J992"/>
      <c r="K992"/>
      <c r="L992"/>
      <c r="M992"/>
    </row>
    <row r="993" spans="1:13">
      <c r="A993"/>
      <c r="B993"/>
      <c r="C993"/>
      <c r="D993"/>
      <c r="E993"/>
      <c r="F993"/>
      <c r="G993"/>
      <c r="H993"/>
      <c r="I993"/>
      <c r="J993"/>
      <c r="K993"/>
      <c r="L993"/>
      <c r="M993"/>
    </row>
    <row r="994" spans="1:13">
      <c r="A994"/>
      <c r="B994"/>
      <c r="C994"/>
      <c r="D994"/>
      <c r="E994"/>
      <c r="F994"/>
      <c r="G994"/>
      <c r="H994"/>
      <c r="I994"/>
      <c r="J994"/>
      <c r="K994"/>
      <c r="L994"/>
      <c r="M994"/>
    </row>
    <row r="995" spans="1:13">
      <c r="A995"/>
      <c r="B995"/>
      <c r="C995"/>
      <c r="D995"/>
      <c r="E995"/>
      <c r="F995"/>
      <c r="G995"/>
      <c r="H995"/>
      <c r="I995"/>
      <c r="J995"/>
      <c r="K995"/>
      <c r="L995"/>
      <c r="M995"/>
    </row>
    <row r="996" spans="1:13">
      <c r="A996"/>
      <c r="B996"/>
      <c r="C996"/>
      <c r="D996"/>
      <c r="E996"/>
      <c r="F996"/>
      <c r="G996"/>
      <c r="H996"/>
      <c r="I996"/>
      <c r="J996"/>
      <c r="K996"/>
      <c r="L996"/>
      <c r="M996"/>
    </row>
    <row r="997" spans="1:13">
      <c r="A997"/>
      <c r="B997"/>
      <c r="C997"/>
      <c r="D997"/>
      <c r="E997"/>
      <c r="F997"/>
      <c r="G997"/>
      <c r="H997"/>
      <c r="I997"/>
      <c r="J997"/>
      <c r="K997"/>
      <c r="L997"/>
      <c r="M997"/>
    </row>
    <row r="998" spans="1:13">
      <c r="A998"/>
      <c r="B998"/>
      <c r="C998"/>
      <c r="D998"/>
      <c r="E998"/>
      <c r="F998"/>
      <c r="G998"/>
      <c r="H998"/>
      <c r="I998"/>
      <c r="J998"/>
      <c r="K998"/>
      <c r="L998"/>
      <c r="M998"/>
    </row>
    <row r="999" spans="1:13">
      <c r="A999"/>
      <c r="B999"/>
      <c r="C999"/>
      <c r="D999"/>
      <c r="E999"/>
      <c r="F999"/>
      <c r="G999"/>
      <c r="H999"/>
      <c r="I999"/>
      <c r="J999"/>
      <c r="K999"/>
      <c r="L999"/>
      <c r="M999"/>
    </row>
    <row r="1000" spans="1:13">
      <c r="A1000"/>
      <c r="B1000"/>
      <c r="C1000"/>
      <c r="D1000"/>
      <c r="E1000"/>
      <c r="F1000"/>
      <c r="G1000"/>
      <c r="H1000"/>
      <c r="I1000"/>
      <c r="J1000"/>
      <c r="K1000"/>
      <c r="L1000"/>
      <c r="M1000"/>
    </row>
    <row r="1001" spans="1:13">
      <c r="A1001"/>
      <c r="B1001"/>
      <c r="C1001"/>
      <c r="D1001"/>
      <c r="E1001"/>
      <c r="F1001"/>
      <c r="G1001"/>
      <c r="H1001"/>
      <c r="I1001"/>
      <c r="J1001"/>
      <c r="K1001"/>
      <c r="L1001"/>
      <c r="M1001"/>
    </row>
    <row r="1002" spans="1:13">
      <c r="A1002"/>
      <c r="B1002"/>
      <c r="C1002"/>
      <c r="D1002"/>
      <c r="E1002"/>
      <c r="F1002"/>
      <c r="G1002"/>
      <c r="H1002"/>
      <c r="I1002"/>
      <c r="J1002"/>
      <c r="K1002"/>
      <c r="L1002"/>
      <c r="M1002"/>
    </row>
    <row r="1003" spans="1:13">
      <c r="A1003"/>
      <c r="B1003"/>
      <c r="C1003"/>
      <c r="D1003"/>
      <c r="E1003"/>
      <c r="F1003"/>
      <c r="G1003"/>
      <c r="H1003"/>
      <c r="I1003"/>
      <c r="J1003"/>
      <c r="K1003"/>
      <c r="L1003"/>
      <c r="M1003"/>
    </row>
    <row r="1004" spans="1:13">
      <c r="A1004"/>
      <c r="B1004"/>
      <c r="C1004"/>
      <c r="D1004"/>
      <c r="E1004"/>
      <c r="F1004"/>
      <c r="G1004"/>
      <c r="H1004"/>
      <c r="I1004"/>
      <c r="J1004"/>
      <c r="K1004"/>
      <c r="L1004"/>
      <c r="M1004"/>
    </row>
    <row r="1005" spans="1:13">
      <c r="A1005"/>
      <c r="B1005"/>
      <c r="C1005"/>
      <c r="D1005"/>
      <c r="E1005"/>
      <c r="F1005"/>
      <c r="G1005"/>
      <c r="H1005"/>
      <c r="I1005"/>
      <c r="J1005"/>
      <c r="K1005"/>
      <c r="L1005"/>
      <c r="M1005"/>
    </row>
    <row r="1006" spans="1:13">
      <c r="A1006"/>
      <c r="B1006"/>
      <c r="C1006"/>
      <c r="D1006"/>
      <c r="E1006"/>
      <c r="F1006"/>
      <c r="G1006"/>
      <c r="H1006"/>
      <c r="I1006"/>
      <c r="J1006"/>
      <c r="K1006"/>
      <c r="L1006"/>
      <c r="M1006"/>
    </row>
    <row r="1007" spans="1:13">
      <c r="A1007"/>
      <c r="B1007"/>
      <c r="C1007"/>
      <c r="D1007"/>
      <c r="E1007"/>
      <c r="F1007"/>
      <c r="G1007"/>
      <c r="H1007"/>
      <c r="I1007"/>
      <c r="J1007"/>
      <c r="K1007"/>
      <c r="L1007"/>
      <c r="M1007"/>
    </row>
    <row r="1008" spans="1:13">
      <c r="A1008"/>
      <c r="B1008"/>
      <c r="C1008"/>
      <c r="D1008"/>
      <c r="E1008"/>
      <c r="F1008"/>
      <c r="G1008"/>
      <c r="H1008"/>
      <c r="I1008"/>
      <c r="J1008"/>
      <c r="K1008"/>
      <c r="L1008"/>
      <c r="M1008"/>
    </row>
    <row r="1009" spans="1:13">
      <c r="A1009"/>
      <c r="B1009"/>
      <c r="C1009"/>
      <c r="D1009"/>
      <c r="E1009"/>
      <c r="F1009"/>
      <c r="G1009"/>
      <c r="H1009"/>
      <c r="I1009"/>
      <c r="J1009"/>
      <c r="K1009"/>
      <c r="L1009"/>
      <c r="M1009"/>
    </row>
    <row r="1010" spans="1:13">
      <c r="A1010"/>
      <c r="B1010"/>
      <c r="C1010"/>
      <c r="D1010"/>
      <c r="E1010"/>
      <c r="F1010"/>
      <c r="G1010"/>
      <c r="H1010"/>
      <c r="I1010"/>
      <c r="J1010"/>
      <c r="K1010"/>
      <c r="L1010"/>
      <c r="M1010"/>
    </row>
    <row r="1011" spans="1:13">
      <c r="A1011"/>
      <c r="B1011"/>
      <c r="C1011"/>
      <c r="D1011"/>
      <c r="E1011"/>
      <c r="F1011"/>
      <c r="G1011"/>
      <c r="H1011"/>
      <c r="I1011"/>
      <c r="J1011"/>
      <c r="K1011"/>
      <c r="L1011"/>
      <c r="M1011"/>
    </row>
    <row r="1012" spans="1:13">
      <c r="A1012"/>
      <c r="B1012"/>
      <c r="C1012"/>
      <c r="D1012"/>
      <c r="E1012"/>
      <c r="F1012"/>
      <c r="G1012"/>
      <c r="H1012"/>
      <c r="I1012"/>
      <c r="J1012"/>
      <c r="K1012"/>
      <c r="L1012"/>
      <c r="M1012"/>
    </row>
    <row r="1013" spans="1:13">
      <c r="A1013"/>
      <c r="B1013"/>
      <c r="C1013"/>
      <c r="D1013"/>
      <c r="E1013"/>
      <c r="F1013"/>
      <c r="G1013"/>
      <c r="H1013"/>
      <c r="I1013"/>
      <c r="J1013"/>
      <c r="K1013"/>
      <c r="L1013"/>
      <c r="M1013"/>
    </row>
    <row r="1014" spans="1:13">
      <c r="A1014"/>
      <c r="B1014"/>
      <c r="C1014"/>
      <c r="D1014"/>
      <c r="E1014"/>
      <c r="F1014"/>
      <c r="G1014"/>
      <c r="H1014"/>
      <c r="I1014"/>
      <c r="J1014"/>
      <c r="K1014"/>
      <c r="L1014"/>
      <c r="M1014"/>
    </row>
    <row r="1015" spans="1:13">
      <c r="A1015"/>
      <c r="B1015"/>
      <c r="C1015"/>
      <c r="D1015"/>
      <c r="E1015"/>
      <c r="F1015"/>
      <c r="G1015"/>
      <c r="H1015"/>
      <c r="I1015"/>
      <c r="J1015"/>
      <c r="K1015"/>
      <c r="L1015"/>
      <c r="M1015"/>
    </row>
    <row r="1016" spans="1:13">
      <c r="A1016"/>
      <c r="B1016"/>
      <c r="C1016"/>
      <c r="D1016"/>
      <c r="E1016"/>
      <c r="F1016"/>
      <c r="G1016"/>
      <c r="H1016"/>
      <c r="I1016"/>
      <c r="J1016"/>
      <c r="K1016"/>
      <c r="L1016"/>
      <c r="M1016"/>
    </row>
    <row r="1017" spans="1:13">
      <c r="A1017"/>
      <c r="B1017"/>
      <c r="C1017"/>
      <c r="D1017"/>
      <c r="E1017"/>
      <c r="F1017"/>
      <c r="G1017"/>
      <c r="H1017"/>
      <c r="I1017"/>
      <c r="J1017"/>
      <c r="K1017"/>
      <c r="L1017"/>
      <c r="M1017"/>
    </row>
    <row r="1018" spans="1:13">
      <c r="A1018"/>
      <c r="B1018"/>
      <c r="C1018"/>
      <c r="D1018"/>
      <c r="E1018"/>
      <c r="F1018"/>
      <c r="G1018"/>
      <c r="H1018"/>
      <c r="I1018"/>
      <c r="J1018"/>
      <c r="K1018"/>
      <c r="L1018"/>
      <c r="M1018"/>
    </row>
    <row r="1019" spans="1:13">
      <c r="A1019"/>
      <c r="B1019"/>
      <c r="C1019"/>
      <c r="D1019"/>
      <c r="E1019"/>
      <c r="F1019"/>
      <c r="G1019"/>
      <c r="H1019"/>
      <c r="I1019"/>
      <c r="J1019"/>
      <c r="K1019"/>
      <c r="L1019"/>
      <c r="M1019"/>
    </row>
    <row r="1020" spans="1:13">
      <c r="A1020"/>
      <c r="B1020"/>
      <c r="C1020"/>
      <c r="D1020"/>
      <c r="E1020"/>
      <c r="F1020"/>
      <c r="G1020"/>
      <c r="H1020"/>
      <c r="I1020"/>
      <c r="J1020"/>
      <c r="K1020"/>
      <c r="L1020"/>
      <c r="M1020"/>
    </row>
    <row r="1021" spans="1:13">
      <c r="A1021"/>
      <c r="B1021"/>
      <c r="C1021"/>
      <c r="D1021"/>
      <c r="E1021"/>
      <c r="F1021"/>
      <c r="G1021"/>
      <c r="H1021"/>
      <c r="I1021"/>
      <c r="J1021"/>
      <c r="K1021"/>
      <c r="L1021"/>
      <c r="M1021"/>
    </row>
    <row r="1022" spans="1:13">
      <c r="A1022"/>
      <c r="B1022"/>
      <c r="C1022"/>
      <c r="D1022"/>
      <c r="E1022"/>
      <c r="F1022"/>
      <c r="G1022"/>
      <c r="H1022"/>
      <c r="I1022"/>
      <c r="J1022"/>
      <c r="K1022"/>
      <c r="L1022"/>
      <c r="M1022"/>
    </row>
    <row r="1023" spans="1:13">
      <c r="A1023"/>
      <c r="B1023"/>
      <c r="C1023"/>
      <c r="D1023"/>
      <c r="E1023"/>
      <c r="F1023"/>
      <c r="G1023"/>
      <c r="H1023"/>
      <c r="I1023"/>
      <c r="J1023"/>
      <c r="K1023"/>
      <c r="L1023"/>
      <c r="M1023"/>
    </row>
    <row r="1024" spans="1:13">
      <c r="A1024"/>
      <c r="B1024"/>
      <c r="C1024"/>
      <c r="D1024"/>
      <c r="E1024"/>
      <c r="F1024"/>
      <c r="G1024"/>
      <c r="H1024"/>
      <c r="I1024"/>
      <c r="J1024"/>
      <c r="K1024"/>
      <c r="L1024"/>
      <c r="M1024"/>
    </row>
    <row r="1025" spans="1:13">
      <c r="A1025"/>
      <c r="B1025"/>
      <c r="C1025"/>
      <c r="D1025"/>
      <c r="E1025"/>
      <c r="F1025"/>
      <c r="G1025"/>
      <c r="H1025"/>
      <c r="I1025"/>
      <c r="J1025"/>
      <c r="K1025"/>
      <c r="L1025"/>
      <c r="M1025"/>
    </row>
    <row r="1026" spans="1:13">
      <c r="A1026"/>
      <c r="B1026"/>
      <c r="C1026"/>
      <c r="D1026"/>
      <c r="E1026"/>
      <c r="F1026"/>
      <c r="G1026"/>
      <c r="H1026"/>
      <c r="I1026"/>
      <c r="J1026"/>
      <c r="K1026"/>
      <c r="L1026"/>
      <c r="M1026"/>
    </row>
    <row r="1027" spans="1:13">
      <c r="A1027"/>
      <c r="B1027"/>
      <c r="C1027"/>
      <c r="D1027"/>
      <c r="E1027"/>
      <c r="F1027"/>
      <c r="G1027"/>
      <c r="H1027"/>
      <c r="I1027"/>
      <c r="J1027"/>
      <c r="K1027"/>
      <c r="L1027"/>
      <c r="M1027"/>
    </row>
    <row r="1028" spans="1:13">
      <c r="A1028"/>
      <c r="B1028"/>
      <c r="C1028"/>
      <c r="D1028"/>
      <c r="E1028"/>
      <c r="F1028"/>
      <c r="G1028"/>
      <c r="H1028"/>
      <c r="I1028"/>
      <c r="J1028"/>
      <c r="K1028"/>
      <c r="L1028"/>
      <c r="M1028"/>
    </row>
    <row r="1029" spans="1:13">
      <c r="A1029"/>
      <c r="B1029"/>
      <c r="C1029"/>
      <c r="D1029"/>
      <c r="E1029"/>
      <c r="F1029"/>
      <c r="G1029"/>
      <c r="H1029"/>
      <c r="I1029"/>
      <c r="J1029"/>
      <c r="K1029"/>
      <c r="L1029"/>
      <c r="M1029"/>
    </row>
    <row r="1030" spans="1:13">
      <c r="A1030"/>
      <c r="B1030"/>
      <c r="C1030"/>
      <c r="D1030"/>
      <c r="E1030"/>
      <c r="F1030"/>
      <c r="G1030"/>
      <c r="H1030"/>
      <c r="I1030"/>
      <c r="J1030"/>
      <c r="K1030"/>
      <c r="L1030"/>
      <c r="M1030"/>
    </row>
    <row r="1031" spans="1:13">
      <c r="A1031"/>
      <c r="B1031"/>
      <c r="C1031"/>
      <c r="D1031"/>
      <c r="E1031"/>
      <c r="F1031"/>
      <c r="G1031"/>
      <c r="H1031"/>
      <c r="I1031"/>
      <c r="J1031"/>
      <c r="K1031"/>
      <c r="L1031"/>
      <c r="M1031"/>
    </row>
    <row r="1032" spans="1:13">
      <c r="A1032"/>
      <c r="B1032"/>
      <c r="C1032"/>
      <c r="D1032"/>
      <c r="E1032"/>
      <c r="F1032"/>
      <c r="G1032"/>
      <c r="H1032"/>
      <c r="I1032"/>
      <c r="J1032"/>
      <c r="K1032"/>
      <c r="L1032"/>
      <c r="M1032"/>
    </row>
    <row r="1033" spans="1:13">
      <c r="A1033"/>
      <c r="B1033"/>
      <c r="C1033"/>
      <c r="D1033"/>
      <c r="E1033"/>
      <c r="F1033"/>
      <c r="G1033"/>
      <c r="H1033"/>
      <c r="I1033"/>
      <c r="J1033"/>
      <c r="K1033"/>
      <c r="L1033"/>
      <c r="M1033"/>
    </row>
    <row r="1034" spans="1:13">
      <c r="A1034"/>
      <c r="B1034"/>
      <c r="C1034"/>
      <c r="D1034"/>
      <c r="E1034"/>
      <c r="F1034"/>
      <c r="G1034"/>
      <c r="H1034"/>
      <c r="I1034"/>
      <c r="J1034"/>
      <c r="K1034"/>
      <c r="L1034"/>
      <c r="M1034"/>
    </row>
    <row r="1035" spans="1:13">
      <c r="A1035"/>
      <c r="B1035"/>
      <c r="C1035"/>
      <c r="D1035"/>
      <c r="E1035"/>
      <c r="F1035"/>
      <c r="G1035"/>
      <c r="H1035"/>
      <c r="I1035"/>
      <c r="J1035"/>
      <c r="K1035"/>
      <c r="L1035"/>
      <c r="M1035"/>
    </row>
    <row r="1036" spans="1:13">
      <c r="A1036"/>
      <c r="B1036"/>
      <c r="C1036"/>
      <c r="D1036"/>
      <c r="E1036"/>
      <c r="F1036"/>
      <c r="G1036"/>
      <c r="H1036"/>
      <c r="I1036"/>
      <c r="J1036"/>
      <c r="K1036"/>
      <c r="L1036"/>
      <c r="M1036"/>
    </row>
    <row r="1037" spans="1:13">
      <c r="A1037"/>
      <c r="B1037"/>
      <c r="C1037"/>
      <c r="D1037"/>
      <c r="E1037"/>
      <c r="F1037"/>
      <c r="G1037"/>
      <c r="H1037"/>
      <c r="I1037"/>
      <c r="J1037"/>
      <c r="K1037"/>
      <c r="L1037"/>
      <c r="M1037"/>
    </row>
    <row r="1038" spans="1:13">
      <c r="A1038"/>
      <c r="B1038"/>
      <c r="C1038"/>
      <c r="D1038"/>
      <c r="E1038"/>
      <c r="F1038"/>
      <c r="G1038"/>
      <c r="H1038"/>
      <c r="I1038"/>
      <c r="J1038"/>
      <c r="K1038"/>
      <c r="L1038"/>
      <c r="M1038"/>
    </row>
    <row r="1039" spans="1:13">
      <c r="A1039"/>
      <c r="B1039"/>
      <c r="C1039"/>
      <c r="D1039"/>
      <c r="E1039"/>
      <c r="F1039"/>
      <c r="G1039"/>
      <c r="H1039"/>
      <c r="I1039"/>
      <c r="J1039"/>
      <c r="K1039"/>
      <c r="L1039"/>
      <c r="M1039"/>
    </row>
    <row r="1040" spans="1:13">
      <c r="A1040"/>
      <c r="B1040"/>
      <c r="C1040"/>
      <c r="D1040"/>
      <c r="E1040"/>
      <c r="F1040"/>
      <c r="G1040"/>
      <c r="H1040"/>
      <c r="I1040"/>
      <c r="J1040"/>
      <c r="K1040"/>
      <c r="L1040"/>
      <c r="M1040"/>
    </row>
    <row r="1041" spans="1:13">
      <c r="A1041"/>
      <c r="B1041"/>
      <c r="C1041"/>
      <c r="D1041"/>
      <c r="E1041"/>
      <c r="F1041"/>
      <c r="G1041"/>
      <c r="H1041"/>
      <c r="I1041"/>
      <c r="J1041"/>
      <c r="K1041"/>
      <c r="L1041"/>
      <c r="M1041"/>
    </row>
    <row r="1042" spans="1:13">
      <c r="A1042"/>
      <c r="B1042"/>
      <c r="C1042"/>
      <c r="D1042"/>
      <c r="E1042"/>
      <c r="F1042"/>
      <c r="G1042"/>
      <c r="H1042"/>
      <c r="I1042"/>
      <c r="J1042"/>
      <c r="K1042"/>
      <c r="L1042"/>
      <c r="M1042"/>
    </row>
    <row r="1043" spans="1:13">
      <c r="A1043"/>
      <c r="B1043"/>
      <c r="C1043"/>
      <c r="D1043"/>
      <c r="E1043"/>
      <c r="F1043"/>
      <c r="G1043"/>
      <c r="H1043"/>
      <c r="I1043"/>
      <c r="J1043"/>
      <c r="K1043"/>
      <c r="L1043"/>
      <c r="M1043"/>
    </row>
    <row r="1044" spans="1:13">
      <c r="A1044"/>
      <c r="B1044"/>
      <c r="C1044"/>
      <c r="D1044"/>
      <c r="E1044"/>
      <c r="F1044"/>
      <c r="G1044"/>
      <c r="H1044"/>
      <c r="I1044"/>
      <c r="J1044"/>
      <c r="K1044"/>
      <c r="L1044"/>
      <c r="M1044"/>
    </row>
    <row r="1045" spans="1:13">
      <c r="A1045"/>
      <c r="B1045"/>
      <c r="C1045"/>
      <c r="D1045"/>
      <c r="E1045"/>
      <c r="F1045"/>
      <c r="G1045"/>
      <c r="H1045"/>
      <c r="I1045"/>
      <c r="J1045"/>
      <c r="K1045"/>
      <c r="L1045"/>
      <c r="M1045"/>
    </row>
    <row r="1046" spans="1:13">
      <c r="A1046"/>
      <c r="B1046"/>
      <c r="C1046"/>
      <c r="D1046"/>
      <c r="E1046"/>
      <c r="F1046"/>
      <c r="G1046"/>
      <c r="H1046"/>
      <c r="I1046"/>
      <c r="J1046"/>
      <c r="K1046"/>
      <c r="L1046"/>
      <c r="M1046"/>
    </row>
    <row r="1047" spans="1:13">
      <c r="A1047"/>
      <c r="B1047"/>
      <c r="C1047"/>
      <c r="D1047"/>
      <c r="E1047"/>
      <c r="F1047"/>
      <c r="G1047"/>
      <c r="H1047"/>
      <c r="I1047"/>
      <c r="J1047"/>
      <c r="K1047"/>
      <c r="L1047"/>
      <c r="M1047"/>
    </row>
    <row r="1048" spans="1:13">
      <c r="A1048"/>
      <c r="B1048"/>
      <c r="C1048"/>
      <c r="D1048"/>
      <c r="E1048"/>
      <c r="F1048"/>
      <c r="G1048"/>
      <c r="H1048"/>
      <c r="I1048"/>
      <c r="J1048"/>
      <c r="K1048"/>
      <c r="L1048"/>
      <c r="M1048"/>
    </row>
    <row r="1049" spans="1:13">
      <c r="A1049"/>
      <c r="B1049"/>
      <c r="C1049"/>
      <c r="D1049"/>
      <c r="E1049"/>
      <c r="F1049"/>
      <c r="G1049"/>
      <c r="H1049"/>
      <c r="I1049"/>
      <c r="J1049"/>
      <c r="K1049"/>
      <c r="L1049"/>
      <c r="M1049"/>
    </row>
    <row r="1050" spans="1:13">
      <c r="A1050"/>
      <c r="B1050"/>
      <c r="C1050"/>
      <c r="D1050"/>
      <c r="E1050"/>
      <c r="F1050"/>
      <c r="G1050"/>
      <c r="H1050"/>
      <c r="I1050"/>
      <c r="J1050"/>
      <c r="K1050"/>
      <c r="L1050"/>
      <c r="M1050"/>
    </row>
    <row r="1051" spans="1:13">
      <c r="A1051"/>
      <c r="B1051"/>
      <c r="C1051"/>
      <c r="D1051"/>
      <c r="E1051"/>
      <c r="F1051"/>
      <c r="G1051"/>
      <c r="H1051"/>
      <c r="I1051"/>
      <c r="J1051"/>
      <c r="K1051"/>
      <c r="L1051"/>
      <c r="M1051"/>
    </row>
    <row r="1052" spans="1:13">
      <c r="A1052"/>
      <c r="B1052"/>
      <c r="C1052"/>
      <c r="D1052"/>
      <c r="E1052"/>
      <c r="F1052"/>
      <c r="G1052"/>
      <c r="H1052"/>
      <c r="I1052"/>
      <c r="J1052"/>
      <c r="K1052"/>
      <c r="L1052"/>
      <c r="M1052"/>
    </row>
    <row r="1053" spans="1:13">
      <c r="A1053"/>
      <c r="B1053"/>
      <c r="C1053"/>
      <c r="D1053"/>
      <c r="E1053"/>
      <c r="F1053"/>
      <c r="G1053"/>
      <c r="H1053"/>
      <c r="I1053"/>
      <c r="J1053"/>
      <c r="K1053"/>
      <c r="L1053"/>
      <c r="M1053"/>
    </row>
    <row r="1054" spans="1:13">
      <c r="A1054"/>
      <c r="B1054"/>
      <c r="C1054"/>
      <c r="D1054"/>
      <c r="E1054"/>
      <c r="F1054"/>
      <c r="G1054"/>
      <c r="H1054"/>
      <c r="I1054"/>
      <c r="J1054"/>
      <c r="K1054"/>
      <c r="L1054"/>
      <c r="M1054"/>
    </row>
    <row r="1055" spans="1:13">
      <c r="A1055"/>
      <c r="B1055"/>
      <c r="C1055"/>
      <c r="D1055"/>
      <c r="E1055"/>
      <c r="F1055"/>
      <c r="G1055"/>
      <c r="H1055"/>
      <c r="I1055"/>
      <c r="J1055"/>
      <c r="K1055"/>
      <c r="L1055"/>
      <c r="M1055"/>
    </row>
    <row r="1056" spans="1:13">
      <c r="A1056"/>
      <c r="B1056"/>
      <c r="C1056"/>
      <c r="D1056"/>
      <c r="E1056"/>
      <c r="F1056"/>
      <c r="G1056"/>
      <c r="H1056"/>
      <c r="I1056"/>
      <c r="J1056"/>
      <c r="K1056"/>
      <c r="L1056"/>
      <c r="M1056"/>
    </row>
    <row r="1057" spans="1:13">
      <c r="A1057"/>
      <c r="B1057"/>
      <c r="C1057"/>
      <c r="D1057"/>
      <c r="E1057"/>
      <c r="F1057"/>
      <c r="G1057"/>
      <c r="H1057"/>
      <c r="I1057"/>
      <c r="J1057"/>
      <c r="K1057"/>
      <c r="L1057"/>
      <c r="M1057"/>
    </row>
    <row r="1058" spans="1:13">
      <c r="A1058"/>
      <c r="B1058"/>
      <c r="C1058"/>
      <c r="D1058"/>
      <c r="E1058"/>
      <c r="F1058"/>
      <c r="G1058"/>
      <c r="H1058"/>
      <c r="I1058"/>
      <c r="J1058"/>
      <c r="K1058"/>
      <c r="L1058"/>
      <c r="M1058"/>
    </row>
    <row r="1059" spans="1:13">
      <c r="A1059"/>
      <c r="B1059"/>
      <c r="C1059"/>
      <c r="D1059"/>
      <c r="E1059"/>
      <c r="F1059"/>
      <c r="G1059"/>
      <c r="H1059"/>
      <c r="I1059"/>
      <c r="J1059"/>
      <c r="K1059"/>
      <c r="L1059"/>
      <c r="M1059"/>
    </row>
    <row r="1060" spans="1:13">
      <c r="A1060"/>
      <c r="B1060"/>
      <c r="C1060"/>
      <c r="D1060"/>
      <c r="E1060"/>
      <c r="F1060"/>
      <c r="G1060"/>
      <c r="H1060"/>
      <c r="I1060"/>
      <c r="J1060"/>
      <c r="K1060"/>
      <c r="L1060"/>
      <c r="M1060"/>
    </row>
    <row r="1061" spans="1:13">
      <c r="A1061"/>
      <c r="B1061"/>
      <c r="C1061"/>
      <c r="D1061"/>
      <c r="E1061"/>
      <c r="F1061"/>
      <c r="G1061"/>
      <c r="H1061"/>
      <c r="I1061"/>
      <c r="J1061"/>
      <c r="K1061"/>
      <c r="L1061"/>
      <c r="M1061"/>
    </row>
    <row r="1062" spans="1:13">
      <c r="A1062"/>
      <c r="B1062"/>
      <c r="C1062"/>
      <c r="D1062"/>
      <c r="E1062"/>
      <c r="F1062"/>
      <c r="G1062"/>
      <c r="H1062"/>
      <c r="I1062"/>
      <c r="J1062"/>
      <c r="K1062"/>
      <c r="L1062"/>
      <c r="M1062"/>
    </row>
    <row r="1063" spans="1:13">
      <c r="A1063"/>
      <c r="B1063"/>
      <c r="C1063"/>
      <c r="D1063"/>
      <c r="E1063"/>
      <c r="F1063"/>
      <c r="G1063"/>
      <c r="H1063"/>
      <c r="I1063"/>
      <c r="J1063"/>
      <c r="K1063"/>
      <c r="L1063"/>
      <c r="M1063"/>
    </row>
    <row r="1064" spans="1:13">
      <c r="A1064"/>
      <c r="B1064"/>
      <c r="C1064"/>
      <c r="D1064"/>
      <c r="E1064"/>
      <c r="F1064"/>
      <c r="G1064"/>
      <c r="H1064"/>
      <c r="I1064"/>
      <c r="J1064"/>
      <c r="K1064"/>
      <c r="L1064"/>
      <c r="M1064"/>
    </row>
    <row r="1065" spans="1:13">
      <c r="A1065"/>
      <c r="B1065"/>
      <c r="C1065"/>
      <c r="D1065"/>
      <c r="E1065"/>
      <c r="F1065"/>
      <c r="G1065"/>
      <c r="H1065"/>
      <c r="I1065"/>
      <c r="J1065"/>
      <c r="K1065"/>
      <c r="L1065"/>
      <c r="M1065"/>
    </row>
    <row r="1066" spans="1:13">
      <c r="A1066"/>
      <c r="B1066"/>
      <c r="C1066"/>
      <c r="D1066"/>
      <c r="E1066"/>
      <c r="F1066"/>
      <c r="G1066"/>
      <c r="H1066"/>
      <c r="I1066"/>
      <c r="J1066"/>
      <c r="K1066"/>
      <c r="L1066"/>
      <c r="M1066"/>
    </row>
    <row r="1067" spans="1:13">
      <c r="A1067"/>
      <c r="B1067"/>
      <c r="C1067"/>
      <c r="D1067"/>
      <c r="E1067"/>
      <c r="F1067"/>
      <c r="G1067"/>
      <c r="H1067"/>
      <c r="I1067"/>
      <c r="J1067"/>
      <c r="K1067"/>
      <c r="L1067"/>
      <c r="M1067"/>
    </row>
    <row r="1068" spans="1:13">
      <c r="A1068"/>
      <c r="B1068"/>
      <c r="C1068"/>
      <c r="D1068"/>
      <c r="E1068"/>
      <c r="F1068"/>
      <c r="G1068"/>
      <c r="H1068"/>
      <c r="I1068"/>
      <c r="J1068"/>
      <c r="K1068"/>
      <c r="L1068"/>
      <c r="M1068"/>
    </row>
    <row r="1069" spans="1:13">
      <c r="A1069"/>
      <c r="B1069"/>
      <c r="C1069"/>
      <c r="D1069"/>
      <c r="E1069"/>
      <c r="F1069"/>
      <c r="G1069"/>
      <c r="H1069"/>
      <c r="I1069"/>
      <c r="J1069"/>
      <c r="K1069"/>
      <c r="L1069"/>
      <c r="M1069"/>
    </row>
    <row r="1070" spans="1:13">
      <c r="A1070"/>
      <c r="B1070"/>
      <c r="C1070"/>
      <c r="D1070"/>
      <c r="E1070"/>
      <c r="F1070"/>
      <c r="G1070"/>
      <c r="H1070"/>
      <c r="I1070"/>
      <c r="J1070"/>
      <c r="K1070"/>
      <c r="L1070"/>
      <c r="M1070"/>
    </row>
    <row r="1071" spans="1:13">
      <c r="A1071"/>
      <c r="B1071"/>
      <c r="C1071"/>
      <c r="D1071"/>
      <c r="E1071"/>
      <c r="F1071"/>
      <c r="G1071"/>
      <c r="H1071"/>
      <c r="I1071"/>
      <c r="J1071"/>
      <c r="K1071"/>
      <c r="L1071"/>
      <c r="M1071"/>
    </row>
    <row r="1072" spans="1:13">
      <c r="A1072"/>
      <c r="B1072"/>
      <c r="C1072"/>
      <c r="D1072"/>
      <c r="E1072"/>
      <c r="F1072"/>
      <c r="G1072"/>
      <c r="H1072"/>
      <c r="I1072"/>
      <c r="J1072"/>
      <c r="K1072"/>
      <c r="L1072"/>
      <c r="M1072"/>
    </row>
    <row r="1073" spans="1:13">
      <c r="A1073"/>
      <c r="B1073"/>
      <c r="C1073"/>
      <c r="D1073"/>
      <c r="E1073"/>
      <c r="F1073"/>
      <c r="G1073"/>
      <c r="H1073"/>
      <c r="I1073"/>
      <c r="J1073"/>
      <c r="K1073"/>
      <c r="L1073"/>
      <c r="M1073"/>
    </row>
    <row r="1074" spans="1:13">
      <c r="A1074"/>
      <c r="B1074"/>
      <c r="C1074"/>
      <c r="D1074"/>
      <c r="E1074"/>
      <c r="F1074"/>
      <c r="G1074"/>
      <c r="H1074"/>
      <c r="I1074"/>
      <c r="J1074"/>
      <c r="K1074"/>
      <c r="L1074"/>
      <c r="M1074"/>
    </row>
    <row r="1075" spans="1:13">
      <c r="A1075"/>
      <c r="B1075"/>
      <c r="C1075"/>
      <c r="D1075"/>
      <c r="E1075"/>
      <c r="F1075"/>
      <c r="G1075"/>
      <c r="H1075"/>
      <c r="I1075"/>
      <c r="J1075"/>
      <c r="K1075"/>
      <c r="L1075"/>
      <c r="M1075"/>
    </row>
    <row r="1076" spans="1:13">
      <c r="A1076"/>
      <c r="B1076"/>
      <c r="C1076"/>
      <c r="D1076"/>
      <c r="E1076"/>
      <c r="F1076"/>
      <c r="G1076"/>
      <c r="H1076"/>
      <c r="I1076"/>
      <c r="J1076"/>
      <c r="K1076"/>
      <c r="L1076"/>
      <c r="M1076"/>
    </row>
    <row r="1077" spans="1:13">
      <c r="A1077"/>
      <c r="B1077"/>
      <c r="C1077"/>
      <c r="D1077"/>
      <c r="E1077"/>
      <c r="F1077"/>
      <c r="G1077"/>
      <c r="H1077"/>
      <c r="I1077"/>
      <c r="J1077"/>
      <c r="K1077"/>
      <c r="L1077"/>
      <c r="M1077"/>
    </row>
    <row r="1078" spans="1:13">
      <c r="A1078"/>
      <c r="B1078"/>
      <c r="C1078"/>
      <c r="D1078"/>
      <c r="E1078"/>
      <c r="F1078"/>
      <c r="G1078"/>
      <c r="H1078"/>
      <c r="I1078"/>
      <c r="J1078"/>
      <c r="K1078"/>
      <c r="L1078"/>
      <c r="M1078"/>
    </row>
    <row r="1079" spans="1:13">
      <c r="A1079"/>
      <c r="B1079"/>
      <c r="C1079"/>
      <c r="D1079"/>
      <c r="E1079"/>
      <c r="F1079"/>
      <c r="G1079"/>
      <c r="H1079"/>
      <c r="I1079"/>
      <c r="J1079"/>
      <c r="K1079"/>
      <c r="L1079"/>
      <c r="M1079"/>
    </row>
    <row r="1080" spans="1:13">
      <c r="A1080"/>
      <c r="B1080"/>
      <c r="C1080"/>
      <c r="D1080"/>
      <c r="E1080"/>
      <c r="F1080"/>
      <c r="G1080"/>
      <c r="H1080"/>
      <c r="I1080"/>
      <c r="J1080"/>
      <c r="K1080"/>
      <c r="L1080"/>
      <c r="M1080"/>
    </row>
    <row r="1081" spans="1:13">
      <c r="A1081"/>
      <c r="B1081"/>
      <c r="C1081"/>
      <c r="D1081"/>
      <c r="E1081"/>
      <c r="F1081"/>
      <c r="G1081"/>
      <c r="H1081"/>
      <c r="I1081"/>
      <c r="J1081"/>
      <c r="K1081"/>
      <c r="L1081"/>
      <c r="M1081"/>
    </row>
    <row r="1082" spans="1:13">
      <c r="A1082"/>
      <c r="B1082"/>
      <c r="C1082"/>
      <c r="D1082"/>
      <c r="E1082"/>
      <c r="F1082"/>
      <c r="G1082"/>
      <c r="H1082"/>
      <c r="I1082"/>
      <c r="J1082"/>
      <c r="K1082"/>
      <c r="L1082"/>
      <c r="M1082"/>
    </row>
    <row r="1083" spans="1:13">
      <c r="A1083"/>
      <c r="B1083"/>
      <c r="C1083"/>
      <c r="D1083"/>
      <c r="E1083"/>
      <c r="F1083"/>
      <c r="G1083"/>
      <c r="H1083"/>
      <c r="I1083"/>
      <c r="J1083"/>
      <c r="K1083"/>
      <c r="L1083"/>
      <c r="M1083"/>
    </row>
    <row r="1084" spans="1:13">
      <c r="A1084"/>
      <c r="B1084"/>
      <c r="C1084"/>
      <c r="D1084"/>
      <c r="E1084"/>
      <c r="F1084"/>
      <c r="G1084"/>
      <c r="H1084"/>
      <c r="I1084"/>
      <c r="J1084"/>
      <c r="K1084"/>
      <c r="L1084"/>
      <c r="M1084"/>
    </row>
    <row r="1085" spans="1:13">
      <c r="A1085"/>
      <c r="B1085"/>
      <c r="C1085"/>
      <c r="D1085"/>
      <c r="E1085"/>
      <c r="F1085"/>
      <c r="G1085"/>
      <c r="H1085"/>
      <c r="I1085"/>
      <c r="J1085"/>
      <c r="K1085"/>
      <c r="L1085"/>
      <c r="M1085"/>
    </row>
    <row r="1086" spans="1:13">
      <c r="A1086"/>
      <c r="B1086"/>
      <c r="C1086"/>
      <c r="D1086"/>
      <c r="E1086"/>
      <c r="F1086"/>
      <c r="G1086"/>
      <c r="H1086"/>
      <c r="I1086"/>
      <c r="J1086"/>
      <c r="K1086"/>
      <c r="L1086"/>
      <c r="M1086"/>
    </row>
    <row r="1087" spans="1:13">
      <c r="A1087"/>
      <c r="B1087"/>
      <c r="C1087"/>
      <c r="D1087"/>
      <c r="E1087"/>
      <c r="F1087"/>
      <c r="G1087"/>
      <c r="H1087"/>
      <c r="I1087"/>
      <c r="J1087"/>
      <c r="K1087"/>
      <c r="L1087"/>
      <c r="M1087"/>
    </row>
    <row r="1088" spans="1:13">
      <c r="A1088"/>
      <c r="B1088"/>
      <c r="C1088"/>
      <c r="D1088"/>
      <c r="E1088"/>
      <c r="F1088"/>
      <c r="G1088"/>
      <c r="H1088"/>
      <c r="I1088"/>
      <c r="J1088"/>
      <c r="K1088"/>
      <c r="L1088"/>
      <c r="M1088"/>
    </row>
    <row r="1089" spans="1:13">
      <c r="A1089"/>
      <c r="B1089"/>
      <c r="C1089"/>
      <c r="D1089"/>
      <c r="E1089"/>
      <c r="F1089"/>
      <c r="G1089"/>
      <c r="H1089"/>
      <c r="I1089"/>
      <c r="J1089"/>
      <c r="K1089"/>
      <c r="L1089"/>
      <c r="M1089"/>
    </row>
    <row r="1090" spans="1:13">
      <c r="A1090"/>
      <c r="B1090"/>
      <c r="C1090"/>
      <c r="D1090"/>
      <c r="E1090"/>
      <c r="F1090"/>
      <c r="G1090"/>
      <c r="H1090"/>
      <c r="I1090"/>
      <c r="J1090"/>
      <c r="K1090"/>
      <c r="L1090"/>
      <c r="M1090"/>
    </row>
    <row r="1091" spans="1:13">
      <c r="A1091"/>
      <c r="B1091"/>
      <c r="C1091"/>
      <c r="D1091"/>
      <c r="E1091"/>
      <c r="F1091"/>
      <c r="G1091"/>
      <c r="H1091"/>
      <c r="I1091"/>
      <c r="J1091"/>
      <c r="K1091"/>
      <c r="L1091"/>
      <c r="M1091"/>
    </row>
    <row r="1092" spans="1:13">
      <c r="A1092"/>
      <c r="B1092"/>
      <c r="C1092"/>
      <c r="D1092"/>
      <c r="E1092"/>
      <c r="F1092"/>
      <c r="G1092"/>
      <c r="H1092"/>
      <c r="I1092"/>
      <c r="J1092"/>
      <c r="K1092"/>
      <c r="L1092"/>
      <c r="M1092"/>
    </row>
    <row r="1093" spans="1:13">
      <c r="A1093"/>
      <c r="B1093"/>
      <c r="C1093"/>
      <c r="D1093"/>
      <c r="E1093"/>
      <c r="F1093"/>
      <c r="G1093"/>
      <c r="H1093"/>
      <c r="I1093"/>
      <c r="J1093"/>
      <c r="K1093"/>
      <c r="L1093"/>
      <c r="M1093"/>
    </row>
    <row r="1094" spans="1:13">
      <c r="A1094"/>
      <c r="B1094"/>
      <c r="C1094"/>
      <c r="D1094"/>
      <c r="E1094"/>
      <c r="F1094"/>
      <c r="G1094"/>
      <c r="H1094"/>
      <c r="I1094"/>
      <c r="J1094"/>
      <c r="K1094"/>
      <c r="L1094"/>
      <c r="M1094"/>
    </row>
    <row r="1095" spans="1:13">
      <c r="A1095"/>
      <c r="B1095"/>
      <c r="C1095"/>
      <c r="D1095"/>
      <c r="E1095"/>
      <c r="F1095"/>
      <c r="G1095"/>
      <c r="H1095"/>
      <c r="I1095"/>
      <c r="J1095"/>
      <c r="K1095"/>
      <c r="L1095"/>
      <c r="M1095"/>
    </row>
    <row r="1096" spans="1:13">
      <c r="A1096"/>
      <c r="B1096"/>
      <c r="C1096"/>
      <c r="D1096"/>
      <c r="E1096"/>
      <c r="F1096"/>
      <c r="G1096"/>
      <c r="H1096"/>
      <c r="I1096"/>
      <c r="J1096"/>
      <c r="K1096"/>
      <c r="L1096"/>
      <c r="M1096"/>
    </row>
    <row r="1097" spans="1:13">
      <c r="A1097"/>
      <c r="B1097"/>
      <c r="C1097"/>
      <c r="D1097"/>
      <c r="E1097"/>
      <c r="F1097"/>
      <c r="G1097"/>
      <c r="H1097"/>
      <c r="I1097"/>
      <c r="J1097"/>
      <c r="K1097"/>
      <c r="L1097"/>
      <c r="M1097"/>
    </row>
  </sheetData>
  <sheetProtection selectLockedCells="1" selectUnlockedCells="1"/>
  <mergeCells count="240">
    <mergeCell ref="A5:A29"/>
    <mergeCell ref="A183:E183"/>
    <mergeCell ref="A184:A300"/>
    <mergeCell ref="A36:E36"/>
    <mergeCell ref="A37:A43"/>
    <mergeCell ref="A44:E44"/>
    <mergeCell ref="A45:A71"/>
    <mergeCell ref="A72:E72"/>
    <mergeCell ref="C48:C53"/>
    <mergeCell ref="C54:E54"/>
    <mergeCell ref="C55:C57"/>
    <mergeCell ref="C58:E58"/>
    <mergeCell ref="C59:C61"/>
    <mergeCell ref="C62:E62"/>
    <mergeCell ref="C63:C65"/>
    <mergeCell ref="C66:E66"/>
    <mergeCell ref="C67:C69"/>
    <mergeCell ref="C70:E70"/>
    <mergeCell ref="D85:E85"/>
    <mergeCell ref="D88:E88"/>
    <mergeCell ref="A98:A110"/>
    <mergeCell ref="A111:E111"/>
    <mergeCell ref="A112:A124"/>
    <mergeCell ref="A125:E125"/>
    <mergeCell ref="A126:A182"/>
    <mergeCell ref="C106:C108"/>
    <mergeCell ref="C109:E109"/>
    <mergeCell ref="C112:C113"/>
    <mergeCell ref="C114:E114"/>
    <mergeCell ref="C115:C116"/>
    <mergeCell ref="C117:E117"/>
    <mergeCell ref="C118:C119"/>
    <mergeCell ref="A73:A96"/>
    <mergeCell ref="A97:E97"/>
    <mergeCell ref="C73:C74"/>
    <mergeCell ref="C120:E120"/>
    <mergeCell ref="C121:C122"/>
    <mergeCell ref="C123:E123"/>
    <mergeCell ref="C126:C127"/>
    <mergeCell ref="D106:D107"/>
    <mergeCell ref="D108:E108"/>
    <mergeCell ref="A339:E339"/>
    <mergeCell ref="A340:E340"/>
    <mergeCell ref="B5:B28"/>
    <mergeCell ref="B29:E29"/>
    <mergeCell ref="B31:B34"/>
    <mergeCell ref="B35:E35"/>
    <mergeCell ref="B37:B42"/>
    <mergeCell ref="B43:E43"/>
    <mergeCell ref="B45:B70"/>
    <mergeCell ref="B71:E71"/>
    <mergeCell ref="B73:B95"/>
    <mergeCell ref="B96:E96"/>
    <mergeCell ref="B98:B109"/>
    <mergeCell ref="B110:E110"/>
    <mergeCell ref="B112:B123"/>
    <mergeCell ref="B124:E124"/>
    <mergeCell ref="B126:B181"/>
    <mergeCell ref="B182:E182"/>
    <mergeCell ref="B184:B299"/>
    <mergeCell ref="B300:E300"/>
    <mergeCell ref="A301:E301"/>
    <mergeCell ref="A302:A322"/>
    <mergeCell ref="C83:E83"/>
    <mergeCell ref="C84:C85"/>
    <mergeCell ref="B302:B321"/>
    <mergeCell ref="B322:E322"/>
    <mergeCell ref="A30:E30"/>
    <mergeCell ref="A31:A35"/>
    <mergeCell ref="B324:B337"/>
    <mergeCell ref="B338:E338"/>
    <mergeCell ref="C5:C6"/>
    <mergeCell ref="C7:E7"/>
    <mergeCell ref="C8:C9"/>
    <mergeCell ref="C10:E10"/>
    <mergeCell ref="C11:C14"/>
    <mergeCell ref="C15:E15"/>
    <mergeCell ref="C16:C18"/>
    <mergeCell ref="C19:E19"/>
    <mergeCell ref="C20:C21"/>
    <mergeCell ref="C22:E22"/>
    <mergeCell ref="C23:C24"/>
    <mergeCell ref="C25:E25"/>
    <mergeCell ref="C26:C27"/>
    <mergeCell ref="C28:E28"/>
    <mergeCell ref="C31:C33"/>
    <mergeCell ref="C34:E34"/>
    <mergeCell ref="C37:C38"/>
    <mergeCell ref="C39:E39"/>
    <mergeCell ref="C40:C41"/>
    <mergeCell ref="C42:E42"/>
    <mergeCell ref="C45:C46"/>
    <mergeCell ref="C47:E47"/>
    <mergeCell ref="C89:E89"/>
    <mergeCell ref="C90:C91"/>
    <mergeCell ref="C92:E92"/>
    <mergeCell ref="C93:C94"/>
    <mergeCell ref="C95:E95"/>
    <mergeCell ref="D61:E61"/>
    <mergeCell ref="D63:D64"/>
    <mergeCell ref="D65:E65"/>
    <mergeCell ref="D67:D68"/>
    <mergeCell ref="D69:E69"/>
    <mergeCell ref="D74:E74"/>
    <mergeCell ref="D76:D78"/>
    <mergeCell ref="D79:E79"/>
    <mergeCell ref="C75:E75"/>
    <mergeCell ref="C76:C79"/>
    <mergeCell ref="C80:E80"/>
    <mergeCell ref="C81:C82"/>
    <mergeCell ref="C86:E86"/>
    <mergeCell ref="C87:C88"/>
    <mergeCell ref="D82:E82"/>
    <mergeCell ref="C98:C101"/>
    <mergeCell ref="C102:E102"/>
    <mergeCell ref="C103:C104"/>
    <mergeCell ref="C105:E105"/>
    <mergeCell ref="D91:E91"/>
    <mergeCell ref="D94:E94"/>
    <mergeCell ref="D98:D100"/>
    <mergeCell ref="D101:E101"/>
    <mergeCell ref="D104:E104"/>
    <mergeCell ref="C128:E128"/>
    <mergeCell ref="C129:C136"/>
    <mergeCell ref="C137:E137"/>
    <mergeCell ref="C138:C141"/>
    <mergeCell ref="C142:E142"/>
    <mergeCell ref="C143:C152"/>
    <mergeCell ref="C153:E153"/>
    <mergeCell ref="C154:C155"/>
    <mergeCell ref="C156:E156"/>
    <mergeCell ref="D143:D151"/>
    <mergeCell ref="D152:E152"/>
    <mergeCell ref="D155:E155"/>
    <mergeCell ref="C157:C160"/>
    <mergeCell ref="C161:E161"/>
    <mergeCell ref="C162:C163"/>
    <mergeCell ref="C164:E164"/>
    <mergeCell ref="C165:C172"/>
    <mergeCell ref="C173:E173"/>
    <mergeCell ref="C174:C175"/>
    <mergeCell ref="C176:E176"/>
    <mergeCell ref="C177:C180"/>
    <mergeCell ref="D157:D159"/>
    <mergeCell ref="D160:E160"/>
    <mergeCell ref="D163:E163"/>
    <mergeCell ref="D165:D171"/>
    <mergeCell ref="D172:E172"/>
    <mergeCell ref="D175:E175"/>
    <mergeCell ref="D177:D179"/>
    <mergeCell ref="D180:E180"/>
    <mergeCell ref="C181:E181"/>
    <mergeCell ref="C184:C210"/>
    <mergeCell ref="C211:E211"/>
    <mergeCell ref="C212:C226"/>
    <mergeCell ref="C227:E227"/>
    <mergeCell ref="C228:C254"/>
    <mergeCell ref="C255:E255"/>
    <mergeCell ref="C256:C263"/>
    <mergeCell ref="C264:E264"/>
    <mergeCell ref="D184:D209"/>
    <mergeCell ref="D210:E210"/>
    <mergeCell ref="D212:D225"/>
    <mergeCell ref="D226:E226"/>
    <mergeCell ref="D228:D253"/>
    <mergeCell ref="D254:E254"/>
    <mergeCell ref="D256:D262"/>
    <mergeCell ref="D263:E263"/>
    <mergeCell ref="D314:E314"/>
    <mergeCell ref="D317:E317"/>
    <mergeCell ref="D320:E320"/>
    <mergeCell ref="D325:E325"/>
    <mergeCell ref="C265:C269"/>
    <mergeCell ref="C270:E270"/>
    <mergeCell ref="C271:C298"/>
    <mergeCell ref="C299:E299"/>
    <mergeCell ref="C302:C303"/>
    <mergeCell ref="C304:E304"/>
    <mergeCell ref="C305:C306"/>
    <mergeCell ref="C307:E307"/>
    <mergeCell ref="C308:C310"/>
    <mergeCell ref="D265:D268"/>
    <mergeCell ref="D269:E269"/>
    <mergeCell ref="D271:D297"/>
    <mergeCell ref="D298:E298"/>
    <mergeCell ref="D303:E303"/>
    <mergeCell ref="D306:E306"/>
    <mergeCell ref="D308:D309"/>
    <mergeCell ref="D310:E310"/>
    <mergeCell ref="A323:E323"/>
    <mergeCell ref="A324:A338"/>
    <mergeCell ref="C327:C328"/>
    <mergeCell ref="C329:E329"/>
    <mergeCell ref="C330:C332"/>
    <mergeCell ref="C333:E333"/>
    <mergeCell ref="C334:C336"/>
    <mergeCell ref="C337:E337"/>
    <mergeCell ref="D6:E6"/>
    <mergeCell ref="D9:E9"/>
    <mergeCell ref="D11:D13"/>
    <mergeCell ref="D14:E14"/>
    <mergeCell ref="D16:D17"/>
    <mergeCell ref="D18:E18"/>
    <mergeCell ref="D21:E21"/>
    <mergeCell ref="D24:E24"/>
    <mergeCell ref="D27:E27"/>
    <mergeCell ref="D31:D32"/>
    <mergeCell ref="D33:E33"/>
    <mergeCell ref="D38:E38"/>
    <mergeCell ref="D41:E41"/>
    <mergeCell ref="D46:E46"/>
    <mergeCell ref="D48:D52"/>
    <mergeCell ref="D53:E53"/>
    <mergeCell ref="D55:D56"/>
    <mergeCell ref="D57:E57"/>
    <mergeCell ref="D59:D60"/>
    <mergeCell ref="D328:E328"/>
    <mergeCell ref="D330:D331"/>
    <mergeCell ref="D332:E332"/>
    <mergeCell ref="D334:D335"/>
    <mergeCell ref="D336:E336"/>
    <mergeCell ref="D113:E113"/>
    <mergeCell ref="D116:E116"/>
    <mergeCell ref="D119:E119"/>
    <mergeCell ref="D122:E122"/>
    <mergeCell ref="D127:E127"/>
    <mergeCell ref="D129:D135"/>
    <mergeCell ref="D136:E136"/>
    <mergeCell ref="D138:D140"/>
    <mergeCell ref="D141:E141"/>
    <mergeCell ref="C311:E311"/>
    <mergeCell ref="C312:C314"/>
    <mergeCell ref="C315:E315"/>
    <mergeCell ref="C316:C317"/>
    <mergeCell ref="C318:E318"/>
    <mergeCell ref="C319:C320"/>
    <mergeCell ref="C321:E321"/>
    <mergeCell ref="C324:C325"/>
    <mergeCell ref="C326:E326"/>
    <mergeCell ref="D312:D3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82CC3-7C70-4C44-A8B5-EF3780152CD0}">
  <sheetPr codeName="Sheet5"/>
  <dimension ref="A1:S700"/>
  <sheetViews>
    <sheetView zoomScale="85" zoomScaleNormal="85" workbookViewId="0">
      <selection activeCell="C20" sqref="C20"/>
    </sheetView>
  </sheetViews>
  <sheetFormatPr defaultColWidth="8.85546875" defaultRowHeight="14.45"/>
  <cols>
    <col min="1" max="1" width="4" style="4" customWidth="1"/>
    <col min="2" max="2" width="35" style="4" bestFit="1" customWidth="1"/>
    <col min="3" max="3" width="18.28515625" style="4" bestFit="1" customWidth="1"/>
    <col min="4" max="4" width="19.85546875" style="4" customWidth="1"/>
    <col min="5" max="5" width="20.5703125" style="4" bestFit="1" customWidth="1"/>
    <col min="6" max="6" width="18.5703125" style="4" bestFit="1" customWidth="1"/>
    <col min="7" max="7" width="11.5703125" style="4" customWidth="1"/>
    <col min="8" max="8" width="12.7109375" style="4" customWidth="1"/>
    <col min="9" max="9" width="40.140625" style="4" bestFit="1" customWidth="1"/>
    <col min="10" max="10" width="15.5703125" style="4" customWidth="1"/>
    <col min="11" max="11" width="8.42578125" style="4" customWidth="1"/>
    <col min="12" max="12" width="29.42578125" style="4" customWidth="1"/>
    <col min="13" max="13" width="9.140625" style="19" bestFit="1" customWidth="1"/>
    <col min="14" max="14" width="17.28515625" style="4" customWidth="1"/>
    <col min="15" max="15" width="9" style="4" customWidth="1"/>
    <col min="16" max="16" width="20.7109375" style="4" bestFit="1" customWidth="1"/>
    <col min="17" max="17" width="20.5703125" style="4" bestFit="1" customWidth="1"/>
    <col min="18" max="18" width="36.7109375" style="4" bestFit="1" customWidth="1"/>
    <col min="19" max="16384" width="8.85546875" style="4"/>
  </cols>
  <sheetData>
    <row r="1" spans="1:19" ht="15.6">
      <c r="A1" s="3" t="s">
        <v>9</v>
      </c>
      <c r="B1" s="3" t="s">
        <v>10</v>
      </c>
      <c r="C1" s="3" t="s">
        <v>11</v>
      </c>
      <c r="D1" s="3" t="s">
        <v>12</v>
      </c>
      <c r="E1" s="3" t="s">
        <v>13</v>
      </c>
      <c r="F1" s="3" t="s">
        <v>14</v>
      </c>
      <c r="G1" s="3" t="s">
        <v>15</v>
      </c>
      <c r="H1" s="3" t="s">
        <v>506</v>
      </c>
      <c r="I1" s="3" t="s">
        <v>407</v>
      </c>
      <c r="J1" s="3" t="s">
        <v>18</v>
      </c>
      <c r="K1" s="3" t="s">
        <v>19</v>
      </c>
      <c r="L1" s="3" t="s">
        <v>507</v>
      </c>
      <c r="M1" s="12" t="s">
        <v>508</v>
      </c>
      <c r="N1" s="3" t="s">
        <v>408</v>
      </c>
      <c r="O1" s="3" t="s">
        <v>509</v>
      </c>
      <c r="P1" s="3" t="s">
        <v>409</v>
      </c>
      <c r="Q1" s="3" t="s">
        <v>410</v>
      </c>
      <c r="R1" s="3" t="s">
        <v>411</v>
      </c>
      <c r="S1" s="3" t="s">
        <v>510</v>
      </c>
    </row>
    <row r="2" spans="1:19">
      <c r="A2" s="5">
        <f>Final!A3</f>
        <v>1</v>
      </c>
      <c r="B2" s="5" t="str">
        <f>Final!B3</f>
        <v>01 - General Requirements</v>
      </c>
      <c r="C2" s="5" t="str">
        <f>Final!C3</f>
        <v>01 50 00</v>
      </c>
      <c r="D2" s="5" t="str">
        <f>Final!D3</f>
        <v xml:space="preserve">Temporary Facilities And Controls </v>
      </c>
      <c r="E2" s="5" t="str">
        <f>Final!E3</f>
        <v>1.3/A/1</v>
      </c>
      <c r="F2" s="5" t="str">
        <f>Final!F3</f>
        <v>Test-Reports</v>
      </c>
      <c r="G2" s="5" t="str">
        <f>Final!G3</f>
        <v>Temporary Utilities</v>
      </c>
      <c r="H2" s="5" t="str">
        <f>Final!H3</f>
        <v>DLR L236</v>
      </c>
      <c r="I2" s="5">
        <f>Final!I3</f>
        <v>0</v>
      </c>
      <c r="J2" s="5">
        <f>Final!J3</f>
        <v>0</v>
      </c>
      <c r="K2" s="5">
        <f>Final!K3</f>
        <v>0</v>
      </c>
      <c r="L2" s="5">
        <f>Final!L3</f>
        <v>0</v>
      </c>
      <c r="M2" s="20" t="str">
        <f>IF(AND(K2="Yes",L2="Yes"),"1",IF(AND(K2="VOID",L2="VOID"),"2",""))</f>
        <v/>
      </c>
      <c r="N2" s="5" t="str">
        <f>IF(M2="1",F2,"")</f>
        <v/>
      </c>
      <c r="O2" s="5" t="str">
        <f>IF(N2&lt;&gt;"","Doc Recivied","1")</f>
        <v>1</v>
      </c>
      <c r="P2" s="5" t="str">
        <f>IF(AND(O2="Doc Recivied",M2="1"),"",F2)</f>
        <v>Test-Reports</v>
      </c>
      <c r="Q2" s="5" t="str">
        <f>IF(M2="2",F2,"")</f>
        <v/>
      </c>
      <c r="R2" s="5" t="str">
        <f>_xlfn.TEXTJOIN("_",FALSE,C2,D2)</f>
        <v xml:space="preserve">01 50 00_Temporary Facilities And Controls </v>
      </c>
      <c r="S2" s="5">
        <v>1</v>
      </c>
    </row>
    <row r="3" spans="1:19">
      <c r="A3" s="5">
        <f>Final!A4</f>
        <v>2</v>
      </c>
      <c r="B3" s="5" t="str">
        <f>Final!B4</f>
        <v>01 - General Requirements</v>
      </c>
      <c r="C3" s="5" t="str">
        <f>Final!C4</f>
        <v>01 73 29</v>
      </c>
      <c r="D3" s="5" t="str">
        <f>Final!D4</f>
        <v xml:space="preserve">Cutting And Patching </v>
      </c>
      <c r="E3" s="5" t="str">
        <f>Final!E4</f>
        <v>1.5/A</v>
      </c>
      <c r="F3" s="5" t="str">
        <f>Final!F4</f>
        <v>Warranty - Manufacturer</v>
      </c>
      <c r="G3" s="5" t="str">
        <f>Final!G4</f>
        <v xml:space="preserve">Standard Product Warranties </v>
      </c>
      <c r="H3" s="5" t="str">
        <f>Final!H4</f>
        <v>DLR L236</v>
      </c>
      <c r="I3" s="5">
        <f>Final!I4</f>
        <v>0</v>
      </c>
      <c r="J3" s="5">
        <f>Final!J4</f>
        <v>0</v>
      </c>
      <c r="K3" s="5">
        <f>Final!K4</f>
        <v>0</v>
      </c>
      <c r="L3" s="5">
        <f>Final!L4</f>
        <v>0</v>
      </c>
      <c r="M3" s="20" t="str">
        <f t="shared" ref="M3:M66" si="0">IF(AND(K3="Yes",L3="Yes"),"1",IF(AND(K3="VOID",L3="VOID"),"2",""))</f>
        <v/>
      </c>
      <c r="N3" s="5" t="str">
        <f t="shared" ref="N3:N66" si="1">IF(M3="1",F3,"")</f>
        <v/>
      </c>
      <c r="O3" s="5" t="str">
        <f t="shared" ref="O3:O66" si="2">IF(N3&lt;&gt;"","Doc Recivied","1")</f>
        <v>1</v>
      </c>
      <c r="P3" s="5" t="str">
        <f t="shared" ref="P3:P66" si="3">IF(AND(O3="Doc Recivied",M3="1"),"",F3)</f>
        <v>Warranty - Manufacturer</v>
      </c>
      <c r="Q3" s="5" t="str">
        <f t="shared" ref="Q3:Q66" si="4">IF(M3="2",F3,"")</f>
        <v/>
      </c>
      <c r="R3" s="5" t="str">
        <f t="shared" ref="R3:R66" si="5">_xlfn.TEXTJOIN("_",FALSE,C3,D3)</f>
        <v xml:space="preserve">01 73 29_Cutting And Patching </v>
      </c>
      <c r="S3" s="5">
        <v>2</v>
      </c>
    </row>
    <row r="4" spans="1:19">
      <c r="A4" s="5">
        <f>Final!A5</f>
        <v>3</v>
      </c>
      <c r="B4" s="5" t="str">
        <f>Final!B5</f>
        <v>01 - General Requirements</v>
      </c>
      <c r="C4" s="5" t="str">
        <f>Final!C5</f>
        <v>01 78 00</v>
      </c>
      <c r="D4" s="5" t="str">
        <f>Final!D5</f>
        <v xml:space="preserve">Closeout Submittals </v>
      </c>
      <c r="E4" s="5" t="str">
        <f>Final!E5</f>
        <v>1.4/A/2</v>
      </c>
      <c r="F4" s="5" t="str">
        <f>Final!F5</f>
        <v>As-Builts</v>
      </c>
      <c r="G4" s="5" t="str">
        <f>Final!G5</f>
        <v>1. Project Record Drawings - 2 Sets Of Drawings
2. Blackline Print Drawings - 1 Set</v>
      </c>
      <c r="H4" s="5" t="str">
        <f>Final!H5</f>
        <v>DLR L236</v>
      </c>
      <c r="I4" s="5">
        <f>Final!I5</f>
        <v>0</v>
      </c>
      <c r="J4" s="5">
        <f>Final!J5</f>
        <v>0</v>
      </c>
      <c r="K4" s="5">
        <f>Final!K5</f>
        <v>0</v>
      </c>
      <c r="L4" s="5">
        <f>Final!L5</f>
        <v>0</v>
      </c>
      <c r="M4" s="20" t="str">
        <f t="shared" si="0"/>
        <v/>
      </c>
      <c r="N4" s="5" t="str">
        <f t="shared" si="1"/>
        <v/>
      </c>
      <c r="O4" s="5" t="str">
        <f t="shared" si="2"/>
        <v>1</v>
      </c>
      <c r="P4" s="5" t="str">
        <f t="shared" si="3"/>
        <v>As-Builts</v>
      </c>
      <c r="Q4" s="5" t="str">
        <f t="shared" si="4"/>
        <v/>
      </c>
      <c r="R4" s="5" t="str">
        <f t="shared" si="5"/>
        <v xml:space="preserve">01 78 00_Closeout Submittals </v>
      </c>
      <c r="S4" s="5">
        <v>3</v>
      </c>
    </row>
    <row r="5" spans="1:19">
      <c r="A5" s="5">
        <f>Final!A6</f>
        <v>4</v>
      </c>
      <c r="B5" s="5" t="str">
        <f>Final!B6</f>
        <v>01 - General Requirements</v>
      </c>
      <c r="C5" s="5" t="str">
        <f>Final!C6</f>
        <v>01 78 00</v>
      </c>
      <c r="D5" s="5" t="str">
        <f>Final!D6</f>
        <v xml:space="preserve">Closeout Submittals </v>
      </c>
      <c r="E5" s="5" t="str">
        <f>Final!E6</f>
        <v>1.4/A/4,6</v>
      </c>
      <c r="F5" s="5" t="str">
        <f>Final!F6</f>
        <v>O&amp;M Data</v>
      </c>
      <c r="G5" s="5" t="str">
        <f>Final!G6</f>
        <v xml:space="preserve">1. Preventive Maintenance Instructions - 3 Bound Copies
2. Maintenance Contracts - 2 Copies  </v>
      </c>
      <c r="H5" s="5" t="str">
        <f>Final!H6</f>
        <v>DLR L236</v>
      </c>
      <c r="I5" s="5">
        <f>Final!I6</f>
        <v>0</v>
      </c>
      <c r="J5" s="5">
        <f>Final!J6</f>
        <v>0</v>
      </c>
      <c r="K5" s="5">
        <f>Final!K6</f>
        <v>0</v>
      </c>
      <c r="L5" s="5">
        <f>Final!L6</f>
        <v>0</v>
      </c>
      <c r="M5" s="20" t="str">
        <f t="shared" si="0"/>
        <v/>
      </c>
      <c r="N5" s="5" t="str">
        <f t="shared" si="1"/>
        <v/>
      </c>
      <c r="O5" s="5" t="str">
        <f t="shared" si="2"/>
        <v>1</v>
      </c>
      <c r="P5" s="5" t="str">
        <f t="shared" si="3"/>
        <v>O&amp;M Data</v>
      </c>
      <c r="Q5" s="5" t="str">
        <f t="shared" si="4"/>
        <v/>
      </c>
      <c r="R5" s="5" t="str">
        <f t="shared" si="5"/>
        <v xml:space="preserve">01 78 00_Closeout Submittals </v>
      </c>
      <c r="S5" s="5">
        <v>4</v>
      </c>
    </row>
    <row r="6" spans="1:19">
      <c r="A6" s="5">
        <f>Final!A7</f>
        <v>5</v>
      </c>
      <c r="B6" s="5" t="str">
        <f>Final!B7</f>
        <v>01 - General Requirements</v>
      </c>
      <c r="C6" s="5" t="str">
        <f>Final!C7</f>
        <v>01 78 00</v>
      </c>
      <c r="D6" s="5" t="str">
        <f>Final!D7</f>
        <v xml:space="preserve">Closeout Submittals </v>
      </c>
      <c r="E6" s="5" t="str">
        <f>Final!E7</f>
        <v>1.4/A/5</v>
      </c>
      <c r="F6" s="5" t="str">
        <f>Final!F7</f>
        <v>Warranty - Manufacturer</v>
      </c>
      <c r="G6" s="5" t="str">
        <f>Final!G7</f>
        <v>Product Warranties And Bonds - 2 Copies</v>
      </c>
      <c r="H6" s="5" t="str">
        <f>Final!H7</f>
        <v>DLR L236</v>
      </c>
      <c r="I6" s="5">
        <f>Final!I7</f>
        <v>0</v>
      </c>
      <c r="J6" s="5">
        <f>Final!J7</f>
        <v>0</v>
      </c>
      <c r="K6" s="5">
        <f>Final!K7</f>
        <v>0</v>
      </c>
      <c r="L6" s="5">
        <f>Final!L7</f>
        <v>0</v>
      </c>
      <c r="M6" s="20" t="str">
        <f t="shared" si="0"/>
        <v/>
      </c>
      <c r="N6" s="5" t="str">
        <f t="shared" si="1"/>
        <v/>
      </c>
      <c r="O6" s="5" t="str">
        <f t="shared" si="2"/>
        <v>1</v>
      </c>
      <c r="P6" s="5" t="str">
        <f t="shared" si="3"/>
        <v>Warranty - Manufacturer</v>
      </c>
      <c r="Q6" s="5" t="str">
        <f t="shared" si="4"/>
        <v/>
      </c>
      <c r="R6" s="5" t="str">
        <f t="shared" si="5"/>
        <v xml:space="preserve">01 78 00_Closeout Submittals </v>
      </c>
      <c r="S6" s="5">
        <v>5</v>
      </c>
    </row>
    <row r="7" spans="1:19">
      <c r="A7" s="5">
        <f>Final!A8</f>
        <v>6</v>
      </c>
      <c r="B7" s="5" t="str">
        <f>Final!B8</f>
        <v>01 - General Requirements</v>
      </c>
      <c r="C7" s="5" t="str">
        <f>Final!C8</f>
        <v>01 78 00</v>
      </c>
      <c r="D7" s="5" t="str">
        <f>Final!D8</f>
        <v xml:space="preserve">Closeout Submittals </v>
      </c>
      <c r="E7" s="5" t="str">
        <f>Final!E8</f>
        <v>1.4/A/7</v>
      </c>
      <c r="F7" s="5" t="str">
        <f>Final!F8</f>
        <v>Test-Reports</v>
      </c>
      <c r="G7" s="5" t="str">
        <f>Final!G8</f>
        <v>Record Of All Test Reports And Inspections - 4 Copies</v>
      </c>
      <c r="H7" s="5" t="str">
        <f>Final!H8</f>
        <v>DLR L236</v>
      </c>
      <c r="I7" s="5">
        <f>Final!I8</f>
        <v>0</v>
      </c>
      <c r="J7" s="5">
        <f>Final!J8</f>
        <v>0</v>
      </c>
      <c r="K7" s="5">
        <f>Final!K8</f>
        <v>0</v>
      </c>
      <c r="L7" s="5">
        <f>Final!L8</f>
        <v>0</v>
      </c>
      <c r="M7" s="20" t="str">
        <f t="shared" si="0"/>
        <v/>
      </c>
      <c r="N7" s="5" t="str">
        <f t="shared" si="1"/>
        <v/>
      </c>
      <c r="O7" s="5" t="str">
        <f t="shared" si="2"/>
        <v>1</v>
      </c>
      <c r="P7" s="5" t="str">
        <f t="shared" si="3"/>
        <v>Test-Reports</v>
      </c>
      <c r="Q7" s="5" t="str">
        <f t="shared" si="4"/>
        <v/>
      </c>
      <c r="R7" s="5" t="str">
        <f t="shared" si="5"/>
        <v xml:space="preserve">01 78 00_Closeout Submittals </v>
      </c>
      <c r="S7" s="5">
        <v>6</v>
      </c>
    </row>
    <row r="8" spans="1:19">
      <c r="A8" s="5">
        <f>Final!A9</f>
        <v>7</v>
      </c>
      <c r="B8" s="5" t="str">
        <f>Final!B9</f>
        <v>01 - General Requirements</v>
      </c>
      <c r="C8" s="5" t="str">
        <f>Final!C9</f>
        <v>01 78 00</v>
      </c>
      <c r="D8" s="5" t="str">
        <f>Final!D9</f>
        <v xml:space="preserve">Closeout Submittals </v>
      </c>
      <c r="E8" s="5" t="str">
        <f>Final!E9</f>
        <v>1.7/A</v>
      </c>
      <c r="F8" s="5" t="str">
        <f>Final!F9</f>
        <v>O&amp;M Data</v>
      </c>
      <c r="G8" s="5" t="str">
        <f>Final!G9</f>
        <v xml:space="preserve">1. Fire Protection System.  
2. Utilities And Plumbing Systems.  
3. Heating, Ventilation And Air Conditioning System.  
4. Electrical Systems.  </v>
      </c>
      <c r="H8" s="5" t="str">
        <f>Final!H9</f>
        <v>DLR L236</v>
      </c>
      <c r="I8" s="5">
        <f>Final!I9</f>
        <v>0</v>
      </c>
      <c r="J8" s="5">
        <f>Final!J9</f>
        <v>0</v>
      </c>
      <c r="K8" s="5">
        <f>Final!K9</f>
        <v>0</v>
      </c>
      <c r="L8" s="5">
        <f>Final!L9</f>
        <v>0</v>
      </c>
      <c r="M8" s="20" t="str">
        <f t="shared" si="0"/>
        <v/>
      </c>
      <c r="N8" s="5" t="str">
        <f t="shared" si="1"/>
        <v/>
      </c>
      <c r="O8" s="5" t="str">
        <f t="shared" si="2"/>
        <v>1</v>
      </c>
      <c r="P8" s="5" t="str">
        <f t="shared" si="3"/>
        <v>O&amp;M Data</v>
      </c>
      <c r="Q8" s="5" t="str">
        <f t="shared" si="4"/>
        <v/>
      </c>
      <c r="R8" s="5" t="str">
        <f t="shared" si="5"/>
        <v xml:space="preserve">01 78 00_Closeout Submittals </v>
      </c>
      <c r="S8" s="5">
        <v>7</v>
      </c>
    </row>
    <row r="9" spans="1:19">
      <c r="A9" s="5">
        <f>Final!A10</f>
        <v>8</v>
      </c>
      <c r="B9" s="5" t="str">
        <f>Final!B10</f>
        <v>01 - General Requirements</v>
      </c>
      <c r="C9" s="5" t="str">
        <f>Final!C10</f>
        <v xml:space="preserve">01 78 36 </v>
      </c>
      <c r="D9" s="5" t="str">
        <f>Final!D10</f>
        <v xml:space="preserve">Warranties </v>
      </c>
      <c r="E9" s="5">
        <f>Final!E10</f>
        <v>1.3</v>
      </c>
      <c r="F9" s="5" t="str">
        <f>Final!F10</f>
        <v>Warranty - Manufacturer</v>
      </c>
      <c r="G9" s="5" t="str">
        <f>Final!G10</f>
        <v xml:space="preserve">Standard Product Warranties </v>
      </c>
      <c r="H9" s="5" t="str">
        <f>Final!H10</f>
        <v>DLR L236</v>
      </c>
      <c r="I9" s="5">
        <f>Final!I10</f>
        <v>0</v>
      </c>
      <c r="J9" s="5">
        <f>Final!J10</f>
        <v>0</v>
      </c>
      <c r="K9" s="5">
        <f>Final!K10</f>
        <v>0</v>
      </c>
      <c r="L9" s="5">
        <f>Final!L10</f>
        <v>0</v>
      </c>
      <c r="M9" s="20" t="str">
        <f t="shared" si="0"/>
        <v/>
      </c>
      <c r="N9" s="5" t="str">
        <f t="shared" si="1"/>
        <v/>
      </c>
      <c r="O9" s="5" t="str">
        <f t="shared" si="2"/>
        <v>1</v>
      </c>
      <c r="P9" s="5" t="str">
        <f t="shared" si="3"/>
        <v>Warranty - Manufacturer</v>
      </c>
      <c r="Q9" s="5" t="str">
        <f t="shared" si="4"/>
        <v/>
      </c>
      <c r="R9" s="5" t="str">
        <f t="shared" si="5"/>
        <v xml:space="preserve">01 78 36 _Warranties </v>
      </c>
      <c r="S9" s="5">
        <v>8</v>
      </c>
    </row>
    <row r="10" spans="1:19">
      <c r="A10" s="5">
        <f>Final!A11</f>
        <v>9</v>
      </c>
      <c r="B10" s="5" t="str">
        <f>Final!B11</f>
        <v>01 - General Requirements</v>
      </c>
      <c r="C10" s="5" t="str">
        <f>Final!C11</f>
        <v xml:space="preserve">01 78 36 </v>
      </c>
      <c r="D10" s="5" t="str">
        <f>Final!D11</f>
        <v xml:space="preserve">Warranties </v>
      </c>
      <c r="E10" s="5">
        <f>Final!E11</f>
        <v>1.4</v>
      </c>
      <c r="F10" s="5" t="str">
        <f>Final!F11</f>
        <v>Warranty - Sample/Special</v>
      </c>
      <c r="G10" s="5" t="str">
        <f>Final!G11</f>
        <v xml:space="preserve">Special Warranties </v>
      </c>
      <c r="H10" s="5" t="str">
        <f>Final!H11</f>
        <v>DLR L236</v>
      </c>
      <c r="I10" s="5">
        <f>Final!I11</f>
        <v>0</v>
      </c>
      <c r="J10" s="5">
        <f>Final!J11</f>
        <v>0</v>
      </c>
      <c r="K10" s="5">
        <f>Final!K11</f>
        <v>0</v>
      </c>
      <c r="L10" s="5">
        <f>Final!L11</f>
        <v>0</v>
      </c>
      <c r="M10" s="20" t="str">
        <f t="shared" si="0"/>
        <v/>
      </c>
      <c r="N10" s="5" t="str">
        <f t="shared" si="1"/>
        <v/>
      </c>
      <c r="O10" s="5" t="str">
        <f t="shared" si="2"/>
        <v>1</v>
      </c>
      <c r="P10" s="5" t="str">
        <f t="shared" si="3"/>
        <v>Warranty - Sample/Special</v>
      </c>
      <c r="Q10" s="5" t="str">
        <f t="shared" si="4"/>
        <v/>
      </c>
      <c r="R10" s="5" t="str">
        <f t="shared" si="5"/>
        <v xml:space="preserve">01 78 36 _Warranties </v>
      </c>
      <c r="S10" s="5">
        <v>9</v>
      </c>
    </row>
    <row r="11" spans="1:19">
      <c r="A11" s="5">
        <f>Final!A12</f>
        <v>10</v>
      </c>
      <c r="B11" s="5" t="str">
        <f>Final!B12</f>
        <v>01 - General Requirements</v>
      </c>
      <c r="C11" s="5" t="str">
        <f>Final!C12</f>
        <v>01 79 00</v>
      </c>
      <c r="D11" s="5" t="str">
        <f>Final!D12</f>
        <v xml:space="preserve">Demonstration And Training </v>
      </c>
      <c r="E11" s="5">
        <f>Final!E12</f>
        <v>1.3</v>
      </c>
      <c r="F11" s="5" t="str">
        <f>Final!F12</f>
        <v>Owner Training</v>
      </c>
      <c r="G11" s="5" t="str">
        <f>Final!G12</f>
        <v>1. General Overview Of Record Documents - Not Less Than 3 Hours
2. Fire Protection Systems And Equipment: Not Less Than 6 Hours
3. Fire Alarms Systems And Equipment: Not Less Than 8 Hours
4. Hvac Systems And Equipment: Not Less Than 32 Hours
5. Plumbing Systems And Equipment: Not Less Than 6 Hours
6. Electrical Systems And Equipment (Including Emergency Generator): Not Less Than 32  Hours
7. Audio-Visual Systems, Sound Systems And Similar Equipment: Not Less Than 4 Hours
8. Other Utility Connected Systems, Control Systems, Security Systems, And Similar  Equipment: Not Less Than 8 Hours</v>
      </c>
      <c r="H11" s="5" t="str">
        <f>Final!H12</f>
        <v>DLR L236</v>
      </c>
      <c r="I11" s="5">
        <f>Final!I12</f>
        <v>0</v>
      </c>
      <c r="J11" s="5">
        <f>Final!J12</f>
        <v>0</v>
      </c>
      <c r="K11" s="5">
        <f>Final!K12</f>
        <v>0</v>
      </c>
      <c r="L11" s="5">
        <f>Final!L12</f>
        <v>0</v>
      </c>
      <c r="M11" s="20" t="str">
        <f t="shared" si="0"/>
        <v/>
      </c>
      <c r="N11" s="5" t="str">
        <f t="shared" si="1"/>
        <v/>
      </c>
      <c r="O11" s="5" t="str">
        <f t="shared" si="2"/>
        <v>1</v>
      </c>
      <c r="P11" s="5" t="str">
        <f t="shared" si="3"/>
        <v>Owner Training</v>
      </c>
      <c r="Q11" s="5" t="str">
        <f t="shared" si="4"/>
        <v/>
      </c>
      <c r="R11" s="5" t="str">
        <f t="shared" si="5"/>
        <v xml:space="preserve">01 79 00_Demonstration And Training </v>
      </c>
      <c r="S11" s="5">
        <v>10</v>
      </c>
    </row>
    <row r="12" spans="1:19">
      <c r="A12" s="5">
        <f>Final!A13</f>
        <v>11</v>
      </c>
      <c r="B12" s="5" t="str">
        <f>Final!B13</f>
        <v>03 - Concrete</v>
      </c>
      <c r="C12" s="5" t="str">
        <f>Final!C13</f>
        <v>03 01 36</v>
      </c>
      <c r="D12" s="5" t="str">
        <f>Final!D13</f>
        <v>Resurfacing And Patching Of Concrete Slabs</v>
      </c>
      <c r="E12" s="5" t="str">
        <f>Final!E13</f>
        <v>1.4/A/2</v>
      </c>
      <c r="F12" s="5" t="str">
        <f>Final!F13</f>
        <v>Test-Reports</v>
      </c>
      <c r="G12" s="5" t="str">
        <f>Final!G13</f>
        <v>Preliminary Design Mix Reports</v>
      </c>
      <c r="H12" s="5" t="str">
        <f>Final!H13</f>
        <v>DLR L236</v>
      </c>
      <c r="I12" s="5" t="str">
        <f>Final!I13</f>
        <v>K&amp;A Contracting</v>
      </c>
      <c r="J12" s="5">
        <f>Final!J13</f>
        <v>0</v>
      </c>
      <c r="K12" s="5">
        <f>Final!K13</f>
        <v>0</v>
      </c>
      <c r="L12" s="5">
        <f>Final!L13</f>
        <v>0</v>
      </c>
      <c r="M12" s="20" t="str">
        <f t="shared" si="0"/>
        <v/>
      </c>
      <c r="N12" s="5" t="str">
        <f t="shared" si="1"/>
        <v/>
      </c>
      <c r="O12" s="5" t="str">
        <f t="shared" si="2"/>
        <v>1</v>
      </c>
      <c r="P12" s="5" t="str">
        <f t="shared" si="3"/>
        <v>Test-Reports</v>
      </c>
      <c r="Q12" s="5" t="str">
        <f t="shared" si="4"/>
        <v/>
      </c>
      <c r="R12" s="5" t="str">
        <f t="shared" si="5"/>
        <v>03 01 36_Resurfacing And Patching Of Concrete Slabs</v>
      </c>
      <c r="S12" s="5">
        <v>11</v>
      </c>
    </row>
    <row r="13" spans="1:19">
      <c r="A13" s="5">
        <f>Final!A14</f>
        <v>12</v>
      </c>
      <c r="B13" s="5" t="str">
        <f>Final!B14</f>
        <v>03 - Concrete</v>
      </c>
      <c r="C13" s="5" t="str">
        <f>Final!C14</f>
        <v>03 30 00</v>
      </c>
      <c r="D13" s="5" t="str">
        <f>Final!D14</f>
        <v xml:space="preserve">Cast-In-Place Concrete </v>
      </c>
      <c r="E13" s="5" t="str">
        <f>Final!E14</f>
        <v>1.5</v>
      </c>
      <c r="F13" s="5" t="str">
        <f>Final!F14</f>
        <v>Test-Reports</v>
      </c>
      <c r="G13" s="5" t="str">
        <f>Final!G14</f>
        <v>1. Aggregates
2. Field Quality-Control Reports</v>
      </c>
      <c r="H13" s="5" t="str">
        <f>Final!H14</f>
        <v>DLR L236</v>
      </c>
      <c r="I13" s="5" t="str">
        <f>Final!I14</f>
        <v>K&amp;A Contracting</v>
      </c>
      <c r="J13" s="5">
        <f>Final!J14</f>
        <v>0</v>
      </c>
      <c r="K13" s="5">
        <f>Final!K14</f>
        <v>0</v>
      </c>
      <c r="L13" s="5">
        <f>Final!L14</f>
        <v>0</v>
      </c>
      <c r="M13" s="20" t="str">
        <f t="shared" si="0"/>
        <v/>
      </c>
      <c r="N13" s="5" t="str">
        <f t="shared" si="1"/>
        <v/>
      </c>
      <c r="O13" s="5" t="str">
        <f t="shared" si="2"/>
        <v>1</v>
      </c>
      <c r="P13" s="5" t="str">
        <f t="shared" si="3"/>
        <v>Test-Reports</v>
      </c>
      <c r="Q13" s="5" t="str">
        <f t="shared" si="4"/>
        <v/>
      </c>
      <c r="R13" s="5" t="str">
        <f t="shared" si="5"/>
        <v xml:space="preserve">03 30 00_Cast-In-Place Concrete </v>
      </c>
      <c r="S13" s="5">
        <v>12</v>
      </c>
    </row>
    <row r="14" spans="1:19">
      <c r="A14" s="5">
        <f>Final!A15</f>
        <v>13</v>
      </c>
      <c r="B14" s="5" t="str">
        <f>Final!B15</f>
        <v>04 - Masonary</v>
      </c>
      <c r="C14" s="5" t="str">
        <f>Final!C15</f>
        <v>04 20 00</v>
      </c>
      <c r="D14" s="5" t="str">
        <f>Final!D15</f>
        <v>Unit Masonary</v>
      </c>
      <c r="E14" s="5" t="str">
        <f>Final!E15</f>
        <v>1.4/A/3</v>
      </c>
      <c r="F14" s="5" t="str">
        <f>Final!F15</f>
        <v>Test-Reports</v>
      </c>
      <c r="G14" s="5" t="str">
        <f>Final!G15</f>
        <v>1. Mortar
2. Grout Mixes
3. Masonary Units</v>
      </c>
      <c r="H14" s="5" t="str">
        <f>Final!H15</f>
        <v>DLR L236</v>
      </c>
      <c r="I14" s="5" t="str">
        <f>Final!I15</f>
        <v>TBD</v>
      </c>
      <c r="J14" s="5">
        <f>Final!J15</f>
        <v>0</v>
      </c>
      <c r="K14" s="5">
        <f>Final!K15</f>
        <v>0</v>
      </c>
      <c r="L14" s="5">
        <f>Final!L15</f>
        <v>0</v>
      </c>
      <c r="M14" s="20" t="str">
        <f t="shared" si="0"/>
        <v/>
      </c>
      <c r="N14" s="5" t="str">
        <f t="shared" si="1"/>
        <v/>
      </c>
      <c r="O14" s="5" t="str">
        <f t="shared" si="2"/>
        <v>1</v>
      </c>
      <c r="P14" s="5" t="str">
        <f t="shared" si="3"/>
        <v>Test-Reports</v>
      </c>
      <c r="Q14" s="5" t="str">
        <f t="shared" si="4"/>
        <v/>
      </c>
      <c r="R14" s="5" t="str">
        <f t="shared" si="5"/>
        <v>04 20 00_Unit Masonary</v>
      </c>
      <c r="S14" s="5">
        <v>13</v>
      </c>
    </row>
    <row r="15" spans="1:19">
      <c r="A15" s="5">
        <f>Final!A16</f>
        <v>14</v>
      </c>
      <c r="B15" s="5" t="str">
        <f>Final!B16</f>
        <v>05 - Metals</v>
      </c>
      <c r="C15" s="5" t="str">
        <f>Final!C16</f>
        <v>05 12 00</v>
      </c>
      <c r="D15" s="5" t="str">
        <f>Final!D16</f>
        <v>Structural Steel Framing</v>
      </c>
      <c r="E15" s="5" t="str">
        <f>Final!E16</f>
        <v>1.6</v>
      </c>
      <c r="F15" s="5" t="str">
        <f>Final!F16</f>
        <v>Test-Reports</v>
      </c>
      <c r="G15" s="5" t="str">
        <f>Final!G16</f>
        <v>1. Mill Test Reports For Structural Steel
2. Bolts, Nuts, And Washers
3. Direct-Tension Indicators
4. Tension-Control, High-Strength Bolt-Nut-Washer Assemblies</v>
      </c>
      <c r="H15" s="5" t="str">
        <f>Final!H16</f>
        <v>DLR L236</v>
      </c>
      <c r="I15" s="5" t="str">
        <f>Final!I16</f>
        <v>Hallmark</v>
      </c>
      <c r="J15" s="5">
        <f>Final!J16</f>
        <v>0</v>
      </c>
      <c r="K15" s="5">
        <f>Final!K16</f>
        <v>0</v>
      </c>
      <c r="L15" s="5">
        <f>Final!L16</f>
        <v>0</v>
      </c>
      <c r="M15" s="20" t="str">
        <f t="shared" si="0"/>
        <v/>
      </c>
      <c r="N15" s="5" t="str">
        <f t="shared" si="1"/>
        <v/>
      </c>
      <c r="O15" s="5" t="str">
        <f t="shared" si="2"/>
        <v>1</v>
      </c>
      <c r="P15" s="5" t="str">
        <f t="shared" si="3"/>
        <v>Test-Reports</v>
      </c>
      <c r="Q15" s="5" t="str">
        <f t="shared" si="4"/>
        <v/>
      </c>
      <c r="R15" s="5" t="str">
        <f t="shared" si="5"/>
        <v>05 12 00_Structural Steel Framing</v>
      </c>
      <c r="S15" s="5">
        <v>14</v>
      </c>
    </row>
    <row r="16" spans="1:19">
      <c r="A16" s="5">
        <f>Final!A17</f>
        <v>15</v>
      </c>
      <c r="B16" s="5" t="str">
        <f>Final!B17</f>
        <v>05 - Metals</v>
      </c>
      <c r="C16" s="5" t="str">
        <f>Final!C17</f>
        <v xml:space="preserve">05 50 00 </v>
      </c>
      <c r="D16" s="5" t="str">
        <f>Final!D17</f>
        <v>Metal Fabrications</v>
      </c>
      <c r="E16" s="5" t="str">
        <f>Final!E17</f>
        <v>1.5/B/1</v>
      </c>
      <c r="F16" s="5" t="str">
        <f>Final!F17</f>
        <v>Other</v>
      </c>
      <c r="G16" s="5" t="str">
        <f>Final!G17</f>
        <v>Special Inspections</v>
      </c>
      <c r="H16" s="5" t="str">
        <f>Final!H17</f>
        <v>DLR L236</v>
      </c>
      <c r="I16" s="5" t="str">
        <f>Final!I17</f>
        <v>Hallmark</v>
      </c>
      <c r="J16" s="5">
        <f>Final!J17</f>
        <v>0</v>
      </c>
      <c r="K16" s="5">
        <f>Final!K17</f>
        <v>0</v>
      </c>
      <c r="L16" s="5">
        <f>Final!L17</f>
        <v>0</v>
      </c>
      <c r="M16" s="20" t="str">
        <f t="shared" si="0"/>
        <v/>
      </c>
      <c r="N16" s="5" t="str">
        <f t="shared" si="1"/>
        <v/>
      </c>
      <c r="O16" s="5" t="str">
        <f t="shared" si="2"/>
        <v>1</v>
      </c>
      <c r="P16" s="5" t="str">
        <f t="shared" si="3"/>
        <v>Other</v>
      </c>
      <c r="Q16" s="5" t="str">
        <f t="shared" si="4"/>
        <v/>
      </c>
      <c r="R16" s="5" t="str">
        <f t="shared" si="5"/>
        <v>05 50 00 _Metal Fabrications</v>
      </c>
      <c r="S16" s="5">
        <v>15</v>
      </c>
    </row>
    <row r="17" spans="1:19">
      <c r="A17" s="5">
        <f>Final!A18</f>
        <v>16</v>
      </c>
      <c r="B17" s="5" t="str">
        <f>Final!B18</f>
        <v>07 - Thermal And Moisture Protections</v>
      </c>
      <c r="C17" s="5" t="str">
        <f>Final!C18</f>
        <v xml:space="preserve">07 59 00 </v>
      </c>
      <c r="D17" s="5" t="str">
        <f>Final!D18</f>
        <v xml:space="preserve">Cutting And Patching Membrane Roofing </v>
      </c>
      <c r="E17" s="5" t="str">
        <f>Final!E18</f>
        <v>1.4/B/1</v>
      </c>
      <c r="F17" s="5" t="str">
        <f>Final!F18</f>
        <v>Test-Reports</v>
      </c>
      <c r="G17" s="5" t="str">
        <f>Final!G18</f>
        <v>Manufacturer’S Field Quality Control Reports Of Field Inspections</v>
      </c>
      <c r="H17" s="5" t="str">
        <f>Final!H18</f>
        <v>DLR L236</v>
      </c>
      <c r="I17" s="5" t="str">
        <f>Final!I18</f>
        <v>American Automatic FP</v>
      </c>
      <c r="J17" s="5">
        <f>Final!J18</f>
        <v>0</v>
      </c>
      <c r="K17" s="5">
        <f>Final!K18</f>
        <v>0</v>
      </c>
      <c r="L17" s="5">
        <f>Final!L18</f>
        <v>0</v>
      </c>
      <c r="M17" s="20" t="str">
        <f t="shared" si="0"/>
        <v/>
      </c>
      <c r="N17" s="5" t="str">
        <f t="shared" si="1"/>
        <v/>
      </c>
      <c r="O17" s="5" t="str">
        <f t="shared" si="2"/>
        <v>1</v>
      </c>
      <c r="P17" s="5" t="str">
        <f t="shared" si="3"/>
        <v>Test-Reports</v>
      </c>
      <c r="Q17" s="5" t="str">
        <f t="shared" si="4"/>
        <v/>
      </c>
      <c r="R17" s="5" t="str">
        <f t="shared" si="5"/>
        <v xml:space="preserve">07 59 00 _Cutting And Patching Membrane Roofing </v>
      </c>
      <c r="S17" s="5">
        <v>16</v>
      </c>
    </row>
    <row r="18" spans="1:19">
      <c r="A18" s="5">
        <f>Final!A19</f>
        <v>17</v>
      </c>
      <c r="B18" s="5" t="str">
        <f>Final!B19</f>
        <v>07 - Thermal And Moisture Protections</v>
      </c>
      <c r="C18" s="5" t="str">
        <f>Final!C19</f>
        <v xml:space="preserve">07 59 00 </v>
      </c>
      <c r="D18" s="5" t="str">
        <f>Final!D19</f>
        <v xml:space="preserve">Cutting And Patching Membrane Roofing </v>
      </c>
      <c r="E18" s="5" t="str">
        <f>Final!E19</f>
        <v>1.4/B/2</v>
      </c>
      <c r="F18" s="5" t="str">
        <f>Final!F19</f>
        <v>Warranty - Manufacturer</v>
      </c>
      <c r="G18" s="5" t="str">
        <f>Final!G19</f>
        <v>Manufacturer’S Warranties</v>
      </c>
      <c r="H18" s="5" t="str">
        <f>Final!H19</f>
        <v>DLR L236</v>
      </c>
      <c r="I18" s="5" t="str">
        <f>Final!I19</f>
        <v>American Automatic FP</v>
      </c>
      <c r="J18" s="5">
        <f>Final!J19</f>
        <v>0</v>
      </c>
      <c r="K18" s="5">
        <f>Final!K19</f>
        <v>0</v>
      </c>
      <c r="L18" s="5">
        <f>Final!L19</f>
        <v>0</v>
      </c>
      <c r="M18" s="20" t="str">
        <f t="shared" si="0"/>
        <v/>
      </c>
      <c r="N18" s="5" t="str">
        <f t="shared" si="1"/>
        <v/>
      </c>
      <c r="O18" s="5" t="str">
        <f t="shared" si="2"/>
        <v>1</v>
      </c>
      <c r="P18" s="5" t="str">
        <f t="shared" si="3"/>
        <v>Warranty - Manufacturer</v>
      </c>
      <c r="Q18" s="5" t="str">
        <f t="shared" si="4"/>
        <v/>
      </c>
      <c r="R18" s="5" t="str">
        <f t="shared" si="5"/>
        <v xml:space="preserve">07 59 00 _Cutting And Patching Membrane Roofing </v>
      </c>
      <c r="S18" s="5">
        <v>17</v>
      </c>
    </row>
    <row r="19" spans="1:19">
      <c r="A19" s="5">
        <f>Final!A20</f>
        <v>18</v>
      </c>
      <c r="B19" s="5" t="str">
        <f>Final!B20</f>
        <v>07 - Thermal And Moisture Protections</v>
      </c>
      <c r="C19" s="5" t="str">
        <f>Final!C20</f>
        <v xml:space="preserve">07 59 00 </v>
      </c>
      <c r="D19" s="5" t="str">
        <f>Final!D20</f>
        <v xml:space="preserve">Cutting And Patching Membrane Roofing </v>
      </c>
      <c r="E19" s="5" t="str">
        <f>Final!E20</f>
        <v>1.9/A</v>
      </c>
      <c r="F19" s="5" t="str">
        <f>Final!F20</f>
        <v>Warranty - Manufacturer</v>
      </c>
      <c r="G19" s="5" t="str">
        <f>Final!G20</f>
        <v>For Membrane Roofing -  20 Years</v>
      </c>
      <c r="H19" s="5" t="str">
        <f>Final!H20</f>
        <v>DLR L236</v>
      </c>
      <c r="I19" s="5" t="str">
        <f>Final!I20</f>
        <v>American Automatic FP</v>
      </c>
      <c r="J19" s="5">
        <f>Final!J20</f>
        <v>0</v>
      </c>
      <c r="K19" s="5">
        <f>Final!K20</f>
        <v>0</v>
      </c>
      <c r="L19" s="5">
        <f>Final!L20</f>
        <v>0</v>
      </c>
      <c r="M19" s="20" t="str">
        <f t="shared" si="0"/>
        <v/>
      </c>
      <c r="N19" s="5" t="str">
        <f t="shared" si="1"/>
        <v/>
      </c>
      <c r="O19" s="5" t="str">
        <f t="shared" si="2"/>
        <v>1</v>
      </c>
      <c r="P19" s="5" t="str">
        <f t="shared" si="3"/>
        <v>Warranty - Manufacturer</v>
      </c>
      <c r="Q19" s="5" t="str">
        <f t="shared" si="4"/>
        <v/>
      </c>
      <c r="R19" s="5" t="str">
        <f t="shared" si="5"/>
        <v xml:space="preserve">07 59 00 _Cutting And Patching Membrane Roofing </v>
      </c>
      <c r="S19" s="5">
        <v>18</v>
      </c>
    </row>
    <row r="20" spans="1:19">
      <c r="A20" s="5">
        <f>Final!A21</f>
        <v>19</v>
      </c>
      <c r="B20" s="5" t="str">
        <f>Final!B21</f>
        <v>07 - Thermal And Moisture Protection</v>
      </c>
      <c r="C20" s="5" t="str">
        <f>Final!C21</f>
        <v>07 6200</v>
      </c>
      <c r="D20" s="5" t="str">
        <f>Final!D21</f>
        <v>Sheet Metal Flashing And Trim</v>
      </c>
      <c r="E20" s="5" t="str">
        <f>Final!E21</f>
        <v>1.7/A/1</v>
      </c>
      <c r="F20" s="5" t="str">
        <f>Final!F21</f>
        <v>Warranty - Sample/Special</v>
      </c>
      <c r="G20" s="5" t="str">
        <f>Final!G21</f>
        <v>Exposed Panel Finish - 20 Years</v>
      </c>
      <c r="H20" s="5" t="str">
        <f>Final!H21</f>
        <v>DLR L236</v>
      </c>
      <c r="I20" s="5" t="str">
        <f>Final!I21</f>
        <v>American Automatic FP</v>
      </c>
      <c r="J20" s="5">
        <f>Final!J21</f>
        <v>0</v>
      </c>
      <c r="K20" s="5">
        <f>Final!K21</f>
        <v>0</v>
      </c>
      <c r="L20" s="5">
        <f>Final!L21</f>
        <v>0</v>
      </c>
      <c r="M20" s="20" t="str">
        <f t="shared" si="0"/>
        <v/>
      </c>
      <c r="N20" s="5" t="str">
        <f t="shared" si="1"/>
        <v/>
      </c>
      <c r="O20" s="5" t="str">
        <f t="shared" si="2"/>
        <v>1</v>
      </c>
      <c r="P20" s="5" t="str">
        <f t="shared" si="3"/>
        <v>Warranty - Sample/Special</v>
      </c>
      <c r="Q20" s="5" t="str">
        <f t="shared" si="4"/>
        <v/>
      </c>
      <c r="R20" s="5" t="str">
        <f t="shared" si="5"/>
        <v>07 6200_Sheet Metal Flashing And Trim</v>
      </c>
      <c r="S20" s="5">
        <v>19</v>
      </c>
    </row>
    <row r="21" spans="1:19">
      <c r="A21" s="5">
        <f>Final!A22</f>
        <v>20</v>
      </c>
      <c r="B21" s="5" t="str">
        <f>Final!B22</f>
        <v>07 - Thermal And Moisture Protection</v>
      </c>
      <c r="C21" s="5" t="str">
        <f>Final!C22</f>
        <v>07 72 00</v>
      </c>
      <c r="D21" s="5" t="str">
        <f>Final!D22</f>
        <v>Roof Accessories</v>
      </c>
      <c r="E21" s="5" t="str">
        <f>Final!E22</f>
        <v>1.8/A</v>
      </c>
      <c r="F21" s="5" t="str">
        <f>Final!F22</f>
        <v>Warranty - Manufacturer</v>
      </c>
      <c r="G21" s="5" t="str">
        <f>Final!G22</f>
        <v>Roof Accessories - 5 Years</v>
      </c>
      <c r="H21" s="5" t="str">
        <f>Final!H22</f>
        <v>DLR L236</v>
      </c>
      <c r="I21" s="5" t="str">
        <f>Final!I22</f>
        <v>American Automatic FP</v>
      </c>
      <c r="J21" s="5">
        <f>Final!J22</f>
        <v>0</v>
      </c>
      <c r="K21" s="5">
        <f>Final!K22</f>
        <v>0</v>
      </c>
      <c r="L21" s="5">
        <f>Final!L22</f>
        <v>0</v>
      </c>
      <c r="M21" s="20" t="str">
        <f t="shared" si="0"/>
        <v/>
      </c>
      <c r="N21" s="5" t="str">
        <f t="shared" si="1"/>
        <v/>
      </c>
      <c r="O21" s="5" t="str">
        <f t="shared" si="2"/>
        <v>1</v>
      </c>
      <c r="P21" s="5" t="str">
        <f t="shared" si="3"/>
        <v>Warranty - Manufacturer</v>
      </c>
      <c r="Q21" s="5" t="str">
        <f t="shared" si="4"/>
        <v/>
      </c>
      <c r="R21" s="5" t="str">
        <f t="shared" si="5"/>
        <v>07 72 00_Roof Accessories</v>
      </c>
      <c r="S21" s="5">
        <v>20</v>
      </c>
    </row>
    <row r="22" spans="1:19">
      <c r="A22" s="5">
        <f>Final!A23</f>
        <v>21</v>
      </c>
      <c r="B22" s="5" t="str">
        <f>Final!B23</f>
        <v>07 - Thermal And Moisture Protection</v>
      </c>
      <c r="C22" s="5" t="str">
        <f>Final!C23</f>
        <v>07 84 00</v>
      </c>
      <c r="D22" s="5" t="str">
        <f>Final!D23</f>
        <v>Firestopping</v>
      </c>
      <c r="E22" s="5" t="str">
        <f>Final!E23</f>
        <v>1.5/A/4</v>
      </c>
      <c r="F22" s="5" t="str">
        <f>Final!F23</f>
        <v>Test-Reports</v>
      </c>
      <c r="G22" s="5" t="str">
        <f>Final!G23</f>
        <v>Fire Stop Material</v>
      </c>
      <c r="H22" s="5" t="str">
        <f>Final!H23</f>
        <v>DLR L236</v>
      </c>
      <c r="I22" s="5" t="str">
        <f>Final!I23</f>
        <v>American Automatic FP</v>
      </c>
      <c r="J22" s="5">
        <f>Final!J23</f>
        <v>0</v>
      </c>
      <c r="K22" s="5">
        <f>Final!K23</f>
        <v>0</v>
      </c>
      <c r="L22" s="5">
        <f>Final!L23</f>
        <v>0</v>
      </c>
      <c r="M22" s="20" t="str">
        <f t="shared" si="0"/>
        <v/>
      </c>
      <c r="N22" s="5" t="str">
        <f t="shared" si="1"/>
        <v/>
      </c>
      <c r="O22" s="5" t="str">
        <f t="shared" si="2"/>
        <v>1</v>
      </c>
      <c r="P22" s="5" t="str">
        <f t="shared" si="3"/>
        <v>Test-Reports</v>
      </c>
      <c r="Q22" s="5" t="str">
        <f t="shared" si="4"/>
        <v/>
      </c>
      <c r="R22" s="5" t="str">
        <f t="shared" si="5"/>
        <v>07 84 00_Firestopping</v>
      </c>
      <c r="S22" s="5">
        <v>21</v>
      </c>
    </row>
    <row r="23" spans="1:19">
      <c r="A23" s="5">
        <f>Final!A24</f>
        <v>22</v>
      </c>
      <c r="B23" s="5" t="str">
        <f>Final!B24</f>
        <v>07 - Thermal And Moisture Protection</v>
      </c>
      <c r="C23" s="5" t="str">
        <f>Final!C24</f>
        <v>07 92 00</v>
      </c>
      <c r="D23" s="5" t="str">
        <f>Final!D24</f>
        <v>Joint Sealents</v>
      </c>
      <c r="E23" s="5" t="str">
        <f>Final!E24</f>
        <v>1.8/A</v>
      </c>
      <c r="F23" s="5" t="str">
        <f>Final!F24</f>
        <v>Warranty - Manufacturer</v>
      </c>
      <c r="G23" s="5" t="str">
        <f>Final!G24</f>
        <v>Installed Sealent And Accessories - 5 Years</v>
      </c>
      <c r="H23" s="5" t="str">
        <f>Final!H24</f>
        <v>DLR L236</v>
      </c>
      <c r="I23" s="5" t="str">
        <f>Final!I24</f>
        <v>American Automatic FP</v>
      </c>
      <c r="J23" s="5">
        <f>Final!J24</f>
        <v>0</v>
      </c>
      <c r="K23" s="5">
        <f>Final!K24</f>
        <v>0</v>
      </c>
      <c r="L23" s="5">
        <f>Final!L24</f>
        <v>0</v>
      </c>
      <c r="M23" s="20" t="str">
        <f t="shared" si="0"/>
        <v/>
      </c>
      <c r="N23" s="5" t="str">
        <f t="shared" si="1"/>
        <v/>
      </c>
      <c r="O23" s="5" t="str">
        <f t="shared" si="2"/>
        <v>1</v>
      </c>
      <c r="P23" s="5" t="str">
        <f t="shared" si="3"/>
        <v>Warranty - Manufacturer</v>
      </c>
      <c r="Q23" s="5" t="str">
        <f t="shared" si="4"/>
        <v/>
      </c>
      <c r="R23" s="5" t="str">
        <f t="shared" si="5"/>
        <v>07 92 00_Joint Sealents</v>
      </c>
      <c r="S23" s="5">
        <v>22</v>
      </c>
    </row>
    <row r="24" spans="1:19">
      <c r="A24" s="5">
        <f>Final!A25</f>
        <v>23</v>
      </c>
      <c r="B24" s="5" t="str">
        <f>Final!B25</f>
        <v>08 - Openings</v>
      </c>
      <c r="C24" s="5" t="str">
        <f>Final!C25</f>
        <v>08 11 13</v>
      </c>
      <c r="D24" s="5" t="str">
        <f>Final!D25</f>
        <v>Hollow Metal Doors And Frames</v>
      </c>
      <c r="E24" s="5" t="str">
        <f>Final!E25</f>
        <v>1.5/B/1</v>
      </c>
      <c r="F24" s="5" t="str">
        <f>Final!F25</f>
        <v>Warranty - Manufacturer</v>
      </c>
      <c r="G24" s="5" t="str">
        <f>Final!G25</f>
        <v>Hollow Metal And Door Frames</v>
      </c>
      <c r="H24" s="5" t="str">
        <f>Final!H25</f>
        <v>DLR L236</v>
      </c>
      <c r="I24" s="5" t="str">
        <f>Final!I25</f>
        <v>Precision</v>
      </c>
      <c r="J24" s="5">
        <f>Final!J25</f>
        <v>0</v>
      </c>
      <c r="K24" s="5">
        <f>Final!K25</f>
        <v>0</v>
      </c>
      <c r="L24" s="5">
        <f>Final!L25</f>
        <v>0</v>
      </c>
      <c r="M24" s="20" t="str">
        <f t="shared" si="0"/>
        <v/>
      </c>
      <c r="N24" s="5" t="str">
        <f t="shared" si="1"/>
        <v/>
      </c>
      <c r="O24" s="5" t="str">
        <f t="shared" si="2"/>
        <v>1</v>
      </c>
      <c r="P24" s="5" t="str">
        <f t="shared" si="3"/>
        <v>Warranty - Manufacturer</v>
      </c>
      <c r="Q24" s="5" t="str">
        <f t="shared" si="4"/>
        <v/>
      </c>
      <c r="R24" s="5" t="str">
        <f t="shared" si="5"/>
        <v>08 11 13_Hollow Metal Doors And Frames</v>
      </c>
      <c r="S24" s="5">
        <v>23</v>
      </c>
    </row>
    <row r="25" spans="1:19">
      <c r="A25" s="5">
        <f>Final!A26</f>
        <v>24</v>
      </c>
      <c r="B25" s="5" t="str">
        <f>Final!B26</f>
        <v>08 - Openings</v>
      </c>
      <c r="C25" s="5" t="str">
        <f>Final!C26</f>
        <v>08 70 00</v>
      </c>
      <c r="D25" s="5" t="str">
        <f>Final!D26</f>
        <v>Hardware</v>
      </c>
      <c r="E25" s="5" t="str">
        <f>Final!E26</f>
        <v>1.3/H</v>
      </c>
      <c r="F25" s="5" t="str">
        <f>Final!F26</f>
        <v>Keys</v>
      </c>
      <c r="G25" s="5" t="str">
        <f>Final!G26</f>
        <v>Submit 6 Copies Of Keying Schedule Indicating Door Numbers In Numerical Sequence, And Its Particular Keying</v>
      </c>
      <c r="H25" s="5" t="str">
        <f>Final!H26</f>
        <v>DLR L236</v>
      </c>
      <c r="I25" s="5" t="str">
        <f>Final!I26</f>
        <v>Precision</v>
      </c>
      <c r="J25" s="5">
        <f>Final!J26</f>
        <v>0</v>
      </c>
      <c r="K25" s="5">
        <f>Final!K26</f>
        <v>0</v>
      </c>
      <c r="L25" s="5">
        <f>Final!L26</f>
        <v>0</v>
      </c>
      <c r="M25" s="20" t="str">
        <f t="shared" si="0"/>
        <v/>
      </c>
      <c r="N25" s="5" t="str">
        <f t="shared" si="1"/>
        <v/>
      </c>
      <c r="O25" s="5" t="str">
        <f t="shared" si="2"/>
        <v>1</v>
      </c>
      <c r="P25" s="5" t="str">
        <f t="shared" si="3"/>
        <v>Keys</v>
      </c>
      <c r="Q25" s="5" t="str">
        <f t="shared" si="4"/>
        <v/>
      </c>
      <c r="R25" s="5" t="str">
        <f t="shared" si="5"/>
        <v>08 70 00_Hardware</v>
      </c>
      <c r="S25" s="5">
        <v>24</v>
      </c>
    </row>
    <row r="26" spans="1:19">
      <c r="A26" s="5">
        <f>Final!A27</f>
        <v>25</v>
      </c>
      <c r="B26" s="5" t="str">
        <f>Final!B27</f>
        <v>08 - Openings</v>
      </c>
      <c r="C26" s="5" t="str">
        <f>Final!C27</f>
        <v>08 70 00</v>
      </c>
      <c r="D26" s="5" t="str">
        <f>Final!D27</f>
        <v>Hardware</v>
      </c>
      <c r="E26" s="5" t="str">
        <f>Final!E27</f>
        <v>1.3/I/2</v>
      </c>
      <c r="F26" s="5" t="str">
        <f>Final!F27</f>
        <v>O&amp;M Data</v>
      </c>
      <c r="G26" s="5" t="str">
        <f>Final!G27</f>
        <v>2 Maintenance Manuals At Accaptance Of Work</v>
      </c>
      <c r="H26" s="5" t="str">
        <f>Final!H27</f>
        <v>DLR L236</v>
      </c>
      <c r="I26" s="5" t="str">
        <f>Final!I27</f>
        <v>Precision</v>
      </c>
      <c r="J26" s="5">
        <f>Final!J27</f>
        <v>0</v>
      </c>
      <c r="K26" s="5">
        <f>Final!K27</f>
        <v>0</v>
      </c>
      <c r="L26" s="5">
        <f>Final!L27</f>
        <v>0</v>
      </c>
      <c r="M26" s="20" t="str">
        <f t="shared" si="0"/>
        <v/>
      </c>
      <c r="N26" s="5" t="str">
        <f t="shared" si="1"/>
        <v/>
      </c>
      <c r="O26" s="5" t="str">
        <f t="shared" si="2"/>
        <v>1</v>
      </c>
      <c r="P26" s="5" t="str">
        <f t="shared" si="3"/>
        <v>O&amp;M Data</v>
      </c>
      <c r="Q26" s="5" t="str">
        <f t="shared" si="4"/>
        <v/>
      </c>
      <c r="R26" s="5" t="str">
        <f t="shared" si="5"/>
        <v>08 70 00_Hardware</v>
      </c>
      <c r="S26" s="5">
        <v>25</v>
      </c>
    </row>
    <row r="27" spans="1:19">
      <c r="A27" s="5">
        <f>Final!A28</f>
        <v>26</v>
      </c>
      <c r="B27" s="5" t="str">
        <f>Final!B28</f>
        <v>08 - Openings</v>
      </c>
      <c r="C27" s="5" t="str">
        <f>Final!C28</f>
        <v>08 70 00</v>
      </c>
      <c r="D27" s="5" t="str">
        <f>Final!D28</f>
        <v>Hardware</v>
      </c>
      <c r="E27" s="5" t="str">
        <f>Final!E28</f>
        <v>1.3/I/2/e</v>
      </c>
      <c r="F27" s="5" t="str">
        <f>Final!F28</f>
        <v>O&amp;M Data</v>
      </c>
      <c r="G27" s="5" t="str">
        <f>Final!G28</f>
        <v>Manufacturer’S Maintenance Instruction And Maintenance Schedule</v>
      </c>
      <c r="H27" s="5" t="str">
        <f>Final!H28</f>
        <v>DLR L236</v>
      </c>
      <c r="I27" s="5" t="str">
        <f>Final!I28</f>
        <v>Precision</v>
      </c>
      <c r="J27" s="5">
        <f>Final!J28</f>
        <v>0</v>
      </c>
      <c r="K27" s="5">
        <f>Final!K28</f>
        <v>0</v>
      </c>
      <c r="L27" s="5">
        <f>Final!L28</f>
        <v>0</v>
      </c>
      <c r="M27" s="20" t="str">
        <f t="shared" si="0"/>
        <v/>
      </c>
      <c r="N27" s="5" t="str">
        <f t="shared" si="1"/>
        <v/>
      </c>
      <c r="O27" s="5" t="str">
        <f t="shared" si="2"/>
        <v>1</v>
      </c>
      <c r="P27" s="5" t="str">
        <f t="shared" si="3"/>
        <v>O&amp;M Data</v>
      </c>
      <c r="Q27" s="5" t="str">
        <f t="shared" si="4"/>
        <v/>
      </c>
      <c r="R27" s="5" t="str">
        <f t="shared" si="5"/>
        <v>08 70 00_Hardware</v>
      </c>
      <c r="S27" s="5">
        <v>26</v>
      </c>
    </row>
    <row r="28" spans="1:19">
      <c r="A28" s="5">
        <f>Final!A29</f>
        <v>27</v>
      </c>
      <c r="B28" s="5" t="str">
        <f>Final!B29</f>
        <v>08 - Openings</v>
      </c>
      <c r="C28" s="5" t="str">
        <f>Final!C29</f>
        <v>08 70 00</v>
      </c>
      <c r="D28" s="5" t="str">
        <f>Final!D29</f>
        <v>Hardware</v>
      </c>
      <c r="E28" s="5" t="str">
        <f>Final!E29</f>
        <v>1.3/I/2/g</v>
      </c>
      <c r="F28" s="5" t="str">
        <f>Final!F29</f>
        <v>Other</v>
      </c>
      <c r="G28" s="5" t="str">
        <f>Final!G29</f>
        <v>Manufacturer Bitting List</v>
      </c>
      <c r="H28" s="5" t="str">
        <f>Final!H29</f>
        <v>DLR L236</v>
      </c>
      <c r="I28" s="5" t="str">
        <f>Final!I29</f>
        <v>Precision</v>
      </c>
      <c r="J28" s="5">
        <f>Final!J29</f>
        <v>0</v>
      </c>
      <c r="K28" s="5">
        <f>Final!K29</f>
        <v>0</v>
      </c>
      <c r="L28" s="5">
        <f>Final!L29</f>
        <v>0</v>
      </c>
      <c r="M28" s="20" t="str">
        <f t="shared" si="0"/>
        <v/>
      </c>
      <c r="N28" s="5" t="str">
        <f t="shared" si="1"/>
        <v/>
      </c>
      <c r="O28" s="5" t="str">
        <f t="shared" si="2"/>
        <v>1</v>
      </c>
      <c r="P28" s="5" t="str">
        <f t="shared" si="3"/>
        <v>Other</v>
      </c>
      <c r="Q28" s="5" t="str">
        <f t="shared" si="4"/>
        <v/>
      </c>
      <c r="R28" s="5" t="str">
        <f t="shared" si="5"/>
        <v>08 70 00_Hardware</v>
      </c>
      <c r="S28" s="5">
        <v>27</v>
      </c>
    </row>
    <row r="29" spans="1:19">
      <c r="A29" s="5">
        <f>Final!A30</f>
        <v>28</v>
      </c>
      <c r="B29" s="5" t="str">
        <f>Final!B30</f>
        <v>08 - Openings</v>
      </c>
      <c r="C29" s="5" t="str">
        <f>Final!C30</f>
        <v>08 70 00</v>
      </c>
      <c r="D29" s="5" t="str">
        <f>Final!D30</f>
        <v>Hardware</v>
      </c>
      <c r="E29" s="5" t="str">
        <f>Final!E30</f>
        <v>1.7/A/1</v>
      </c>
      <c r="F29" s="5" t="str">
        <f>Final!F30</f>
        <v>Warranty - Sample/Special</v>
      </c>
      <c r="G29" s="5" t="str">
        <f>Final!G30</f>
        <v>1.Hinges - (Life Of Building)
2.Continuous Hinges - 10 Years
3.Door Closers - 10 Years
4.Door Closers With Electric Or Pneumatic Components - 2 Years
5.Exit Devices - 3 Years
6.Remainder Of Hardware - 1 Year</v>
      </c>
      <c r="H29" s="5" t="str">
        <f>Final!H30</f>
        <v>DLR L236</v>
      </c>
      <c r="I29" s="5" t="str">
        <f>Final!I30</f>
        <v>Precision</v>
      </c>
      <c r="J29" s="5">
        <f>Final!J30</f>
        <v>0</v>
      </c>
      <c r="K29" s="5">
        <f>Final!K30</f>
        <v>0</v>
      </c>
      <c r="L29" s="5">
        <f>Final!L30</f>
        <v>0</v>
      </c>
      <c r="M29" s="20" t="str">
        <f t="shared" si="0"/>
        <v/>
      </c>
      <c r="N29" s="5" t="str">
        <f t="shared" si="1"/>
        <v/>
      </c>
      <c r="O29" s="5" t="str">
        <f t="shared" si="2"/>
        <v>1</v>
      </c>
      <c r="P29" s="5" t="str">
        <f t="shared" si="3"/>
        <v>Warranty - Sample/Special</v>
      </c>
      <c r="Q29" s="5" t="str">
        <f t="shared" si="4"/>
        <v/>
      </c>
      <c r="R29" s="5" t="str">
        <f t="shared" si="5"/>
        <v>08 70 00_Hardware</v>
      </c>
      <c r="S29" s="5">
        <v>28</v>
      </c>
    </row>
    <row r="30" spans="1:19">
      <c r="A30" s="5">
        <f>Final!A31</f>
        <v>29</v>
      </c>
      <c r="B30" s="5" t="str">
        <f>Final!B31</f>
        <v>08 - Openings</v>
      </c>
      <c r="C30" s="5" t="str">
        <f>Final!C31</f>
        <v>08 70 00</v>
      </c>
      <c r="D30" s="5" t="str">
        <f>Final!D31</f>
        <v>Hardware</v>
      </c>
      <c r="E30" s="5" t="str">
        <f>Final!E31</f>
        <v>1.8/A/1</v>
      </c>
      <c r="F30" s="5" t="str">
        <f>Final!F31</f>
        <v>Owner Training</v>
      </c>
      <c r="G30" s="5" t="str">
        <f>Final!G31</f>
        <v>Training For Proper Use, Servicing, Adjustment And Maintenance Of Door Hardware</v>
      </c>
      <c r="H30" s="5" t="str">
        <f>Final!H31</f>
        <v>DLR L236</v>
      </c>
      <c r="I30" s="5" t="str">
        <f>Final!I31</f>
        <v>Precision</v>
      </c>
      <c r="J30" s="5">
        <f>Final!J31</f>
        <v>0</v>
      </c>
      <c r="K30" s="5">
        <f>Final!K31</f>
        <v>0</v>
      </c>
      <c r="L30" s="5">
        <f>Final!L31</f>
        <v>0</v>
      </c>
      <c r="M30" s="20" t="str">
        <f t="shared" si="0"/>
        <v/>
      </c>
      <c r="N30" s="5" t="str">
        <f t="shared" si="1"/>
        <v/>
      </c>
      <c r="O30" s="5" t="str">
        <f t="shared" si="2"/>
        <v>1</v>
      </c>
      <c r="P30" s="5" t="str">
        <f t="shared" si="3"/>
        <v>Owner Training</v>
      </c>
      <c r="Q30" s="5" t="str">
        <f t="shared" si="4"/>
        <v/>
      </c>
      <c r="R30" s="5" t="str">
        <f t="shared" si="5"/>
        <v>08 70 00_Hardware</v>
      </c>
      <c r="S30" s="5">
        <v>29</v>
      </c>
    </row>
    <row r="31" spans="1:19">
      <c r="A31" s="5">
        <f>Final!A32</f>
        <v>30</v>
      </c>
      <c r="B31" s="5" t="str">
        <f>Final!B32</f>
        <v>08 - Openings</v>
      </c>
      <c r="C31" s="5" t="str">
        <f>Final!C32</f>
        <v>08 70 00</v>
      </c>
      <c r="D31" s="5" t="str">
        <f>Final!D32</f>
        <v>Hardware</v>
      </c>
      <c r="E31" s="5" t="str">
        <f>Final!E32</f>
        <v>1.8/B/1</v>
      </c>
      <c r="F31" s="5" t="str">
        <f>Final!F32</f>
        <v>O&amp;M Data</v>
      </c>
      <c r="G31" s="5" t="str">
        <f>Final!G32</f>
        <v>Approximately 6 Months After Acceptance Of Work, Arrange To Have Installer Of Hardware In 
Company With Representatives Of Lock, Exit Device And Closer Manufacturers Contact Owner 
And Make Arrangements For An Inspection Of Hardware.</v>
      </c>
      <c r="H31" s="5" t="str">
        <f>Final!H32</f>
        <v>DLR L236</v>
      </c>
      <c r="I31" s="5" t="str">
        <f>Final!I32</f>
        <v>Precision</v>
      </c>
      <c r="J31" s="5">
        <f>Final!J32</f>
        <v>0</v>
      </c>
      <c r="K31" s="5">
        <f>Final!K32</f>
        <v>0</v>
      </c>
      <c r="L31" s="5">
        <f>Final!L32</f>
        <v>0</v>
      </c>
      <c r="M31" s="20" t="str">
        <f t="shared" si="0"/>
        <v/>
      </c>
      <c r="N31" s="5" t="str">
        <f t="shared" si="1"/>
        <v/>
      </c>
      <c r="O31" s="5" t="str">
        <f t="shared" si="2"/>
        <v>1</v>
      </c>
      <c r="P31" s="5" t="str">
        <f t="shared" si="3"/>
        <v>O&amp;M Data</v>
      </c>
      <c r="Q31" s="5" t="str">
        <f t="shared" si="4"/>
        <v/>
      </c>
      <c r="R31" s="5" t="str">
        <f t="shared" si="5"/>
        <v>08 70 00_Hardware</v>
      </c>
      <c r="S31" s="5">
        <v>30</v>
      </c>
    </row>
    <row r="32" spans="1:19">
      <c r="A32" s="5">
        <f>Final!A33</f>
        <v>31</v>
      </c>
      <c r="B32" s="5" t="str">
        <f>Final!B33</f>
        <v>08 - Openings</v>
      </c>
      <c r="C32" s="5" t="str">
        <f>Final!C33</f>
        <v>08 80 00</v>
      </c>
      <c r="D32" s="5" t="str">
        <f>Final!D33</f>
        <v>Glazing</v>
      </c>
      <c r="E32" s="5" t="str">
        <f>Final!E33</f>
        <v>1.9/B/1</v>
      </c>
      <c r="F32" s="5" t="str">
        <f>Final!F33</f>
        <v>Warranty - Manufacturer</v>
      </c>
      <c r="G32" s="5" t="str">
        <f>Final!G33</f>
        <v>Laminated Glass - 4 Years</v>
      </c>
      <c r="H32" s="5" t="str">
        <f>Final!H33</f>
        <v>DLR L236</v>
      </c>
      <c r="I32" s="5" t="str">
        <f>Final!I33</f>
        <v>Precision</v>
      </c>
      <c r="J32" s="5">
        <f>Final!J33</f>
        <v>0</v>
      </c>
      <c r="K32" s="5">
        <f>Final!K33</f>
        <v>0</v>
      </c>
      <c r="L32" s="5">
        <f>Final!L33</f>
        <v>0</v>
      </c>
      <c r="M32" s="20" t="str">
        <f t="shared" si="0"/>
        <v/>
      </c>
      <c r="N32" s="5" t="str">
        <f t="shared" si="1"/>
        <v/>
      </c>
      <c r="O32" s="5" t="str">
        <f t="shared" si="2"/>
        <v>1</v>
      </c>
      <c r="P32" s="5" t="str">
        <f t="shared" si="3"/>
        <v>Warranty - Manufacturer</v>
      </c>
      <c r="Q32" s="5" t="str">
        <f t="shared" si="4"/>
        <v/>
      </c>
      <c r="R32" s="5" t="str">
        <f t="shared" si="5"/>
        <v>08 80 00_Glazing</v>
      </c>
      <c r="S32" s="5">
        <v>31</v>
      </c>
    </row>
    <row r="33" spans="1:19">
      <c r="A33" s="5">
        <f>Final!A34</f>
        <v>32</v>
      </c>
      <c r="B33" s="5" t="str">
        <f>Final!B34</f>
        <v>08 - Openings</v>
      </c>
      <c r="C33" s="5" t="str">
        <f>Final!C34</f>
        <v>08 91 00</v>
      </c>
      <c r="D33" s="5" t="str">
        <f>Final!D34</f>
        <v>Louvers</v>
      </c>
      <c r="E33" s="5" t="str">
        <f>Final!E34</f>
        <v>1.4/E</v>
      </c>
      <c r="F33" s="5" t="str">
        <f>Final!F34</f>
        <v>Test-Reports</v>
      </c>
      <c r="G33" s="5" t="str">
        <f>Final!G34</f>
        <v>Louvers Performance Criteria</v>
      </c>
      <c r="H33" s="5" t="str">
        <f>Final!H34</f>
        <v>DLR L236</v>
      </c>
      <c r="I33" s="5" t="str">
        <f>Final!I34</f>
        <v>Precision</v>
      </c>
      <c r="J33" s="5">
        <f>Final!J34</f>
        <v>0</v>
      </c>
      <c r="K33" s="5">
        <f>Final!K34</f>
        <v>0</v>
      </c>
      <c r="L33" s="5">
        <f>Final!L34</f>
        <v>0</v>
      </c>
      <c r="M33" s="20" t="str">
        <f t="shared" si="0"/>
        <v/>
      </c>
      <c r="N33" s="5" t="str">
        <f t="shared" si="1"/>
        <v/>
      </c>
      <c r="O33" s="5" t="str">
        <f t="shared" si="2"/>
        <v>1</v>
      </c>
      <c r="P33" s="5" t="str">
        <f t="shared" si="3"/>
        <v>Test-Reports</v>
      </c>
      <c r="Q33" s="5" t="str">
        <f t="shared" si="4"/>
        <v/>
      </c>
      <c r="R33" s="5" t="str">
        <f t="shared" si="5"/>
        <v>08 91 00_Louvers</v>
      </c>
      <c r="S33" s="5">
        <v>32</v>
      </c>
    </row>
    <row r="34" spans="1:19">
      <c r="A34" s="5">
        <f>Final!A35</f>
        <v>33</v>
      </c>
      <c r="B34" s="5" t="str">
        <f>Final!B35</f>
        <v>08 - Openings</v>
      </c>
      <c r="C34" s="5" t="str">
        <f>Final!C35</f>
        <v>08 91 00</v>
      </c>
      <c r="D34" s="5" t="str">
        <f>Final!D35</f>
        <v>Louvers</v>
      </c>
      <c r="E34" s="5" t="str">
        <f>Final!E35</f>
        <v>1.6/B</v>
      </c>
      <c r="F34" s="5" t="str">
        <f>Final!F35</f>
        <v>Warranty - Manufacturer</v>
      </c>
      <c r="G34" s="5" t="str">
        <f>Final!G35</f>
        <v>Finish - 20 Years</v>
      </c>
      <c r="H34" s="5" t="str">
        <f>Final!H35</f>
        <v>DLR L236</v>
      </c>
      <c r="I34" s="5" t="str">
        <f>Final!I35</f>
        <v>Precision</v>
      </c>
      <c r="J34" s="5">
        <f>Final!J35</f>
        <v>0</v>
      </c>
      <c r="K34" s="5">
        <f>Final!K35</f>
        <v>0</v>
      </c>
      <c r="L34" s="5">
        <f>Final!L35</f>
        <v>0</v>
      </c>
      <c r="M34" s="20" t="str">
        <f t="shared" si="0"/>
        <v/>
      </c>
      <c r="N34" s="5" t="str">
        <f t="shared" si="1"/>
        <v/>
      </c>
      <c r="O34" s="5" t="str">
        <f t="shared" si="2"/>
        <v>1</v>
      </c>
      <c r="P34" s="5" t="str">
        <f t="shared" si="3"/>
        <v>Warranty - Manufacturer</v>
      </c>
      <c r="Q34" s="5" t="str">
        <f t="shared" si="4"/>
        <v/>
      </c>
      <c r="R34" s="5" t="str">
        <f t="shared" si="5"/>
        <v>08 91 00_Louvers</v>
      </c>
      <c r="S34" s="5">
        <v>33</v>
      </c>
    </row>
    <row r="35" spans="1:19">
      <c r="A35" s="5">
        <f>Final!A36</f>
        <v>34</v>
      </c>
      <c r="B35" s="5" t="str">
        <f>Final!B36</f>
        <v>09 - Finishes</v>
      </c>
      <c r="C35" s="5" t="str">
        <f>Final!C36</f>
        <v>09 51 00</v>
      </c>
      <c r="D35" s="5" t="str">
        <f>Final!D36</f>
        <v>Acoustical Ceilings</v>
      </c>
      <c r="E35" s="5" t="str">
        <f>Final!E36</f>
        <v>1.10/A</v>
      </c>
      <c r="F35" s="5" t="str">
        <f>Final!F36</f>
        <v>Warranty - Manufacturer</v>
      </c>
      <c r="G35" s="5" t="str">
        <f>Final!G36</f>
        <v>All Furnished Materials</v>
      </c>
      <c r="H35" s="5" t="str">
        <f>Final!H36</f>
        <v>DLR L236</v>
      </c>
      <c r="I35" s="5" t="str">
        <f>Final!I36</f>
        <v>Capital City Flooring</v>
      </c>
      <c r="J35" s="5">
        <f>Final!J36</f>
        <v>0</v>
      </c>
      <c r="K35" s="5">
        <f>Final!K36</f>
        <v>0</v>
      </c>
      <c r="L35" s="5">
        <f>Final!L36</f>
        <v>0</v>
      </c>
      <c r="M35" s="20" t="str">
        <f t="shared" si="0"/>
        <v/>
      </c>
      <c r="N35" s="5" t="str">
        <f t="shared" si="1"/>
        <v/>
      </c>
      <c r="O35" s="5" t="str">
        <f t="shared" si="2"/>
        <v>1</v>
      </c>
      <c r="P35" s="5" t="str">
        <f t="shared" si="3"/>
        <v>Warranty - Manufacturer</v>
      </c>
      <c r="Q35" s="5" t="str">
        <f t="shared" si="4"/>
        <v/>
      </c>
      <c r="R35" s="5" t="str">
        <f t="shared" si="5"/>
        <v>09 51 00_Acoustical Ceilings</v>
      </c>
      <c r="S35" s="5">
        <v>34</v>
      </c>
    </row>
    <row r="36" spans="1:19">
      <c r="A36" s="5">
        <f>Final!A37</f>
        <v>35</v>
      </c>
      <c r="B36" s="5" t="str">
        <f>Final!B37</f>
        <v>09 - Finishes</v>
      </c>
      <c r="C36" s="5" t="str">
        <f>Final!C37</f>
        <v>09 51 00</v>
      </c>
      <c r="D36" s="5" t="str">
        <f>Final!D37</f>
        <v>Acoustical Ceilings</v>
      </c>
      <c r="E36" s="5" t="str">
        <f>Final!E37</f>
        <v>1.11/A</v>
      </c>
      <c r="F36" s="5" t="str">
        <f>Final!F37</f>
        <v>Attic Stock</v>
      </c>
      <c r="G36" s="5" t="str">
        <f>Final!G37</f>
        <v>Extra Ceiling Panel And Suspension Components - 3 % Of Each Type Installed</v>
      </c>
      <c r="H36" s="5" t="str">
        <f>Final!H37</f>
        <v>DLR L236</v>
      </c>
      <c r="I36" s="5" t="str">
        <f>Final!I37</f>
        <v>Capital City Flooring</v>
      </c>
      <c r="J36" s="5">
        <f>Final!J37</f>
        <v>0</v>
      </c>
      <c r="K36" s="5">
        <f>Final!K37</f>
        <v>0</v>
      </c>
      <c r="L36" s="5">
        <f>Final!L37</f>
        <v>0</v>
      </c>
      <c r="M36" s="20" t="str">
        <f t="shared" si="0"/>
        <v/>
      </c>
      <c r="N36" s="5" t="str">
        <f t="shared" si="1"/>
        <v/>
      </c>
      <c r="O36" s="5" t="str">
        <f t="shared" si="2"/>
        <v>1</v>
      </c>
      <c r="P36" s="5" t="str">
        <f t="shared" si="3"/>
        <v>Attic Stock</v>
      </c>
      <c r="Q36" s="5" t="str">
        <f t="shared" si="4"/>
        <v/>
      </c>
      <c r="R36" s="5" t="str">
        <f t="shared" si="5"/>
        <v>09 51 00_Acoustical Ceilings</v>
      </c>
      <c r="S36" s="5">
        <v>35</v>
      </c>
    </row>
    <row r="37" spans="1:19">
      <c r="A37" s="5">
        <f>Final!A38</f>
        <v>36</v>
      </c>
      <c r="B37" s="5" t="str">
        <f>Final!B38</f>
        <v>09 - Finishes</v>
      </c>
      <c r="C37" s="5" t="str">
        <f>Final!C38</f>
        <v>09 65 13</v>
      </c>
      <c r="D37" s="5" t="str">
        <f>Final!D38</f>
        <v>Resilient Base And Accessories</v>
      </c>
      <c r="E37" s="5" t="str">
        <f>Final!E38</f>
        <v>1.5/B/1</v>
      </c>
      <c r="F37" s="5" t="str">
        <f>Final!F38</f>
        <v>Attic Stock</v>
      </c>
      <c r="G37" s="5" t="str">
        <f>Final!G38</f>
        <v>Resilient Base - 24 Linear Feet</v>
      </c>
      <c r="H37" s="5" t="str">
        <f>Final!H38</f>
        <v>DLR L236</v>
      </c>
      <c r="I37" s="5" t="str">
        <f>Final!I38</f>
        <v>Capital City Flooring</v>
      </c>
      <c r="J37" s="5">
        <f>Final!J38</f>
        <v>0</v>
      </c>
      <c r="K37" s="5">
        <f>Final!K38</f>
        <v>0</v>
      </c>
      <c r="L37" s="5">
        <f>Final!L38</f>
        <v>0</v>
      </c>
      <c r="M37" s="20" t="str">
        <f t="shared" si="0"/>
        <v/>
      </c>
      <c r="N37" s="5" t="str">
        <f t="shared" si="1"/>
        <v/>
      </c>
      <c r="O37" s="5" t="str">
        <f t="shared" si="2"/>
        <v>1</v>
      </c>
      <c r="P37" s="5" t="str">
        <f t="shared" si="3"/>
        <v>Attic Stock</v>
      </c>
      <c r="Q37" s="5" t="str">
        <f t="shared" si="4"/>
        <v/>
      </c>
      <c r="R37" s="5" t="str">
        <f t="shared" si="5"/>
        <v>09 65 13_Resilient Base And Accessories</v>
      </c>
      <c r="S37" s="5">
        <v>36</v>
      </c>
    </row>
    <row r="38" spans="1:19">
      <c r="A38" s="5">
        <f>Final!A39</f>
        <v>37</v>
      </c>
      <c r="B38" s="5" t="str">
        <f>Final!B39</f>
        <v>09 - Finishes</v>
      </c>
      <c r="C38" s="5" t="str">
        <f>Final!C39</f>
        <v>09 65 13</v>
      </c>
      <c r="D38" s="5" t="str">
        <f>Final!D39</f>
        <v>Resilient Base And Accessories</v>
      </c>
      <c r="E38" s="5" t="str">
        <f>Final!E39</f>
        <v>1.9/B</v>
      </c>
      <c r="F38" s="5" t="str">
        <f>Final!F39</f>
        <v>Warranty - Manufacturer</v>
      </c>
      <c r="G38" s="5" t="str">
        <f>Final!G39</f>
        <v>1. Resilient Base - 1 Year
2. Adhesives - 1 Year</v>
      </c>
      <c r="H38" s="5" t="str">
        <f>Final!H39</f>
        <v>DLR L236</v>
      </c>
      <c r="I38" s="5" t="str">
        <f>Final!I39</f>
        <v>Capital City Flooring</v>
      </c>
      <c r="J38" s="5">
        <f>Final!J39</f>
        <v>0</v>
      </c>
      <c r="K38" s="5">
        <f>Final!K39</f>
        <v>0</v>
      </c>
      <c r="L38" s="5">
        <f>Final!L39</f>
        <v>0</v>
      </c>
      <c r="M38" s="20" t="str">
        <f t="shared" si="0"/>
        <v/>
      </c>
      <c r="N38" s="5" t="str">
        <f t="shared" si="1"/>
        <v/>
      </c>
      <c r="O38" s="5" t="str">
        <f t="shared" si="2"/>
        <v>1</v>
      </c>
      <c r="P38" s="5" t="str">
        <f t="shared" si="3"/>
        <v>Warranty - Manufacturer</v>
      </c>
      <c r="Q38" s="5" t="str">
        <f t="shared" si="4"/>
        <v/>
      </c>
      <c r="R38" s="5" t="str">
        <f t="shared" si="5"/>
        <v>09 65 13_Resilient Base And Accessories</v>
      </c>
      <c r="S38" s="5">
        <v>37</v>
      </c>
    </row>
    <row r="39" spans="1:19">
      <c r="A39" s="5">
        <f>Final!A40</f>
        <v>38</v>
      </c>
      <c r="B39" s="5" t="str">
        <f>Final!B40</f>
        <v>09 - Finishes</v>
      </c>
      <c r="C39" s="5" t="str">
        <f>Final!C40</f>
        <v>09 69 00</v>
      </c>
      <c r="D39" s="5" t="str">
        <f>Final!D40</f>
        <v>Access Flooring</v>
      </c>
      <c r="E39" s="5" t="str">
        <f>Final!E40</f>
        <v>1.5/B/1</v>
      </c>
      <c r="F39" s="5" t="str">
        <f>Final!F40</f>
        <v>O&amp;M Data</v>
      </c>
      <c r="G39" s="5" t="str">
        <f>Final!G40</f>
        <v>Data Including Recommended Cleaning Methods, Cleaning Materials Stain Removal Methods</v>
      </c>
      <c r="H39" s="5" t="str">
        <f>Final!H40</f>
        <v>DLR L236</v>
      </c>
      <c r="I39" s="5" t="str">
        <f>Final!I40</f>
        <v>Capital City Flooring</v>
      </c>
      <c r="J39" s="5">
        <f>Final!J40</f>
        <v>0</v>
      </c>
      <c r="K39" s="5">
        <f>Final!K40</f>
        <v>0</v>
      </c>
      <c r="L39" s="5">
        <f>Final!L40</f>
        <v>0</v>
      </c>
      <c r="M39" s="20" t="str">
        <f t="shared" si="0"/>
        <v/>
      </c>
      <c r="N39" s="5" t="str">
        <f t="shared" si="1"/>
        <v/>
      </c>
      <c r="O39" s="5" t="str">
        <f t="shared" si="2"/>
        <v>1</v>
      </c>
      <c r="P39" s="5" t="str">
        <f t="shared" si="3"/>
        <v>O&amp;M Data</v>
      </c>
      <c r="Q39" s="5" t="str">
        <f t="shared" si="4"/>
        <v/>
      </c>
      <c r="R39" s="5" t="str">
        <f t="shared" si="5"/>
        <v>09 69 00_Access Flooring</v>
      </c>
      <c r="S39" s="5">
        <v>38</v>
      </c>
    </row>
    <row r="40" spans="1:19">
      <c r="A40" s="5">
        <f>Final!A41</f>
        <v>39</v>
      </c>
      <c r="B40" s="5" t="str">
        <f>Final!B41</f>
        <v>09 - Finishes</v>
      </c>
      <c r="C40" s="5" t="str">
        <f>Final!C41</f>
        <v>09 69 00</v>
      </c>
      <c r="D40" s="5" t="str">
        <f>Final!D41</f>
        <v>Access Flooring</v>
      </c>
      <c r="E40" s="5" t="str">
        <f>Final!E41</f>
        <v>1.12/A</v>
      </c>
      <c r="F40" s="5" t="str">
        <f>Final!F41</f>
        <v>Warranty - Manufacturer</v>
      </c>
      <c r="G40" s="5" t="str">
        <f>Final!G41</f>
        <v>Access Flooring - 5 Years</v>
      </c>
      <c r="H40" s="5" t="str">
        <f>Final!H41</f>
        <v>DLR L236</v>
      </c>
      <c r="I40" s="5" t="str">
        <f>Final!I41</f>
        <v>Capital City Flooring</v>
      </c>
      <c r="J40" s="5">
        <f>Final!J41</f>
        <v>0</v>
      </c>
      <c r="K40" s="5">
        <f>Final!K41</f>
        <v>0</v>
      </c>
      <c r="L40" s="5">
        <f>Final!L41</f>
        <v>0</v>
      </c>
      <c r="M40" s="20" t="str">
        <f t="shared" si="0"/>
        <v/>
      </c>
      <c r="N40" s="5" t="str">
        <f t="shared" si="1"/>
        <v/>
      </c>
      <c r="O40" s="5" t="str">
        <f t="shared" si="2"/>
        <v>1</v>
      </c>
      <c r="P40" s="5" t="str">
        <f t="shared" si="3"/>
        <v>Warranty - Manufacturer</v>
      </c>
      <c r="Q40" s="5" t="str">
        <f t="shared" si="4"/>
        <v/>
      </c>
      <c r="R40" s="5" t="str">
        <f t="shared" si="5"/>
        <v>09 69 00_Access Flooring</v>
      </c>
      <c r="S40" s="5">
        <v>39</v>
      </c>
    </row>
    <row r="41" spans="1:19">
      <c r="A41" s="5">
        <f>Final!A42</f>
        <v>40</v>
      </c>
      <c r="B41" s="5" t="str">
        <f>Final!B42</f>
        <v>09 - Finishes</v>
      </c>
      <c r="C41" s="5" t="str">
        <f>Final!C42</f>
        <v>09 69 00</v>
      </c>
      <c r="D41" s="5" t="str">
        <f>Final!D42</f>
        <v>Access Flooring</v>
      </c>
      <c r="E41" s="5" t="str">
        <f>Final!E42</f>
        <v>1.13/A</v>
      </c>
      <c r="F41" s="5" t="str">
        <f>Final!F42</f>
        <v>Attic Stock</v>
      </c>
      <c r="G41" s="5" t="str">
        <f>Final!G42</f>
        <v>1. Floor Panel (Floor Tile)
2. Perforated Floor Panels (General Stock) - One Perforated Tile Per Every 4 Kw Of Ups Power Plus An Additional 5 Percent Stock
3. System “Af-1” Floor Panels - Sufficient Stock To Back Fill 75 Percent Of Perforated Tiles For Initial Build Out Of First Pod
4. System “Af-5” Floor Panels - 10 Floor Panels Per Computer Room
5. System “Af-6” Floor Panels - 10 Floor Panels Per Computer And Idf Room
6. Stringers - 25 Spare Stringers For Each System Type
7. Pedestals - 25 Spare Pedestals For Each System Type
8. Panel Lifting Devices - One Panel Lifting Device Per Door And An Additional Quantity Of One Per Every 1,500 Square Feet Of Access Flooring</v>
      </c>
      <c r="H41" s="5" t="str">
        <f>Final!H42</f>
        <v>DLR L236</v>
      </c>
      <c r="I41" s="5" t="str">
        <f>Final!I42</f>
        <v>Capitol Coatings</v>
      </c>
      <c r="J41" s="5">
        <f>Final!J42</f>
        <v>0</v>
      </c>
      <c r="K41" s="5">
        <f>Final!K42</f>
        <v>0</v>
      </c>
      <c r="L41" s="5">
        <f>Final!L42</f>
        <v>0</v>
      </c>
      <c r="M41" s="20" t="str">
        <f t="shared" si="0"/>
        <v/>
      </c>
      <c r="N41" s="5" t="str">
        <f t="shared" si="1"/>
        <v/>
      </c>
      <c r="O41" s="5" t="str">
        <f t="shared" si="2"/>
        <v>1</v>
      </c>
      <c r="P41" s="5" t="str">
        <f t="shared" si="3"/>
        <v>Attic Stock</v>
      </c>
      <c r="Q41" s="5" t="str">
        <f t="shared" si="4"/>
        <v/>
      </c>
      <c r="R41" s="5" t="str">
        <f t="shared" si="5"/>
        <v>09 69 00_Access Flooring</v>
      </c>
      <c r="S41" s="5">
        <v>40</v>
      </c>
    </row>
    <row r="42" spans="1:19">
      <c r="A42" s="5">
        <f>Final!A43</f>
        <v>41</v>
      </c>
      <c r="B42" s="5" t="str">
        <f>Final!B43</f>
        <v>09 - Finishes</v>
      </c>
      <c r="C42" s="5" t="str">
        <f>Final!C43</f>
        <v>09 91 00</v>
      </c>
      <c r="D42" s="5" t="str">
        <f>Final!D43</f>
        <v>Painting</v>
      </c>
      <c r="E42" s="5" t="str">
        <f>Final!E43</f>
        <v>1.4/B/1</v>
      </c>
      <c r="F42" s="5" t="str">
        <f>Final!F43</f>
        <v>Mockups</v>
      </c>
      <c r="G42" s="5" t="str">
        <f>Final!G43</f>
        <v>Color Chips</v>
      </c>
      <c r="H42" s="5" t="str">
        <f>Final!H43</f>
        <v>DLR L236</v>
      </c>
      <c r="I42" s="5" t="str">
        <f>Final!I43</f>
        <v>Capitol Coatings</v>
      </c>
      <c r="J42" s="5">
        <f>Final!J43</f>
        <v>0</v>
      </c>
      <c r="K42" s="5">
        <f>Final!K43</f>
        <v>0</v>
      </c>
      <c r="L42" s="5">
        <f>Final!L43</f>
        <v>0</v>
      </c>
      <c r="M42" s="20" t="str">
        <f t="shared" si="0"/>
        <v/>
      </c>
      <c r="N42" s="5" t="str">
        <f t="shared" si="1"/>
        <v/>
      </c>
      <c r="O42" s="5" t="str">
        <f t="shared" si="2"/>
        <v>1</v>
      </c>
      <c r="P42" s="5" t="str">
        <f t="shared" si="3"/>
        <v>Mockups</v>
      </c>
      <c r="Q42" s="5" t="str">
        <f t="shared" si="4"/>
        <v/>
      </c>
      <c r="R42" s="5" t="str">
        <f t="shared" si="5"/>
        <v>09 91 00_Painting</v>
      </c>
      <c r="S42" s="5">
        <v>41</v>
      </c>
    </row>
    <row r="43" spans="1:19">
      <c r="A43" s="5">
        <f>Final!A44</f>
        <v>42</v>
      </c>
      <c r="B43" s="5" t="str">
        <f>Final!B44</f>
        <v>09 - Finishes</v>
      </c>
      <c r="C43" s="5" t="str">
        <f>Final!C44</f>
        <v>09 97 26</v>
      </c>
      <c r="D43" s="5" t="str">
        <f>Final!D44</f>
        <v>Exterior Textured Coatings</v>
      </c>
      <c r="E43" s="5" t="str">
        <f>Final!E44</f>
        <v>1.4/A/5</v>
      </c>
      <c r="F43" s="5" t="str">
        <f>Final!F44</f>
        <v>Test-Reports</v>
      </c>
      <c r="G43" s="5" t="str">
        <f>Final!G44</f>
        <v>Compatibility And Adhesion Test Reports</v>
      </c>
      <c r="H43" s="5" t="str">
        <f>Final!H44</f>
        <v>DLR L236</v>
      </c>
      <c r="I43" s="5" t="str">
        <f>Final!I44</f>
        <v>Capitol Coatings</v>
      </c>
      <c r="J43" s="5">
        <f>Final!J44</f>
        <v>0</v>
      </c>
      <c r="K43" s="5">
        <f>Final!K44</f>
        <v>0</v>
      </c>
      <c r="L43" s="5">
        <f>Final!L44</f>
        <v>0</v>
      </c>
      <c r="M43" s="20" t="str">
        <f t="shared" si="0"/>
        <v/>
      </c>
      <c r="N43" s="5" t="str">
        <f t="shared" si="1"/>
        <v/>
      </c>
      <c r="O43" s="5" t="str">
        <f t="shared" si="2"/>
        <v>1</v>
      </c>
      <c r="P43" s="5" t="str">
        <f t="shared" si="3"/>
        <v>Test-Reports</v>
      </c>
      <c r="Q43" s="5" t="str">
        <f t="shared" si="4"/>
        <v/>
      </c>
      <c r="R43" s="5" t="str">
        <f t="shared" si="5"/>
        <v>09 97 26_Exterior Textured Coatings</v>
      </c>
      <c r="S43" s="5">
        <v>42</v>
      </c>
    </row>
    <row r="44" spans="1:19">
      <c r="A44" s="5">
        <f>Final!A45</f>
        <v>43</v>
      </c>
      <c r="B44" s="5" t="str">
        <f>Final!B45</f>
        <v>09 - Finishes</v>
      </c>
      <c r="C44" s="5" t="str">
        <f>Final!C45</f>
        <v>09 97 26</v>
      </c>
      <c r="D44" s="5" t="str">
        <f>Final!D45</f>
        <v>Exterior Textured Coatings</v>
      </c>
      <c r="E44" s="5" t="str">
        <f>Final!E45</f>
        <v>1.8/A</v>
      </c>
      <c r="F44" s="5" t="str">
        <f>Final!F45</f>
        <v>Warranty - Manufacturer</v>
      </c>
      <c r="G44" s="5" t="str">
        <f>Final!G45</f>
        <v>Exterior Textured Coating</v>
      </c>
      <c r="H44" s="5" t="str">
        <f>Final!H45</f>
        <v>DLR L236</v>
      </c>
      <c r="I44" s="5" t="str">
        <f>Final!I45</f>
        <v>Capitol Coatings</v>
      </c>
      <c r="J44" s="5">
        <f>Final!J45</f>
        <v>0</v>
      </c>
      <c r="K44" s="5">
        <f>Final!K45</f>
        <v>0</v>
      </c>
      <c r="L44" s="5">
        <f>Final!L45</f>
        <v>0</v>
      </c>
      <c r="M44" s="20" t="str">
        <f t="shared" si="0"/>
        <v/>
      </c>
      <c r="N44" s="5" t="str">
        <f t="shared" si="1"/>
        <v/>
      </c>
      <c r="O44" s="5" t="str">
        <f t="shared" si="2"/>
        <v>1</v>
      </c>
      <c r="P44" s="5" t="str">
        <f t="shared" si="3"/>
        <v>Warranty - Manufacturer</v>
      </c>
      <c r="Q44" s="5" t="str">
        <f t="shared" si="4"/>
        <v/>
      </c>
      <c r="R44" s="5" t="str">
        <f t="shared" si="5"/>
        <v>09 97 26_Exterior Textured Coatings</v>
      </c>
      <c r="S44" s="5">
        <v>43</v>
      </c>
    </row>
    <row r="45" spans="1:19">
      <c r="A45" s="5">
        <f>Final!A46</f>
        <v>44</v>
      </c>
      <c r="B45" s="5" t="str">
        <f>Final!B46</f>
        <v>21 - Fire Suppression</v>
      </c>
      <c r="C45" s="5" t="str">
        <f>Final!C46</f>
        <v>21 00 10</v>
      </c>
      <c r="D45" s="5" t="str">
        <f>Final!D46</f>
        <v>Basic Fire Protection Requirements</v>
      </c>
      <c r="E45" s="5" t="str">
        <f>Final!E46</f>
        <v>1.7/A</v>
      </c>
      <c r="F45" s="5" t="str">
        <f>Final!F46</f>
        <v>Attic Stock</v>
      </c>
      <c r="G45" s="5" t="str">
        <f>Final!G46</f>
        <v>Provide Extra Material Under Each Specification Mentioned Under Fire Protection</v>
      </c>
      <c r="H45" s="5" t="str">
        <f>Final!H46</f>
        <v>DLR L236</v>
      </c>
      <c r="I45" s="5" t="str">
        <f>Final!I46</f>
        <v>American Automatic FP</v>
      </c>
      <c r="J45" s="5">
        <f>Final!J46</f>
        <v>0</v>
      </c>
      <c r="K45" s="5">
        <f>Final!K46</f>
        <v>0</v>
      </c>
      <c r="L45" s="5">
        <f>Final!L46</f>
        <v>0</v>
      </c>
      <c r="M45" s="20" t="str">
        <f t="shared" si="0"/>
        <v/>
      </c>
      <c r="N45" s="5" t="str">
        <f t="shared" si="1"/>
        <v/>
      </c>
      <c r="O45" s="5" t="str">
        <f t="shared" si="2"/>
        <v>1</v>
      </c>
      <c r="P45" s="5" t="str">
        <f t="shared" si="3"/>
        <v>Attic Stock</v>
      </c>
      <c r="Q45" s="5" t="str">
        <f t="shared" si="4"/>
        <v/>
      </c>
      <c r="R45" s="5" t="str">
        <f t="shared" si="5"/>
        <v>21 00 10_Basic Fire Protection Requirements</v>
      </c>
      <c r="S45" s="5">
        <v>44</v>
      </c>
    </row>
    <row r="46" spans="1:19">
      <c r="A46" s="5">
        <f>Final!A47</f>
        <v>45</v>
      </c>
      <c r="B46" s="5" t="str">
        <f>Final!B47</f>
        <v>21 - Fire Suppression</v>
      </c>
      <c r="C46" s="5" t="str">
        <f>Final!C47</f>
        <v>21 00 10</v>
      </c>
      <c r="D46" s="5" t="str">
        <f>Final!D47</f>
        <v>Basic Fire Protection Requirements</v>
      </c>
      <c r="E46" s="5" t="str">
        <f>Final!E47</f>
        <v>1.9/A</v>
      </c>
      <c r="F46" s="5" t="str">
        <f>Final!F47</f>
        <v>O&amp;M Data</v>
      </c>
      <c r="G46" s="5" t="str">
        <f>Final!G47</f>
        <v>Provide Operating Instruction And Maintainence Data For Each Specification Mentioned Under Fire Protection</v>
      </c>
      <c r="H46" s="5" t="str">
        <f>Final!H47</f>
        <v>DLR L236</v>
      </c>
      <c r="I46" s="5" t="str">
        <f>Final!I47</f>
        <v>American Automatic FP</v>
      </c>
      <c r="J46" s="5">
        <f>Final!J47</f>
        <v>0</v>
      </c>
      <c r="K46" s="5">
        <f>Final!K47</f>
        <v>0</v>
      </c>
      <c r="L46" s="5">
        <f>Final!L47</f>
        <v>0</v>
      </c>
      <c r="M46" s="20" t="str">
        <f t="shared" si="0"/>
        <v/>
      </c>
      <c r="N46" s="5" t="str">
        <f t="shared" si="1"/>
        <v/>
      </c>
      <c r="O46" s="5" t="str">
        <f t="shared" si="2"/>
        <v>1</v>
      </c>
      <c r="P46" s="5" t="str">
        <f t="shared" si="3"/>
        <v>O&amp;M Data</v>
      </c>
      <c r="Q46" s="5" t="str">
        <f t="shared" si="4"/>
        <v/>
      </c>
      <c r="R46" s="5" t="str">
        <f t="shared" si="5"/>
        <v>21 00 10_Basic Fire Protection Requirements</v>
      </c>
      <c r="S46" s="5">
        <v>45</v>
      </c>
    </row>
    <row r="47" spans="1:19">
      <c r="A47" s="5">
        <f>Final!A48</f>
        <v>46</v>
      </c>
      <c r="B47" s="5" t="str">
        <f>Final!B48</f>
        <v>21 - Fire Suppression</v>
      </c>
      <c r="C47" s="5" t="str">
        <f>Final!C48</f>
        <v>21 00 10</v>
      </c>
      <c r="D47" s="5" t="str">
        <f>Final!D48</f>
        <v>Basic Fire Protection Requirements</v>
      </c>
      <c r="E47" s="5" t="str">
        <f>Final!E48</f>
        <v>1.10/A</v>
      </c>
      <c r="F47" s="5" t="str">
        <f>Final!F48</f>
        <v>Warranty - Manufacturer</v>
      </c>
      <c r="G47" s="5" t="str">
        <f>Final!G48</f>
        <v>Provide Warranty For Each Specification Mentioned Under Fire Protection</v>
      </c>
      <c r="H47" s="5" t="str">
        <f>Final!H48</f>
        <v>DLR L236</v>
      </c>
      <c r="I47" s="5" t="str">
        <f>Final!I48</f>
        <v>American Automatic FP</v>
      </c>
      <c r="J47" s="5">
        <f>Final!J48</f>
        <v>0</v>
      </c>
      <c r="K47" s="5">
        <f>Final!K48</f>
        <v>0</v>
      </c>
      <c r="L47" s="5">
        <f>Final!L48</f>
        <v>0</v>
      </c>
      <c r="M47" s="20" t="str">
        <f t="shared" si="0"/>
        <v/>
      </c>
      <c r="N47" s="5" t="str">
        <f t="shared" si="1"/>
        <v/>
      </c>
      <c r="O47" s="5" t="str">
        <f t="shared" si="2"/>
        <v>1</v>
      </c>
      <c r="P47" s="5" t="str">
        <f t="shared" si="3"/>
        <v>Warranty - Manufacturer</v>
      </c>
      <c r="Q47" s="5" t="str">
        <f t="shared" si="4"/>
        <v/>
      </c>
      <c r="R47" s="5" t="str">
        <f t="shared" si="5"/>
        <v>21 00 10_Basic Fire Protection Requirements</v>
      </c>
      <c r="S47" s="5">
        <v>46</v>
      </c>
    </row>
    <row r="48" spans="1:19">
      <c r="A48" s="5">
        <f>Final!A49</f>
        <v>47</v>
      </c>
      <c r="B48" s="5" t="str">
        <f>Final!B49</f>
        <v>21 - Fire Suppression</v>
      </c>
      <c r="C48" s="5" t="str">
        <f>Final!C49</f>
        <v>21 00 10</v>
      </c>
      <c r="D48" s="5" t="str">
        <f>Final!D49</f>
        <v>Basic Fire Protection Requirements</v>
      </c>
      <c r="E48" s="5" t="str">
        <f>Final!E49</f>
        <v>3.3/C</v>
      </c>
      <c r="F48" s="5" t="str">
        <f>Final!F49</f>
        <v>Owner Training</v>
      </c>
      <c r="G48" s="5" t="str">
        <f>Final!G49</f>
        <v>Provide Owner Training For Each Specification Mentioned Under Fire Protection</v>
      </c>
      <c r="H48" s="5" t="str">
        <f>Final!H49</f>
        <v>DLR L236</v>
      </c>
      <c r="I48" s="5" t="str">
        <f>Final!I49</f>
        <v>American Automatic FP</v>
      </c>
      <c r="J48" s="5">
        <f>Final!J49</f>
        <v>0</v>
      </c>
      <c r="K48" s="5">
        <f>Final!K49</f>
        <v>0</v>
      </c>
      <c r="L48" s="5">
        <f>Final!L49</f>
        <v>0</v>
      </c>
      <c r="M48" s="20" t="str">
        <f t="shared" si="0"/>
        <v/>
      </c>
      <c r="N48" s="5" t="str">
        <f t="shared" si="1"/>
        <v/>
      </c>
      <c r="O48" s="5" t="str">
        <f t="shared" si="2"/>
        <v>1</v>
      </c>
      <c r="P48" s="5" t="str">
        <f t="shared" si="3"/>
        <v>Owner Training</v>
      </c>
      <c r="Q48" s="5" t="str">
        <f t="shared" si="4"/>
        <v/>
      </c>
      <c r="R48" s="5" t="str">
        <f t="shared" si="5"/>
        <v>21 00 10_Basic Fire Protection Requirements</v>
      </c>
      <c r="S48" s="5">
        <v>47</v>
      </c>
    </row>
    <row r="49" spans="1:19">
      <c r="A49" s="5">
        <f>Final!A50</f>
        <v>48</v>
      </c>
      <c r="B49" s="5" t="str">
        <f>Final!B50</f>
        <v>21 - Fire Suppression</v>
      </c>
      <c r="C49" s="5" t="str">
        <f>Final!C50</f>
        <v>21 01 00</v>
      </c>
      <c r="D49" s="5" t="str">
        <f>Final!D50</f>
        <v>Sprinkler Systems</v>
      </c>
      <c r="E49" s="5" t="str">
        <f>Final!E50</f>
        <v>1.7/E</v>
      </c>
      <c r="F49" s="5" t="str">
        <f>Final!F50</f>
        <v>O&amp;M Data</v>
      </c>
      <c r="G49" s="5" t="str">
        <f>Final!G50</f>
        <v>Submit Maintenance Instructions: Include Installation Instructions, Spare Parts Lists, Procedures, And Treatment Programs</v>
      </c>
      <c r="H49" s="5" t="str">
        <f>Final!H50</f>
        <v>DLR L236</v>
      </c>
      <c r="I49" s="5" t="str">
        <f>Final!I50</f>
        <v>American Automatic FP</v>
      </c>
      <c r="J49" s="5">
        <f>Final!J50</f>
        <v>0</v>
      </c>
      <c r="K49" s="5">
        <f>Final!K50</f>
        <v>0</v>
      </c>
      <c r="L49" s="5">
        <f>Final!L50</f>
        <v>0</v>
      </c>
      <c r="M49" s="20" t="str">
        <f t="shared" si="0"/>
        <v/>
      </c>
      <c r="N49" s="5" t="str">
        <f t="shared" si="1"/>
        <v/>
      </c>
      <c r="O49" s="5" t="str">
        <f t="shared" si="2"/>
        <v>1</v>
      </c>
      <c r="P49" s="5" t="str">
        <f t="shared" si="3"/>
        <v>O&amp;M Data</v>
      </c>
      <c r="Q49" s="5" t="str">
        <f t="shared" si="4"/>
        <v/>
      </c>
      <c r="R49" s="5" t="str">
        <f t="shared" si="5"/>
        <v>21 01 00_Sprinkler Systems</v>
      </c>
      <c r="S49" s="5">
        <v>48</v>
      </c>
    </row>
    <row r="50" spans="1:19">
      <c r="A50" s="5">
        <f>Final!A51</f>
        <v>49</v>
      </c>
      <c r="B50" s="5" t="str">
        <f>Final!B51</f>
        <v>21 - Fire Suppression</v>
      </c>
      <c r="C50" s="5" t="str">
        <f>Final!C51</f>
        <v>21 01 00</v>
      </c>
      <c r="D50" s="5" t="str">
        <f>Final!D51</f>
        <v>Sprinkler Systems</v>
      </c>
      <c r="E50" s="5" t="str">
        <f>Final!E51</f>
        <v>1.12/B/1</v>
      </c>
      <c r="F50" s="5" t="str">
        <f>Final!F51</f>
        <v>Attic Stock</v>
      </c>
      <c r="G50" s="5" t="str">
        <f>Final!G51</f>
        <v>Sprinkler Cabinets - Minimum Of Six Spare Sprinklers Plus Sprinkler Wrench</v>
      </c>
      <c r="H50" s="5" t="str">
        <f>Final!H51</f>
        <v>DLR L236</v>
      </c>
      <c r="I50" s="5" t="str">
        <f>Final!I51</f>
        <v>American Automatic FP</v>
      </c>
      <c r="J50" s="5">
        <f>Final!J51</f>
        <v>0</v>
      </c>
      <c r="K50" s="5">
        <f>Final!K51</f>
        <v>0</v>
      </c>
      <c r="L50" s="5">
        <f>Final!L51</f>
        <v>0</v>
      </c>
      <c r="M50" s="20" t="str">
        <f t="shared" si="0"/>
        <v/>
      </c>
      <c r="N50" s="5" t="str">
        <f t="shared" si="1"/>
        <v/>
      </c>
      <c r="O50" s="5" t="str">
        <f t="shared" si="2"/>
        <v>1</v>
      </c>
      <c r="P50" s="5" t="str">
        <f t="shared" si="3"/>
        <v>Attic Stock</v>
      </c>
      <c r="Q50" s="5" t="str">
        <f t="shared" si="4"/>
        <v/>
      </c>
      <c r="R50" s="5" t="str">
        <f t="shared" si="5"/>
        <v>21 01 00_Sprinkler Systems</v>
      </c>
      <c r="S50" s="5">
        <v>49</v>
      </c>
    </row>
    <row r="51" spans="1:19">
      <c r="A51" s="5">
        <f>Final!A52</f>
        <v>50</v>
      </c>
      <c r="B51" s="5" t="str">
        <f>Final!B52</f>
        <v>21 - Fire Suppression</v>
      </c>
      <c r="C51" s="5" t="str">
        <f>Final!C52</f>
        <v>21 01 00</v>
      </c>
      <c r="D51" s="5" t="str">
        <f>Final!D52</f>
        <v>Sprinkler Systems</v>
      </c>
      <c r="E51" s="5">
        <f>Final!E52</f>
        <v>1.1499999999999999</v>
      </c>
      <c r="F51" s="5" t="str">
        <f>Final!F52</f>
        <v>Warranty - Manufacturer</v>
      </c>
      <c r="G51" s="5" t="str">
        <f>Final!G52</f>
        <v>For Sprinkler Systems</v>
      </c>
      <c r="H51" s="5" t="str">
        <f>Final!H52</f>
        <v>DLR L236</v>
      </c>
      <c r="I51" s="5" t="str">
        <f>Final!I52</f>
        <v>American Automatic FP</v>
      </c>
      <c r="J51" s="5">
        <f>Final!J52</f>
        <v>0</v>
      </c>
      <c r="K51" s="5">
        <f>Final!K52</f>
        <v>0</v>
      </c>
      <c r="L51" s="5">
        <f>Final!L52</f>
        <v>0</v>
      </c>
      <c r="M51" s="20" t="str">
        <f t="shared" si="0"/>
        <v/>
      </c>
      <c r="N51" s="5" t="str">
        <f t="shared" si="1"/>
        <v/>
      </c>
      <c r="O51" s="5" t="str">
        <f t="shared" si="2"/>
        <v>1</v>
      </c>
      <c r="P51" s="5" t="str">
        <f t="shared" si="3"/>
        <v>Warranty - Manufacturer</v>
      </c>
      <c r="Q51" s="5" t="str">
        <f t="shared" si="4"/>
        <v/>
      </c>
      <c r="R51" s="5" t="str">
        <f t="shared" si="5"/>
        <v>21 01 00_Sprinkler Systems</v>
      </c>
      <c r="S51" s="5">
        <v>50</v>
      </c>
    </row>
    <row r="52" spans="1:19">
      <c r="A52" s="5">
        <f>Final!A53</f>
        <v>51</v>
      </c>
      <c r="B52" s="5" t="str">
        <f>Final!B53</f>
        <v>21 - Fire Suppression</v>
      </c>
      <c r="C52" s="5" t="str">
        <f>Final!C53</f>
        <v>21 01 00</v>
      </c>
      <c r="D52" s="5" t="str">
        <f>Final!D53</f>
        <v>Sprinkler Systems</v>
      </c>
      <c r="E52" s="5" t="str">
        <f>Final!E53</f>
        <v>3.15/A</v>
      </c>
      <c r="F52" s="5" t="str">
        <f>Final!F53</f>
        <v>Owner Training</v>
      </c>
      <c r="G52" s="5" t="str">
        <f>Final!G53</f>
        <v>Train Owner’S Maintenance Personnel To Adjust, Operate, And Maintain Specialty Valves</v>
      </c>
      <c r="H52" s="5" t="str">
        <f>Final!H53</f>
        <v>DLR L236</v>
      </c>
      <c r="I52" s="5" t="str">
        <f>Final!I53</f>
        <v>American Automatic FP</v>
      </c>
      <c r="J52" s="5">
        <f>Final!J53</f>
        <v>0</v>
      </c>
      <c r="K52" s="5">
        <f>Final!K53</f>
        <v>0</v>
      </c>
      <c r="L52" s="5">
        <f>Final!L53</f>
        <v>0</v>
      </c>
      <c r="M52" s="20" t="str">
        <f t="shared" si="0"/>
        <v/>
      </c>
      <c r="N52" s="5" t="str">
        <f t="shared" si="1"/>
        <v/>
      </c>
      <c r="O52" s="5" t="str">
        <f t="shared" si="2"/>
        <v>1</v>
      </c>
      <c r="P52" s="5" t="str">
        <f t="shared" si="3"/>
        <v>Owner Training</v>
      </c>
      <c r="Q52" s="5" t="str">
        <f t="shared" si="4"/>
        <v/>
      </c>
      <c r="R52" s="5" t="str">
        <f t="shared" si="5"/>
        <v>21 01 00_Sprinkler Systems</v>
      </c>
      <c r="S52" s="5">
        <v>51</v>
      </c>
    </row>
    <row r="53" spans="1:19">
      <c r="A53" s="5">
        <f>Final!A54</f>
        <v>52</v>
      </c>
      <c r="B53" s="5" t="str">
        <f>Final!B54</f>
        <v>22 - Plumbing</v>
      </c>
      <c r="C53" s="5" t="str">
        <f>Final!C54</f>
        <v>22 00 10</v>
      </c>
      <c r="D53" s="5" t="str">
        <f>Final!D54</f>
        <v>Basic Plumbing Requirement</v>
      </c>
      <c r="E53" s="5" t="str">
        <f>Final!E54</f>
        <v>1.7/A</v>
      </c>
      <c r="F53" s="5" t="str">
        <f>Final!F54</f>
        <v>Attic Stock</v>
      </c>
      <c r="G53" s="5" t="str">
        <f>Final!G54</f>
        <v>Provide Extra Material Under Each Specification Mentioned Under Plumbing</v>
      </c>
      <c r="H53" s="5" t="str">
        <f>Final!H54</f>
        <v>DLR L236</v>
      </c>
      <c r="I53" s="5" t="str">
        <f>Final!I54</f>
        <v>Pro Air</v>
      </c>
      <c r="J53" s="5">
        <f>Final!J54</f>
        <v>0</v>
      </c>
      <c r="K53" s="5">
        <f>Final!K54</f>
        <v>0</v>
      </c>
      <c r="L53" s="5">
        <f>Final!L54</f>
        <v>0</v>
      </c>
      <c r="M53" s="20" t="str">
        <f t="shared" si="0"/>
        <v/>
      </c>
      <c r="N53" s="5" t="str">
        <f t="shared" si="1"/>
        <v/>
      </c>
      <c r="O53" s="5" t="str">
        <f t="shared" si="2"/>
        <v>1</v>
      </c>
      <c r="P53" s="5" t="str">
        <f t="shared" si="3"/>
        <v>Attic Stock</v>
      </c>
      <c r="Q53" s="5" t="str">
        <f t="shared" si="4"/>
        <v/>
      </c>
      <c r="R53" s="5" t="str">
        <f t="shared" si="5"/>
        <v>22 00 10_Basic Plumbing Requirement</v>
      </c>
      <c r="S53" s="5">
        <v>52</v>
      </c>
    </row>
    <row r="54" spans="1:19">
      <c r="A54" s="5">
        <f>Final!A55</f>
        <v>53</v>
      </c>
      <c r="B54" s="5" t="str">
        <f>Final!B55</f>
        <v>22 - Plumbing</v>
      </c>
      <c r="C54" s="5" t="str">
        <f>Final!C55</f>
        <v>22 00 10</v>
      </c>
      <c r="D54" s="5" t="str">
        <f>Final!D55</f>
        <v>Basic Plumbing Requirement</v>
      </c>
      <c r="E54" s="5" t="str">
        <f>Final!E55</f>
        <v>1.9/A</v>
      </c>
      <c r="F54" s="5" t="str">
        <f>Final!F55</f>
        <v>O&amp;M Data</v>
      </c>
      <c r="G54" s="5" t="str">
        <f>Final!G55</f>
        <v>Provide Operating Instruction And Maintainence Data For Each Specification Mentioned Under Plumbing</v>
      </c>
      <c r="H54" s="5" t="str">
        <f>Final!H55</f>
        <v>DLR L236</v>
      </c>
      <c r="I54" s="5" t="str">
        <f>Final!I55</f>
        <v>Pro Air</v>
      </c>
      <c r="J54" s="5">
        <f>Final!J55</f>
        <v>0</v>
      </c>
      <c r="K54" s="5">
        <f>Final!K55</f>
        <v>0</v>
      </c>
      <c r="L54" s="5">
        <f>Final!L55</f>
        <v>0</v>
      </c>
      <c r="M54" s="20" t="str">
        <f t="shared" si="0"/>
        <v/>
      </c>
      <c r="N54" s="5" t="str">
        <f t="shared" si="1"/>
        <v/>
      </c>
      <c r="O54" s="5" t="str">
        <f t="shared" si="2"/>
        <v>1</v>
      </c>
      <c r="P54" s="5" t="str">
        <f t="shared" si="3"/>
        <v>O&amp;M Data</v>
      </c>
      <c r="Q54" s="5" t="str">
        <f t="shared" si="4"/>
        <v/>
      </c>
      <c r="R54" s="5" t="str">
        <f t="shared" si="5"/>
        <v>22 00 10_Basic Plumbing Requirement</v>
      </c>
      <c r="S54" s="5">
        <v>53</v>
      </c>
    </row>
    <row r="55" spans="1:19">
      <c r="A55" s="5">
        <f>Final!A56</f>
        <v>54</v>
      </c>
      <c r="B55" s="5" t="str">
        <f>Final!B56</f>
        <v>22 - Plumbing</v>
      </c>
      <c r="C55" s="5" t="str">
        <f>Final!C56</f>
        <v>22 00 10</v>
      </c>
      <c r="D55" s="5" t="str">
        <f>Final!D56</f>
        <v>Basic Plumbing Requirement</v>
      </c>
      <c r="E55" s="5" t="str">
        <f>Final!E56</f>
        <v>1.10/A</v>
      </c>
      <c r="F55" s="5" t="str">
        <f>Final!F56</f>
        <v>Warranty - Manufacturer</v>
      </c>
      <c r="G55" s="5" t="str">
        <f>Final!G56</f>
        <v>Provide Warranty For Each Specification Mentioned Under Plumbing</v>
      </c>
      <c r="H55" s="5" t="str">
        <f>Final!H56</f>
        <v>DLR L236</v>
      </c>
      <c r="I55" s="5" t="str">
        <f>Final!I56</f>
        <v>Pro Air</v>
      </c>
      <c r="J55" s="5">
        <f>Final!J56</f>
        <v>0</v>
      </c>
      <c r="K55" s="5">
        <f>Final!K56</f>
        <v>0</v>
      </c>
      <c r="L55" s="5">
        <f>Final!L56</f>
        <v>0</v>
      </c>
      <c r="M55" s="20" t="str">
        <f t="shared" si="0"/>
        <v/>
      </c>
      <c r="N55" s="5" t="str">
        <f t="shared" si="1"/>
        <v/>
      </c>
      <c r="O55" s="5" t="str">
        <f t="shared" si="2"/>
        <v>1</v>
      </c>
      <c r="P55" s="5" t="str">
        <f t="shared" si="3"/>
        <v>Warranty - Manufacturer</v>
      </c>
      <c r="Q55" s="5" t="str">
        <f t="shared" si="4"/>
        <v/>
      </c>
      <c r="R55" s="5" t="str">
        <f t="shared" si="5"/>
        <v>22 00 10_Basic Plumbing Requirement</v>
      </c>
      <c r="S55" s="5">
        <v>54</v>
      </c>
    </row>
    <row r="56" spans="1:19">
      <c r="A56" s="5">
        <f>Final!A57</f>
        <v>55</v>
      </c>
      <c r="B56" s="5" t="str">
        <f>Final!B57</f>
        <v>22 - Plumbing</v>
      </c>
      <c r="C56" s="5" t="str">
        <f>Final!C57</f>
        <v>22 00 10</v>
      </c>
      <c r="D56" s="5" t="str">
        <f>Final!D57</f>
        <v>Basic Plumbing Requirement</v>
      </c>
      <c r="E56" s="5" t="str">
        <f>Final!E57</f>
        <v>3.3/C</v>
      </c>
      <c r="F56" s="5" t="str">
        <f>Final!F57</f>
        <v>Owner Training</v>
      </c>
      <c r="G56" s="5" t="str">
        <f>Final!G57</f>
        <v>Provide Owner Training For Each Specification Mentioned Under Plumbing</v>
      </c>
      <c r="H56" s="5" t="str">
        <f>Final!H57</f>
        <v>DLR L236</v>
      </c>
      <c r="I56" s="5" t="str">
        <f>Final!I57</f>
        <v>Pro Air</v>
      </c>
      <c r="J56" s="5">
        <f>Final!J57</f>
        <v>0</v>
      </c>
      <c r="K56" s="5">
        <f>Final!K57</f>
        <v>0</v>
      </c>
      <c r="L56" s="5">
        <f>Final!L57</f>
        <v>0</v>
      </c>
      <c r="M56" s="20" t="str">
        <f t="shared" si="0"/>
        <v/>
      </c>
      <c r="N56" s="5" t="str">
        <f t="shared" si="1"/>
        <v/>
      </c>
      <c r="O56" s="5" t="str">
        <f t="shared" si="2"/>
        <v>1</v>
      </c>
      <c r="P56" s="5" t="str">
        <f t="shared" si="3"/>
        <v>Owner Training</v>
      </c>
      <c r="Q56" s="5" t="str">
        <f t="shared" si="4"/>
        <v/>
      </c>
      <c r="R56" s="5" t="str">
        <f t="shared" si="5"/>
        <v>22 00 10_Basic Plumbing Requirement</v>
      </c>
      <c r="S56" s="5">
        <v>55</v>
      </c>
    </row>
    <row r="57" spans="1:19">
      <c r="A57" s="5">
        <f>Final!A58</f>
        <v>56</v>
      </c>
      <c r="B57" s="5" t="str">
        <f>Final!B58</f>
        <v>22 - Plumbing</v>
      </c>
      <c r="C57" s="5" t="str">
        <f>Final!C58</f>
        <v>22 01 00</v>
      </c>
      <c r="D57" s="5" t="str">
        <f>Final!D58</f>
        <v>Plumbing Systems</v>
      </c>
      <c r="E57" s="5" t="str">
        <f>Final!E58</f>
        <v>1.5/C</v>
      </c>
      <c r="F57" s="5" t="str">
        <f>Final!F58</f>
        <v>Test-Reports</v>
      </c>
      <c r="G57" s="5" t="str">
        <f>Final!G58</f>
        <v>Field Quality-Control Inspection And Test Reports</v>
      </c>
      <c r="H57" s="5" t="str">
        <f>Final!H58</f>
        <v>DLR L236</v>
      </c>
      <c r="I57" s="5" t="str">
        <f>Final!I58</f>
        <v>Pro Air</v>
      </c>
      <c r="J57" s="5">
        <f>Final!J58</f>
        <v>0</v>
      </c>
      <c r="K57" s="5">
        <f>Final!K58</f>
        <v>0</v>
      </c>
      <c r="L57" s="5">
        <f>Final!L58</f>
        <v>0</v>
      </c>
      <c r="M57" s="20" t="str">
        <f t="shared" si="0"/>
        <v/>
      </c>
      <c r="N57" s="5" t="str">
        <f t="shared" si="1"/>
        <v/>
      </c>
      <c r="O57" s="5" t="str">
        <f t="shared" si="2"/>
        <v>1</v>
      </c>
      <c r="P57" s="5" t="str">
        <f t="shared" si="3"/>
        <v>Test-Reports</v>
      </c>
      <c r="Q57" s="5" t="str">
        <f t="shared" si="4"/>
        <v/>
      </c>
      <c r="R57" s="5" t="str">
        <f t="shared" si="5"/>
        <v>22 01 00_Plumbing Systems</v>
      </c>
      <c r="S57" s="5">
        <v>56</v>
      </c>
    </row>
    <row r="58" spans="1:19">
      <c r="A58" s="5">
        <f>Final!A59</f>
        <v>57</v>
      </c>
      <c r="B58" s="5" t="str">
        <f>Final!B59</f>
        <v>22 - Plumbing</v>
      </c>
      <c r="C58" s="5" t="str">
        <f>Final!C59</f>
        <v>22 01 00</v>
      </c>
      <c r="D58" s="5" t="str">
        <f>Final!D59</f>
        <v>Plumbing Systems</v>
      </c>
      <c r="E58" s="5" t="str">
        <f>Final!E59</f>
        <v>1.5/D</v>
      </c>
      <c r="F58" s="5" t="str">
        <f>Final!F59</f>
        <v>Other</v>
      </c>
      <c r="G58" s="5" t="str">
        <f>Final!G59</f>
        <v>Record Drawings And Final Certification</v>
      </c>
      <c r="H58" s="5" t="str">
        <f>Final!H59</f>
        <v>DLR L236</v>
      </c>
      <c r="I58" s="5" t="str">
        <f>Final!I59</f>
        <v>Pro Air</v>
      </c>
      <c r="J58" s="5">
        <f>Final!J59</f>
        <v>0</v>
      </c>
      <c r="K58" s="5">
        <f>Final!K59</f>
        <v>0</v>
      </c>
      <c r="L58" s="5">
        <f>Final!L59</f>
        <v>0</v>
      </c>
      <c r="M58" s="20" t="str">
        <f t="shared" si="0"/>
        <v/>
      </c>
      <c r="N58" s="5" t="str">
        <f t="shared" si="1"/>
        <v/>
      </c>
      <c r="O58" s="5" t="str">
        <f t="shared" si="2"/>
        <v>1</v>
      </c>
      <c r="P58" s="5" t="str">
        <f t="shared" si="3"/>
        <v>Other</v>
      </c>
      <c r="Q58" s="5" t="str">
        <f t="shared" si="4"/>
        <v/>
      </c>
      <c r="R58" s="5" t="str">
        <f t="shared" si="5"/>
        <v>22 01 00_Plumbing Systems</v>
      </c>
      <c r="S58" s="5">
        <v>57</v>
      </c>
    </row>
    <row r="59" spans="1:19">
      <c r="A59" s="5">
        <f>Final!A60</f>
        <v>58</v>
      </c>
      <c r="B59" s="5" t="str">
        <f>Final!B60</f>
        <v>22 - Plumbing</v>
      </c>
      <c r="C59" s="5" t="str">
        <f>Final!C60</f>
        <v>22 01 00</v>
      </c>
      <c r="D59" s="5" t="str">
        <f>Final!D60</f>
        <v>Plumbing Systems</v>
      </c>
      <c r="E59" s="5" t="str">
        <f>Final!E60</f>
        <v>1.8/A</v>
      </c>
      <c r="F59" s="5" t="str">
        <f>Final!F60</f>
        <v>Warranty - Manufacturer</v>
      </c>
      <c r="G59" s="5" t="str">
        <f>Final!G60</f>
        <v xml:space="preserve">Standard Product </v>
      </c>
      <c r="H59" s="5" t="str">
        <f>Final!H60</f>
        <v>DLR L236</v>
      </c>
      <c r="I59" s="5" t="str">
        <f>Final!I60</f>
        <v>Pro Air</v>
      </c>
      <c r="J59" s="5">
        <f>Final!J60</f>
        <v>0</v>
      </c>
      <c r="K59" s="5">
        <f>Final!K60</f>
        <v>0</v>
      </c>
      <c r="L59" s="5">
        <f>Final!L60</f>
        <v>0</v>
      </c>
      <c r="M59" s="20" t="str">
        <f t="shared" si="0"/>
        <v/>
      </c>
      <c r="N59" s="5" t="str">
        <f t="shared" si="1"/>
        <v/>
      </c>
      <c r="O59" s="5" t="str">
        <f t="shared" si="2"/>
        <v>1</v>
      </c>
      <c r="P59" s="5" t="str">
        <f t="shared" si="3"/>
        <v>Warranty - Manufacturer</v>
      </c>
      <c r="Q59" s="5" t="str">
        <f t="shared" si="4"/>
        <v/>
      </c>
      <c r="R59" s="5" t="str">
        <f t="shared" si="5"/>
        <v>22 01 00_Plumbing Systems</v>
      </c>
      <c r="S59" s="5">
        <v>58</v>
      </c>
    </row>
    <row r="60" spans="1:19">
      <c r="A60" s="5">
        <f>Final!A61</f>
        <v>59</v>
      </c>
      <c r="B60" s="5" t="str">
        <f>Final!B61</f>
        <v>22 - Plumbing</v>
      </c>
      <c r="C60" s="5" t="str">
        <f>Final!C61</f>
        <v>22 01 00</v>
      </c>
      <c r="D60" s="5" t="str">
        <f>Final!D61</f>
        <v>Plumbing Systems</v>
      </c>
      <c r="E60" s="5" t="str">
        <f>Final!E61</f>
        <v>1.8/B</v>
      </c>
      <c r="F60" s="5" t="str">
        <f>Final!F61</f>
        <v>Warranty - Installer</v>
      </c>
      <c r="G60" s="5" t="str">
        <f>Final!G61</f>
        <v>For Plumbing Systems - 1 Year</v>
      </c>
      <c r="H60" s="5" t="str">
        <f>Final!H61</f>
        <v>DLR L236</v>
      </c>
      <c r="I60" s="5" t="str">
        <f>Final!I61</f>
        <v>Pro Air</v>
      </c>
      <c r="J60" s="5">
        <f>Final!J61</f>
        <v>0</v>
      </c>
      <c r="K60" s="5">
        <f>Final!K61</f>
        <v>0</v>
      </c>
      <c r="L60" s="5">
        <f>Final!L61</f>
        <v>0</v>
      </c>
      <c r="M60" s="20" t="str">
        <f t="shared" si="0"/>
        <v/>
      </c>
      <c r="N60" s="5" t="str">
        <f t="shared" si="1"/>
        <v/>
      </c>
      <c r="O60" s="5" t="str">
        <f t="shared" si="2"/>
        <v>1</v>
      </c>
      <c r="P60" s="5" t="str">
        <f t="shared" si="3"/>
        <v>Warranty - Installer</v>
      </c>
      <c r="Q60" s="5" t="str">
        <f t="shared" si="4"/>
        <v/>
      </c>
      <c r="R60" s="5" t="str">
        <f t="shared" si="5"/>
        <v>22 01 00_Plumbing Systems</v>
      </c>
      <c r="S60" s="5">
        <v>59</v>
      </c>
    </row>
    <row r="61" spans="1:19">
      <c r="A61" s="5">
        <f>Final!A62</f>
        <v>60</v>
      </c>
      <c r="B61" s="5" t="str">
        <f>Final!B62</f>
        <v>22 - Plumbing</v>
      </c>
      <c r="C61" s="5" t="str">
        <f>Final!C62</f>
        <v>22 01 00</v>
      </c>
      <c r="D61" s="5" t="str">
        <f>Final!D62</f>
        <v>Plumbing Systems</v>
      </c>
      <c r="E61" s="5" t="str">
        <f>Final!E62</f>
        <v>1.9/A</v>
      </c>
      <c r="F61" s="5" t="str">
        <f>Final!F62</f>
        <v>Other</v>
      </c>
      <c r="G61" s="5" t="str">
        <f>Final!G62</f>
        <v>Project Record Drawings</v>
      </c>
      <c r="H61" s="5" t="str">
        <f>Final!H62</f>
        <v>DLR L236</v>
      </c>
      <c r="I61" s="5" t="str">
        <f>Final!I62</f>
        <v>Pro Air</v>
      </c>
      <c r="J61" s="5">
        <f>Final!J62</f>
        <v>0</v>
      </c>
      <c r="K61" s="5">
        <f>Final!K62</f>
        <v>0</v>
      </c>
      <c r="L61" s="5">
        <f>Final!L62</f>
        <v>0</v>
      </c>
      <c r="M61" s="20" t="str">
        <f t="shared" si="0"/>
        <v/>
      </c>
      <c r="N61" s="5" t="str">
        <f t="shared" si="1"/>
        <v/>
      </c>
      <c r="O61" s="5" t="str">
        <f t="shared" si="2"/>
        <v>1</v>
      </c>
      <c r="P61" s="5" t="str">
        <f t="shared" si="3"/>
        <v>Other</v>
      </c>
      <c r="Q61" s="5" t="str">
        <f t="shared" si="4"/>
        <v/>
      </c>
      <c r="R61" s="5" t="str">
        <f t="shared" si="5"/>
        <v>22 01 00_Plumbing Systems</v>
      </c>
      <c r="S61" s="5">
        <v>60</v>
      </c>
    </row>
    <row r="62" spans="1:19">
      <c r="A62" s="5">
        <f>Final!A63</f>
        <v>61</v>
      </c>
      <c r="B62" s="5" t="str">
        <f>Final!B63</f>
        <v>23 - Heating, Ventilating, And Air Conditioning (HVAC)</v>
      </c>
      <c r="C62" s="5" t="str">
        <f>Final!C63</f>
        <v>23 00 10</v>
      </c>
      <c r="D62" s="5" t="str">
        <f>Final!D63</f>
        <v>General Mechanical Requirements</v>
      </c>
      <c r="E62" s="5">
        <f>Final!E63</f>
        <v>1.7</v>
      </c>
      <c r="F62" s="5" t="str">
        <f>Final!F63</f>
        <v>Attic Stock</v>
      </c>
      <c r="G62" s="5" t="str">
        <f>Final!G63</f>
        <v>Extra Materials</v>
      </c>
      <c r="H62" s="5" t="str">
        <f>Final!H63</f>
        <v>DLR L236</v>
      </c>
      <c r="I62" s="5" t="str">
        <f>Final!I63</f>
        <v>Pro Air</v>
      </c>
      <c r="J62" s="5">
        <f>Final!J63</f>
        <v>0</v>
      </c>
      <c r="K62" s="5">
        <f>Final!K63</f>
        <v>0</v>
      </c>
      <c r="L62" s="5">
        <f>Final!L63</f>
        <v>0</v>
      </c>
      <c r="M62" s="20" t="str">
        <f t="shared" si="0"/>
        <v/>
      </c>
      <c r="N62" s="5" t="str">
        <f t="shared" si="1"/>
        <v/>
      </c>
      <c r="O62" s="5" t="str">
        <f t="shared" si="2"/>
        <v>1</v>
      </c>
      <c r="P62" s="5" t="str">
        <f t="shared" si="3"/>
        <v>Attic Stock</v>
      </c>
      <c r="Q62" s="5" t="str">
        <f t="shared" si="4"/>
        <v/>
      </c>
      <c r="R62" s="5" t="str">
        <f t="shared" si="5"/>
        <v>23 00 10_General Mechanical Requirements</v>
      </c>
      <c r="S62" s="5">
        <v>61</v>
      </c>
    </row>
    <row r="63" spans="1:19">
      <c r="A63" s="5">
        <f>Final!A64</f>
        <v>62</v>
      </c>
      <c r="B63" s="5" t="str">
        <f>Final!B64</f>
        <v>23 - Heating, Ventilating, And Air Conditioning (HVAC)</v>
      </c>
      <c r="C63" s="5" t="str">
        <f>Final!C64</f>
        <v>23 00 10</v>
      </c>
      <c r="D63" s="5" t="str">
        <f>Final!D64</f>
        <v>General Mechanical Requirements</v>
      </c>
      <c r="E63" s="5" t="str">
        <f>Final!E64</f>
        <v>1.10/D</v>
      </c>
      <c r="F63" s="5" t="str">
        <f>Final!F64</f>
        <v>Warranty - Manufacturer</v>
      </c>
      <c r="G63" s="5" t="str">
        <f>Final!G64</f>
        <v>Guarantee Against All Defects In Materials And Workmanship For 1 Year</v>
      </c>
      <c r="H63" s="5" t="str">
        <f>Final!H64</f>
        <v>DLR L236</v>
      </c>
      <c r="I63" s="5" t="str">
        <f>Final!I64</f>
        <v>Pro Air</v>
      </c>
      <c r="J63" s="5">
        <f>Final!J64</f>
        <v>0</v>
      </c>
      <c r="K63" s="5">
        <f>Final!K64</f>
        <v>0</v>
      </c>
      <c r="L63" s="5">
        <f>Final!L64</f>
        <v>0</v>
      </c>
      <c r="M63" s="20" t="str">
        <f t="shared" si="0"/>
        <v/>
      </c>
      <c r="N63" s="5" t="str">
        <f t="shared" si="1"/>
        <v/>
      </c>
      <c r="O63" s="5" t="str">
        <f t="shared" si="2"/>
        <v>1</v>
      </c>
      <c r="P63" s="5" t="str">
        <f t="shared" si="3"/>
        <v>Warranty - Manufacturer</v>
      </c>
      <c r="Q63" s="5" t="str">
        <f t="shared" si="4"/>
        <v/>
      </c>
      <c r="R63" s="5" t="str">
        <f t="shared" si="5"/>
        <v>23 00 10_General Mechanical Requirements</v>
      </c>
      <c r="S63" s="5">
        <v>62</v>
      </c>
    </row>
    <row r="64" spans="1:19">
      <c r="A64" s="5">
        <f>Final!A65</f>
        <v>63</v>
      </c>
      <c r="B64" s="5" t="str">
        <f>Final!B65</f>
        <v>23 - Heating, Ventilating, And Air Conditioning (HVAC)</v>
      </c>
      <c r="C64" s="5" t="str">
        <f>Final!C65</f>
        <v>23 00 10</v>
      </c>
      <c r="D64" s="5" t="str">
        <f>Final!D65</f>
        <v>General Mechanical Requirements</v>
      </c>
      <c r="E64" s="5" t="str">
        <f>Final!E65</f>
        <v>3.4/C</v>
      </c>
      <c r="F64" s="5" t="str">
        <f>Final!F65</f>
        <v>Test-Reports</v>
      </c>
      <c r="G64" s="5" t="str">
        <f>Final!G65</f>
        <v>1. Submit All Test Reports
2. Submit Local Authority Final Sign Off Inspection Reports</v>
      </c>
      <c r="H64" s="5" t="str">
        <f>Final!H65</f>
        <v>DLR L236</v>
      </c>
      <c r="I64" s="5" t="str">
        <f>Final!I65</f>
        <v>Pro Air</v>
      </c>
      <c r="J64" s="5">
        <f>Final!J65</f>
        <v>0</v>
      </c>
      <c r="K64" s="5">
        <f>Final!K65</f>
        <v>0</v>
      </c>
      <c r="L64" s="5">
        <f>Final!L65</f>
        <v>0</v>
      </c>
      <c r="M64" s="20" t="str">
        <f t="shared" si="0"/>
        <v/>
      </c>
      <c r="N64" s="5" t="str">
        <f t="shared" si="1"/>
        <v/>
      </c>
      <c r="O64" s="5" t="str">
        <f t="shared" si="2"/>
        <v>1</v>
      </c>
      <c r="P64" s="5" t="str">
        <f t="shared" si="3"/>
        <v>Test-Reports</v>
      </c>
      <c r="Q64" s="5" t="str">
        <f t="shared" si="4"/>
        <v/>
      </c>
      <c r="R64" s="5" t="str">
        <f t="shared" si="5"/>
        <v>23 00 10_General Mechanical Requirements</v>
      </c>
      <c r="S64" s="5">
        <v>63</v>
      </c>
    </row>
    <row r="65" spans="1:19">
      <c r="A65" s="5">
        <f>Final!A66</f>
        <v>64</v>
      </c>
      <c r="B65" s="5" t="str">
        <f>Final!B66</f>
        <v>23 - Heating, Ventilating, And Air Conditioning (HVAC)</v>
      </c>
      <c r="C65" s="5" t="str">
        <f>Final!C66</f>
        <v>23 05 13</v>
      </c>
      <c r="D65" s="5" t="str">
        <f>Final!D66</f>
        <v xml:space="preserve">Common Motor Requirements For HVAC Equipment </v>
      </c>
      <c r="E65" s="5">
        <f>Final!E66</f>
        <v>1.7</v>
      </c>
      <c r="F65" s="5" t="str">
        <f>Final!F66</f>
        <v>Attic Stock</v>
      </c>
      <c r="G65" s="5" t="str">
        <f>Final!G66</f>
        <v xml:space="preserve">For Motor Requirements For Hvac Equipment </v>
      </c>
      <c r="H65" s="5" t="str">
        <f>Final!H66</f>
        <v>DLR L236</v>
      </c>
      <c r="I65" s="5" t="str">
        <f>Final!I66</f>
        <v>Pro Air</v>
      </c>
      <c r="J65" s="5">
        <f>Final!J66</f>
        <v>0</v>
      </c>
      <c r="K65" s="5">
        <f>Final!K66</f>
        <v>0</v>
      </c>
      <c r="L65" s="5">
        <f>Final!L66</f>
        <v>0</v>
      </c>
      <c r="M65" s="20" t="str">
        <f t="shared" si="0"/>
        <v/>
      </c>
      <c r="N65" s="5" t="str">
        <f t="shared" si="1"/>
        <v/>
      </c>
      <c r="O65" s="5" t="str">
        <f t="shared" si="2"/>
        <v>1</v>
      </c>
      <c r="P65" s="5" t="str">
        <f t="shared" si="3"/>
        <v>Attic Stock</v>
      </c>
      <c r="Q65" s="5" t="str">
        <f t="shared" si="4"/>
        <v/>
      </c>
      <c r="R65" s="5" t="str">
        <f t="shared" si="5"/>
        <v xml:space="preserve">23 05 13_Common Motor Requirements For HVAC Equipment </v>
      </c>
      <c r="S65" s="5">
        <v>64</v>
      </c>
    </row>
    <row r="66" spans="1:19">
      <c r="A66" s="5">
        <f>Final!A67</f>
        <v>65</v>
      </c>
      <c r="B66" s="5" t="str">
        <f>Final!B67</f>
        <v>23 - Heating, Ventilating, And Air Conditioning (HVAC)</v>
      </c>
      <c r="C66" s="5" t="str">
        <f>Final!C67</f>
        <v>23 05 13</v>
      </c>
      <c r="D66" s="5" t="str">
        <f>Final!D67</f>
        <v xml:space="preserve">Common Motor Requirements For HVAC Equipment </v>
      </c>
      <c r="E66" s="5">
        <f>Final!E67</f>
        <v>1.9</v>
      </c>
      <c r="F66" s="5" t="str">
        <f>Final!F67</f>
        <v>O&amp;M Data</v>
      </c>
      <c r="G66" s="5" t="str">
        <f>Final!G67</f>
        <v xml:space="preserve">For Motor Requirements For Hvac Equipment </v>
      </c>
      <c r="H66" s="5" t="str">
        <f>Final!H67</f>
        <v>DLR L236</v>
      </c>
      <c r="I66" s="5" t="str">
        <f>Final!I67</f>
        <v>Pro Air</v>
      </c>
      <c r="J66" s="5">
        <f>Final!J67</f>
        <v>0</v>
      </c>
      <c r="K66" s="5">
        <f>Final!K67</f>
        <v>0</v>
      </c>
      <c r="L66" s="5">
        <f>Final!L67</f>
        <v>0</v>
      </c>
      <c r="M66" s="20" t="str">
        <f t="shared" si="0"/>
        <v/>
      </c>
      <c r="N66" s="5" t="str">
        <f t="shared" si="1"/>
        <v/>
      </c>
      <c r="O66" s="5" t="str">
        <f t="shared" si="2"/>
        <v>1</v>
      </c>
      <c r="P66" s="5" t="str">
        <f t="shared" si="3"/>
        <v>O&amp;M Data</v>
      </c>
      <c r="Q66" s="5" t="str">
        <f t="shared" si="4"/>
        <v/>
      </c>
      <c r="R66" s="5" t="str">
        <f t="shared" si="5"/>
        <v xml:space="preserve">23 05 13_Common Motor Requirements For HVAC Equipment </v>
      </c>
      <c r="S66" s="5">
        <v>65</v>
      </c>
    </row>
    <row r="67" spans="1:19">
      <c r="A67" s="5">
        <f>Final!A68</f>
        <v>66</v>
      </c>
      <c r="B67" s="5" t="str">
        <f>Final!B68</f>
        <v>23 - Heating, Ventilating, And Air Conditioning (HVAC)</v>
      </c>
      <c r="C67" s="5" t="str">
        <f>Final!C68</f>
        <v>23 05 13</v>
      </c>
      <c r="D67" s="5" t="str">
        <f>Final!D68</f>
        <v xml:space="preserve">Common Motor Requirements For HVAC Equipment </v>
      </c>
      <c r="E67" s="5">
        <f>Final!E68</f>
        <v>1.1000000000000001</v>
      </c>
      <c r="F67" s="5" t="str">
        <f>Final!F68</f>
        <v>Warranty - Manufacturer</v>
      </c>
      <c r="G67" s="5" t="str">
        <f>Final!G68</f>
        <v xml:space="preserve">For Motor Requirements For Hvac Equipment </v>
      </c>
      <c r="H67" s="5" t="str">
        <f>Final!H68</f>
        <v>DLR L236</v>
      </c>
      <c r="I67" s="5" t="str">
        <f>Final!I68</f>
        <v>Pro Air</v>
      </c>
      <c r="J67" s="5">
        <f>Final!J68</f>
        <v>0</v>
      </c>
      <c r="K67" s="5">
        <f>Final!K68</f>
        <v>0</v>
      </c>
      <c r="L67" s="5">
        <f>Final!L68</f>
        <v>0</v>
      </c>
      <c r="M67" s="20" t="str">
        <f t="shared" ref="M67:M130" si="6">IF(AND(K67="Yes",L67="Yes"),"1",IF(AND(K67="VOID",L67="VOID"),"2",""))</f>
        <v/>
      </c>
      <c r="N67" s="5" t="str">
        <f t="shared" ref="N67:N130" si="7">IF(M67="1",F67,"")</f>
        <v/>
      </c>
      <c r="O67" s="5" t="str">
        <f t="shared" ref="O67:O130" si="8">IF(N67&lt;&gt;"","Doc Recivied","1")</f>
        <v>1</v>
      </c>
      <c r="P67" s="5" t="str">
        <f t="shared" ref="P67:P130" si="9">IF(AND(O67="Doc Recivied",M67="1"),"",F67)</f>
        <v>Warranty - Manufacturer</v>
      </c>
      <c r="Q67" s="5" t="str">
        <f t="shared" ref="Q67:Q130" si="10">IF(M67="2",F67,"")</f>
        <v/>
      </c>
      <c r="R67" s="5" t="str">
        <f t="shared" ref="R67:R130" si="11">_xlfn.TEXTJOIN("_",FALSE,C67,D67)</f>
        <v xml:space="preserve">23 05 13_Common Motor Requirements For HVAC Equipment </v>
      </c>
      <c r="S67" s="5">
        <v>66</v>
      </c>
    </row>
    <row r="68" spans="1:19">
      <c r="A68" s="5">
        <f>Final!A69</f>
        <v>67</v>
      </c>
      <c r="B68" s="5" t="str">
        <f>Final!B69</f>
        <v>23 - Heating, Ventilating, And Air Conditioning (HVAC)</v>
      </c>
      <c r="C68" s="5" t="str">
        <f>Final!C69</f>
        <v>23 08 13</v>
      </c>
      <c r="D68" s="5" t="str">
        <f>Final!D69</f>
        <v>Testing, Adjusting, And Balancing</v>
      </c>
      <c r="E68" s="5">
        <f>Final!E69</f>
        <v>1.9</v>
      </c>
      <c r="F68" s="5" t="str">
        <f>Final!F69</f>
        <v>O&amp;M Data</v>
      </c>
      <c r="G68" s="5" t="str">
        <f>Final!G69</f>
        <v>For Air Systems</v>
      </c>
      <c r="H68" s="5" t="str">
        <f>Final!H69</f>
        <v>DLR L236</v>
      </c>
      <c r="I68" s="5" t="str">
        <f>Final!I69</f>
        <v>Pro Air</v>
      </c>
      <c r="J68" s="5">
        <f>Final!J69</f>
        <v>0</v>
      </c>
      <c r="K68" s="5">
        <f>Final!K69</f>
        <v>0</v>
      </c>
      <c r="L68" s="5">
        <f>Final!L69</f>
        <v>0</v>
      </c>
      <c r="M68" s="20" t="str">
        <f t="shared" si="6"/>
        <v/>
      </c>
      <c r="N68" s="5" t="str">
        <f t="shared" si="7"/>
        <v/>
      </c>
      <c r="O68" s="5" t="str">
        <f t="shared" si="8"/>
        <v>1</v>
      </c>
      <c r="P68" s="5" t="str">
        <f t="shared" si="9"/>
        <v>O&amp;M Data</v>
      </c>
      <c r="Q68" s="5" t="str">
        <f t="shared" si="10"/>
        <v/>
      </c>
      <c r="R68" s="5" t="str">
        <f t="shared" si="11"/>
        <v>23 08 13_Testing, Adjusting, And Balancing</v>
      </c>
      <c r="S68" s="5">
        <v>67</v>
      </c>
    </row>
    <row r="69" spans="1:19">
      <c r="A69" s="5">
        <f>Final!A70</f>
        <v>68</v>
      </c>
      <c r="B69" s="5" t="str">
        <f>Final!B70</f>
        <v>23 - Heating, Ventilating, And Air Conditioning (HVAC)</v>
      </c>
      <c r="C69" s="5" t="str">
        <f>Final!C70</f>
        <v>23 08 13</v>
      </c>
      <c r="D69" s="5" t="str">
        <f>Final!D70</f>
        <v>Testing, Adjusting, And Balancing</v>
      </c>
      <c r="E69" s="5">
        <f>Final!E70</f>
        <v>1.1000000000000001</v>
      </c>
      <c r="F69" s="5" t="str">
        <f>Final!F70</f>
        <v>Warranty - Manufacturer</v>
      </c>
      <c r="G69" s="5" t="str">
        <f>Final!G70</f>
        <v>For Air Systems</v>
      </c>
      <c r="H69" s="5" t="str">
        <f>Final!H70</f>
        <v>DLR L236</v>
      </c>
      <c r="I69" s="5" t="str">
        <f>Final!I70</f>
        <v>Pro Air</v>
      </c>
      <c r="J69" s="5">
        <f>Final!J70</f>
        <v>0</v>
      </c>
      <c r="K69" s="5">
        <f>Final!K70</f>
        <v>0</v>
      </c>
      <c r="L69" s="5">
        <f>Final!L70</f>
        <v>0</v>
      </c>
      <c r="M69" s="20" t="str">
        <f t="shared" si="6"/>
        <v/>
      </c>
      <c r="N69" s="5" t="str">
        <f t="shared" si="7"/>
        <v/>
      </c>
      <c r="O69" s="5" t="str">
        <f t="shared" si="8"/>
        <v>1</v>
      </c>
      <c r="P69" s="5" t="str">
        <f t="shared" si="9"/>
        <v>Warranty - Manufacturer</v>
      </c>
      <c r="Q69" s="5" t="str">
        <f t="shared" si="10"/>
        <v/>
      </c>
      <c r="R69" s="5" t="str">
        <f t="shared" si="11"/>
        <v>23 08 13_Testing, Adjusting, And Balancing</v>
      </c>
      <c r="S69" s="5">
        <v>68</v>
      </c>
    </row>
    <row r="70" spans="1:19">
      <c r="A70" s="5">
        <f>Final!A71</f>
        <v>69</v>
      </c>
      <c r="B70" s="5" t="str">
        <f>Final!B71</f>
        <v>23 - Heating, Ventilating, And Air Conditioning (HVAC)</v>
      </c>
      <c r="C70" s="5" t="str">
        <f>Final!C71</f>
        <v>23 09 00</v>
      </c>
      <c r="D70" s="5" t="str">
        <f>Final!D71</f>
        <v>Building Management System</v>
      </c>
      <c r="E70" s="5">
        <f>Final!E71</f>
        <v>1.3</v>
      </c>
      <c r="F70" s="5" t="str">
        <f>Final!F71</f>
        <v>Warranty - Contractor</v>
      </c>
      <c r="G70" s="5" t="str">
        <f>Final!G71</f>
        <v>Entire Control System - 1 Year</v>
      </c>
      <c r="H70" s="5" t="str">
        <f>Final!H71</f>
        <v>DLR L236</v>
      </c>
      <c r="I70" s="5" t="str">
        <f>Final!I71</f>
        <v>Pro Air</v>
      </c>
      <c r="J70" s="5">
        <f>Final!J71</f>
        <v>0</v>
      </c>
      <c r="K70" s="5">
        <f>Final!K71</f>
        <v>0</v>
      </c>
      <c r="L70" s="5">
        <f>Final!L71</f>
        <v>0</v>
      </c>
      <c r="M70" s="20" t="str">
        <f t="shared" si="6"/>
        <v/>
      </c>
      <c r="N70" s="5" t="str">
        <f t="shared" si="7"/>
        <v/>
      </c>
      <c r="O70" s="5" t="str">
        <f t="shared" si="8"/>
        <v>1</v>
      </c>
      <c r="P70" s="5" t="str">
        <f t="shared" si="9"/>
        <v>Warranty - Contractor</v>
      </c>
      <c r="Q70" s="5" t="str">
        <f t="shared" si="10"/>
        <v/>
      </c>
      <c r="R70" s="5" t="str">
        <f t="shared" si="11"/>
        <v>23 09 00_Building Management System</v>
      </c>
      <c r="S70" s="5">
        <v>69</v>
      </c>
    </row>
    <row r="71" spans="1:19">
      <c r="A71" s="5">
        <f>Final!A72</f>
        <v>70</v>
      </c>
      <c r="B71" s="5" t="str">
        <f>Final!B72</f>
        <v>23 - Heating, Ventilating, And Air Conditioning (HVAC)</v>
      </c>
      <c r="C71" s="5" t="str">
        <f>Final!C72</f>
        <v>23 09 00</v>
      </c>
      <c r="D71" s="5" t="str">
        <f>Final!D72</f>
        <v>Building Management System</v>
      </c>
      <c r="E71" s="5" t="str">
        <f>Final!E72</f>
        <v>1.5/D</v>
      </c>
      <c r="F71" s="5" t="str">
        <f>Final!F72</f>
        <v>Test-Reports</v>
      </c>
      <c r="G71" s="5" t="str">
        <f>Final!G72</f>
        <v>Testing And Commissioning Reports For Calibration Of Sensors, Loop Tuning Parameters, And Start Up Of The System</v>
      </c>
      <c r="H71" s="5" t="str">
        <f>Final!H72</f>
        <v>DLR L236</v>
      </c>
      <c r="I71" s="5" t="str">
        <f>Final!I72</f>
        <v>Pro Air</v>
      </c>
      <c r="J71" s="5">
        <f>Final!J72</f>
        <v>0</v>
      </c>
      <c r="K71" s="5">
        <f>Final!K72</f>
        <v>0</v>
      </c>
      <c r="L71" s="5">
        <f>Final!L72</f>
        <v>0</v>
      </c>
      <c r="M71" s="20" t="str">
        <f t="shared" si="6"/>
        <v/>
      </c>
      <c r="N71" s="5" t="str">
        <f t="shared" si="7"/>
        <v/>
      </c>
      <c r="O71" s="5" t="str">
        <f t="shared" si="8"/>
        <v>1</v>
      </c>
      <c r="P71" s="5" t="str">
        <f t="shared" si="9"/>
        <v>Test-Reports</v>
      </c>
      <c r="Q71" s="5" t="str">
        <f t="shared" si="10"/>
        <v/>
      </c>
      <c r="R71" s="5" t="str">
        <f t="shared" si="11"/>
        <v>23 09 00_Building Management System</v>
      </c>
      <c r="S71" s="5">
        <v>70</v>
      </c>
    </row>
    <row r="72" spans="1:19">
      <c r="A72" s="5">
        <f>Final!A73</f>
        <v>71</v>
      </c>
      <c r="B72" s="5" t="str">
        <f>Final!B73</f>
        <v>23 - Heating, Ventilating, And Air Conditioning (HVAC)</v>
      </c>
      <c r="C72" s="5" t="str">
        <f>Final!C73</f>
        <v>23 09 00</v>
      </c>
      <c r="D72" s="5" t="str">
        <f>Final!D73</f>
        <v>Building Management System</v>
      </c>
      <c r="E72" s="5" t="str">
        <f>Final!E73</f>
        <v>1.6/B</v>
      </c>
      <c r="F72" s="5" t="str">
        <f>Final!F73</f>
        <v>O&amp;M Data</v>
      </c>
      <c r="G72" s="5" t="str">
        <f>Final!G73</f>
        <v>Submit Manufacturer'S Agreement To Provide Necessary Programmed Maintenance And To Maintain Systems For One Year From Date Of Final Acceptance, Within Contract Sum</v>
      </c>
      <c r="H72" s="5" t="str">
        <f>Final!H73</f>
        <v>DLR L236</v>
      </c>
      <c r="I72" s="5" t="str">
        <f>Final!I73</f>
        <v>Pro Air</v>
      </c>
      <c r="J72" s="5">
        <f>Final!J73</f>
        <v>0</v>
      </c>
      <c r="K72" s="5">
        <f>Final!K73</f>
        <v>0</v>
      </c>
      <c r="L72" s="5">
        <f>Final!L73</f>
        <v>0</v>
      </c>
      <c r="M72" s="20" t="str">
        <f t="shared" si="6"/>
        <v/>
      </c>
      <c r="N72" s="5" t="str">
        <f t="shared" si="7"/>
        <v/>
      </c>
      <c r="O72" s="5" t="str">
        <f t="shared" si="8"/>
        <v>1</v>
      </c>
      <c r="P72" s="5" t="str">
        <f t="shared" si="9"/>
        <v>O&amp;M Data</v>
      </c>
      <c r="Q72" s="5" t="str">
        <f t="shared" si="10"/>
        <v/>
      </c>
      <c r="R72" s="5" t="str">
        <f t="shared" si="11"/>
        <v>23 09 00_Building Management System</v>
      </c>
      <c r="S72" s="5">
        <v>71</v>
      </c>
    </row>
    <row r="73" spans="1:19">
      <c r="A73" s="5">
        <f>Final!A74</f>
        <v>72</v>
      </c>
      <c r="B73" s="5" t="str">
        <f>Final!B74</f>
        <v>23 - Heating, Ventilating, And Air Conditioning (HVAC)</v>
      </c>
      <c r="C73" s="5" t="str">
        <f>Final!C74</f>
        <v>23 23 00</v>
      </c>
      <c r="D73" s="5" t="str">
        <f>Final!D74</f>
        <v>Refrigerant Piping</v>
      </c>
      <c r="E73" s="5">
        <f>Final!E74</f>
        <v>1.7</v>
      </c>
      <c r="F73" s="5" t="str">
        <f>Final!F74</f>
        <v>Attic Stock</v>
      </c>
      <c r="G73" s="5" t="str">
        <f>Final!G74</f>
        <v>For Refrigerant Piping</v>
      </c>
      <c r="H73" s="5" t="str">
        <f>Final!H74</f>
        <v>DLR L236</v>
      </c>
      <c r="I73" s="5" t="str">
        <f>Final!I74</f>
        <v>Pro Air</v>
      </c>
      <c r="J73" s="5">
        <f>Final!J74</f>
        <v>0</v>
      </c>
      <c r="K73" s="5">
        <f>Final!K74</f>
        <v>0</v>
      </c>
      <c r="L73" s="5">
        <f>Final!L74</f>
        <v>0</v>
      </c>
      <c r="M73" s="20" t="str">
        <f t="shared" si="6"/>
        <v/>
      </c>
      <c r="N73" s="5" t="str">
        <f t="shared" si="7"/>
        <v/>
      </c>
      <c r="O73" s="5" t="str">
        <f t="shared" si="8"/>
        <v>1</v>
      </c>
      <c r="P73" s="5" t="str">
        <f t="shared" si="9"/>
        <v>Attic Stock</v>
      </c>
      <c r="Q73" s="5" t="str">
        <f t="shared" si="10"/>
        <v/>
      </c>
      <c r="R73" s="5" t="str">
        <f t="shared" si="11"/>
        <v>23 23 00_Refrigerant Piping</v>
      </c>
      <c r="S73" s="5">
        <v>72</v>
      </c>
    </row>
    <row r="74" spans="1:19">
      <c r="A74" s="5">
        <f>Final!A75</f>
        <v>73</v>
      </c>
      <c r="B74" s="5" t="str">
        <f>Final!B75</f>
        <v>23 - Heating, Ventilating, And Air Conditioning (HVAC)</v>
      </c>
      <c r="C74" s="5" t="str">
        <f>Final!C75</f>
        <v>23 23 00</v>
      </c>
      <c r="D74" s="5" t="str">
        <f>Final!D75</f>
        <v>Refrigerant Piping</v>
      </c>
      <c r="E74" s="5">
        <f>Final!E75</f>
        <v>1.9</v>
      </c>
      <c r="F74" s="5" t="str">
        <f>Final!F75</f>
        <v>O&amp;M Data</v>
      </c>
      <c r="G74" s="5" t="str">
        <f>Final!G75</f>
        <v>For Refrigerant Piping</v>
      </c>
      <c r="H74" s="5" t="str">
        <f>Final!H75</f>
        <v>DLR L236</v>
      </c>
      <c r="I74" s="5" t="str">
        <f>Final!I75</f>
        <v>Pro Air</v>
      </c>
      <c r="J74" s="5">
        <f>Final!J75</f>
        <v>0</v>
      </c>
      <c r="K74" s="5">
        <f>Final!K75</f>
        <v>0</v>
      </c>
      <c r="L74" s="5">
        <f>Final!L75</f>
        <v>0</v>
      </c>
      <c r="M74" s="20" t="str">
        <f t="shared" si="6"/>
        <v/>
      </c>
      <c r="N74" s="5" t="str">
        <f t="shared" si="7"/>
        <v/>
      </c>
      <c r="O74" s="5" t="str">
        <f t="shared" si="8"/>
        <v>1</v>
      </c>
      <c r="P74" s="5" t="str">
        <f t="shared" si="9"/>
        <v>O&amp;M Data</v>
      </c>
      <c r="Q74" s="5" t="str">
        <f t="shared" si="10"/>
        <v/>
      </c>
      <c r="R74" s="5" t="str">
        <f t="shared" si="11"/>
        <v>23 23 00_Refrigerant Piping</v>
      </c>
      <c r="S74" s="5">
        <v>73</v>
      </c>
    </row>
    <row r="75" spans="1:19">
      <c r="A75" s="5">
        <f>Final!A76</f>
        <v>74</v>
      </c>
      <c r="B75" s="5" t="str">
        <f>Final!B76</f>
        <v>23 - Heating, Ventilating, And Air Conditioning (HVAC)</v>
      </c>
      <c r="C75" s="5" t="str">
        <f>Final!C76</f>
        <v>23 23 00</v>
      </c>
      <c r="D75" s="5" t="str">
        <f>Final!D76</f>
        <v>Refrigerant Piping</v>
      </c>
      <c r="E75" s="5">
        <f>Final!E76</f>
        <v>1.1000000000000001</v>
      </c>
      <c r="F75" s="5" t="str">
        <f>Final!F76</f>
        <v>Warranty - Manufacturer</v>
      </c>
      <c r="G75" s="5" t="str">
        <f>Final!G76</f>
        <v>For Refrigerant Piping</v>
      </c>
      <c r="H75" s="5" t="str">
        <f>Final!H76</f>
        <v>DLR L236</v>
      </c>
      <c r="I75" s="5" t="str">
        <f>Final!I76</f>
        <v>Pro Air</v>
      </c>
      <c r="J75" s="5">
        <f>Final!J76</f>
        <v>0</v>
      </c>
      <c r="K75" s="5">
        <f>Final!K76</f>
        <v>0</v>
      </c>
      <c r="L75" s="5">
        <f>Final!L76</f>
        <v>0</v>
      </c>
      <c r="M75" s="20" t="str">
        <f t="shared" si="6"/>
        <v/>
      </c>
      <c r="N75" s="5" t="str">
        <f t="shared" si="7"/>
        <v/>
      </c>
      <c r="O75" s="5" t="str">
        <f t="shared" si="8"/>
        <v>1</v>
      </c>
      <c r="P75" s="5" t="str">
        <f t="shared" si="9"/>
        <v>Warranty - Manufacturer</v>
      </c>
      <c r="Q75" s="5" t="str">
        <f t="shared" si="10"/>
        <v/>
      </c>
      <c r="R75" s="5" t="str">
        <f t="shared" si="11"/>
        <v>23 23 00_Refrigerant Piping</v>
      </c>
      <c r="S75" s="5">
        <v>74</v>
      </c>
    </row>
    <row r="76" spans="1:19">
      <c r="A76" s="5">
        <f>Final!A77</f>
        <v>75</v>
      </c>
      <c r="B76" s="5" t="str">
        <f>Final!B77</f>
        <v>23 - Heating, Ventilating, And Air Conditioning (HVAC)</v>
      </c>
      <c r="C76" s="5" t="str">
        <f>Final!C77</f>
        <v>23 36 00</v>
      </c>
      <c r="D76" s="5" t="str">
        <f>Final!D77</f>
        <v>Air Terminal Units</v>
      </c>
      <c r="E76" s="5" t="str">
        <f>Final!E77</f>
        <v>1.7/B</v>
      </c>
      <c r="F76" s="5" t="str">
        <f>Final!F77</f>
        <v>Attic Stock</v>
      </c>
      <c r="G76" s="5" t="str">
        <f>Final!G77</f>
        <v>Fan-Powered-Unit Filters - One Spare Filter For Each Filter</v>
      </c>
      <c r="H76" s="5" t="str">
        <f>Final!H77</f>
        <v>DLR L236</v>
      </c>
      <c r="I76" s="5" t="str">
        <f>Final!I77</f>
        <v>Pro Air</v>
      </c>
      <c r="J76" s="5">
        <f>Final!J77</f>
        <v>0</v>
      </c>
      <c r="K76" s="5">
        <f>Final!K77</f>
        <v>0</v>
      </c>
      <c r="L76" s="5">
        <f>Final!L77</f>
        <v>0</v>
      </c>
      <c r="M76" s="20" t="str">
        <f t="shared" si="6"/>
        <v/>
      </c>
      <c r="N76" s="5" t="str">
        <f t="shared" si="7"/>
        <v/>
      </c>
      <c r="O76" s="5" t="str">
        <f t="shared" si="8"/>
        <v>1</v>
      </c>
      <c r="P76" s="5" t="str">
        <f t="shared" si="9"/>
        <v>Attic Stock</v>
      </c>
      <c r="Q76" s="5" t="str">
        <f t="shared" si="10"/>
        <v/>
      </c>
      <c r="R76" s="5" t="str">
        <f t="shared" si="11"/>
        <v>23 36 00_Air Terminal Units</v>
      </c>
      <c r="S76" s="5">
        <v>75</v>
      </c>
    </row>
    <row r="77" spans="1:19">
      <c r="A77" s="5">
        <f>Final!A78</f>
        <v>76</v>
      </c>
      <c r="B77" s="5" t="str">
        <f>Final!B78</f>
        <v>23 - Heating, Ventilating, And Air Conditioning (HVAC)</v>
      </c>
      <c r="C77" s="5" t="str">
        <f>Final!C78</f>
        <v>23 36 00</v>
      </c>
      <c r="D77" s="5" t="str">
        <f>Final!D78</f>
        <v>Air Terminal Units</v>
      </c>
      <c r="E77" s="5">
        <f>Final!E78</f>
        <v>1.9</v>
      </c>
      <c r="F77" s="5" t="str">
        <f>Final!F78</f>
        <v>O&amp;M Data</v>
      </c>
      <c r="G77" s="5" t="str">
        <f>Final!G78</f>
        <v>For Air Terminal Units</v>
      </c>
      <c r="H77" s="5" t="str">
        <f>Final!H78</f>
        <v>DLR L236</v>
      </c>
      <c r="I77" s="5" t="str">
        <f>Final!I78</f>
        <v>Pro Air</v>
      </c>
      <c r="J77" s="5">
        <f>Final!J78</f>
        <v>0</v>
      </c>
      <c r="K77" s="5">
        <f>Final!K78</f>
        <v>0</v>
      </c>
      <c r="L77" s="5">
        <f>Final!L78</f>
        <v>0</v>
      </c>
      <c r="M77" s="20" t="str">
        <f t="shared" si="6"/>
        <v/>
      </c>
      <c r="N77" s="5" t="str">
        <f t="shared" si="7"/>
        <v/>
      </c>
      <c r="O77" s="5" t="str">
        <f t="shared" si="8"/>
        <v>1</v>
      </c>
      <c r="P77" s="5" t="str">
        <f t="shared" si="9"/>
        <v>O&amp;M Data</v>
      </c>
      <c r="Q77" s="5" t="str">
        <f t="shared" si="10"/>
        <v/>
      </c>
      <c r="R77" s="5" t="str">
        <f t="shared" si="11"/>
        <v>23 36 00_Air Terminal Units</v>
      </c>
      <c r="S77" s="5">
        <v>76</v>
      </c>
    </row>
    <row r="78" spans="1:19">
      <c r="A78" s="5">
        <f>Final!A79</f>
        <v>77</v>
      </c>
      <c r="B78" s="5" t="str">
        <f>Final!B79</f>
        <v>23 - Heating, Ventilating, And Air Conditioning (HVAC)</v>
      </c>
      <c r="C78" s="5" t="str">
        <f>Final!C79</f>
        <v>23 36 00</v>
      </c>
      <c r="D78" s="5" t="str">
        <f>Final!D79</f>
        <v>Air Terminal Units</v>
      </c>
      <c r="E78" s="5">
        <f>Final!E79</f>
        <v>1.1000000000000001</v>
      </c>
      <c r="F78" s="5" t="str">
        <f>Final!F79</f>
        <v>Warranty - Manufacturer</v>
      </c>
      <c r="G78" s="5" t="str">
        <f>Final!G79</f>
        <v>For Air Terminal Units</v>
      </c>
      <c r="H78" s="5" t="str">
        <f>Final!H79</f>
        <v>DLR L236</v>
      </c>
      <c r="I78" s="5" t="str">
        <f>Final!I79</f>
        <v>Pro Air</v>
      </c>
      <c r="J78" s="5">
        <f>Final!J79</f>
        <v>0</v>
      </c>
      <c r="K78" s="5">
        <f>Final!K79</f>
        <v>0</v>
      </c>
      <c r="L78" s="5">
        <f>Final!L79</f>
        <v>0</v>
      </c>
      <c r="M78" s="20" t="str">
        <f t="shared" si="6"/>
        <v/>
      </c>
      <c r="N78" s="5" t="str">
        <f t="shared" si="7"/>
        <v/>
      </c>
      <c r="O78" s="5" t="str">
        <f t="shared" si="8"/>
        <v>1</v>
      </c>
      <c r="P78" s="5" t="str">
        <f t="shared" si="9"/>
        <v>Warranty - Manufacturer</v>
      </c>
      <c r="Q78" s="5" t="str">
        <f t="shared" si="10"/>
        <v/>
      </c>
      <c r="R78" s="5" t="str">
        <f t="shared" si="11"/>
        <v>23 36 00_Air Terminal Units</v>
      </c>
      <c r="S78" s="5">
        <v>77</v>
      </c>
    </row>
    <row r="79" spans="1:19">
      <c r="A79" s="5">
        <f>Final!A80</f>
        <v>78</v>
      </c>
      <c r="B79" s="5" t="str">
        <f>Final!B80</f>
        <v>23 - Heating, Ventilating, And Air Conditioning (HVAC)</v>
      </c>
      <c r="C79" s="5" t="str">
        <f>Final!C80</f>
        <v>23 36 00</v>
      </c>
      <c r="D79" s="5" t="str">
        <f>Final!D80</f>
        <v>Air Terminal Units</v>
      </c>
      <c r="E79" s="5">
        <f>Final!E80</f>
        <v>3.7</v>
      </c>
      <c r="F79" s="5" t="str">
        <f>Final!F80</f>
        <v>Owner Training</v>
      </c>
      <c r="G79" s="5" t="str">
        <f>Final!G80</f>
        <v>Train Owner'S Maintenance Personnel To Adjust, Operate, And Maintain Air Terminal Units</v>
      </c>
      <c r="H79" s="5" t="str">
        <f>Final!H80</f>
        <v>DLR L236</v>
      </c>
      <c r="I79" s="5" t="str">
        <f>Final!I80</f>
        <v>Pro Air</v>
      </c>
      <c r="J79" s="5">
        <f>Final!J80</f>
        <v>0</v>
      </c>
      <c r="K79" s="5">
        <f>Final!K80</f>
        <v>0</v>
      </c>
      <c r="L79" s="5">
        <f>Final!L80</f>
        <v>0</v>
      </c>
      <c r="M79" s="20" t="str">
        <f t="shared" si="6"/>
        <v/>
      </c>
      <c r="N79" s="5" t="str">
        <f t="shared" si="7"/>
        <v/>
      </c>
      <c r="O79" s="5" t="str">
        <f t="shared" si="8"/>
        <v>1</v>
      </c>
      <c r="P79" s="5" t="str">
        <f t="shared" si="9"/>
        <v>Owner Training</v>
      </c>
      <c r="Q79" s="5" t="str">
        <f t="shared" si="10"/>
        <v/>
      </c>
      <c r="R79" s="5" t="str">
        <f t="shared" si="11"/>
        <v>23 36 00_Air Terminal Units</v>
      </c>
      <c r="S79" s="5">
        <v>78</v>
      </c>
    </row>
    <row r="80" spans="1:19">
      <c r="A80" s="5">
        <f>Final!A81</f>
        <v>79</v>
      </c>
      <c r="B80" s="5" t="str">
        <f>Final!B81</f>
        <v>23 - Heating, Ventilation, And Air Conditioning (HVAC)</v>
      </c>
      <c r="C80" s="5" t="str">
        <f>Final!C81</f>
        <v>23 74 13</v>
      </c>
      <c r="D80" s="5" t="str">
        <f>Final!D81</f>
        <v>Packaged Rooftop Ventilation Unit</v>
      </c>
      <c r="E80" s="5" t="str">
        <f>Final!E81</f>
        <v>1.5/C</v>
      </c>
      <c r="F80" s="5" t="str">
        <f>Final!F81</f>
        <v>O&amp;M Data</v>
      </c>
      <c r="G80" s="5" t="str">
        <f>Final!G81</f>
        <v>Operation, And Maintenance Manuals</v>
      </c>
      <c r="H80" s="5" t="str">
        <f>Final!H81</f>
        <v>DLR L236</v>
      </c>
      <c r="I80" s="5" t="str">
        <f>Final!I81</f>
        <v>Pro Air</v>
      </c>
      <c r="J80" s="5">
        <f>Final!J81</f>
        <v>0</v>
      </c>
      <c r="K80" s="5">
        <f>Final!K81</f>
        <v>0</v>
      </c>
      <c r="L80" s="5">
        <f>Final!L81</f>
        <v>0</v>
      </c>
      <c r="M80" s="20" t="str">
        <f t="shared" si="6"/>
        <v/>
      </c>
      <c r="N80" s="5" t="str">
        <f t="shared" si="7"/>
        <v/>
      </c>
      <c r="O80" s="5" t="str">
        <f t="shared" si="8"/>
        <v>1</v>
      </c>
      <c r="P80" s="5" t="str">
        <f t="shared" si="9"/>
        <v>O&amp;M Data</v>
      </c>
      <c r="Q80" s="5" t="str">
        <f t="shared" si="10"/>
        <v/>
      </c>
      <c r="R80" s="5" t="str">
        <f t="shared" si="11"/>
        <v>23 74 13_Packaged Rooftop Ventilation Unit</v>
      </c>
      <c r="S80" s="5">
        <v>79</v>
      </c>
    </row>
    <row r="81" spans="1:19">
      <c r="A81" s="5">
        <f>Final!A82</f>
        <v>80</v>
      </c>
      <c r="B81" s="5" t="str">
        <f>Final!B82</f>
        <v>23 - Heating, Ventilation, And Air Conditioning (HVAC)</v>
      </c>
      <c r="C81" s="5" t="str">
        <f>Final!C82</f>
        <v>23 74 13</v>
      </c>
      <c r="D81" s="5" t="str">
        <f>Final!D82</f>
        <v>Packaged Rooftop Ventilation Unit</v>
      </c>
      <c r="E81" s="5" t="str">
        <f>Final!E82</f>
        <v>1.5/D</v>
      </c>
      <c r="F81" s="5" t="str">
        <f>Final!F82</f>
        <v>Warranty - Sample/Special</v>
      </c>
      <c r="G81" s="5" t="str">
        <f>Final!G82</f>
        <v>1. Full Parts And Labor Warranty - Atleast 1 Year
2. Compressors - 5 Years</v>
      </c>
      <c r="H81" s="5" t="str">
        <f>Final!H82</f>
        <v>DLR L236</v>
      </c>
      <c r="I81" s="5" t="str">
        <f>Final!I82</f>
        <v>Pro Air</v>
      </c>
      <c r="J81" s="5">
        <f>Final!J82</f>
        <v>0</v>
      </c>
      <c r="K81" s="5">
        <f>Final!K82</f>
        <v>0</v>
      </c>
      <c r="L81" s="5">
        <f>Final!L82</f>
        <v>0</v>
      </c>
      <c r="M81" s="20" t="str">
        <f t="shared" si="6"/>
        <v/>
      </c>
      <c r="N81" s="5" t="str">
        <f t="shared" si="7"/>
        <v/>
      </c>
      <c r="O81" s="5" t="str">
        <f t="shared" si="8"/>
        <v>1</v>
      </c>
      <c r="P81" s="5" t="str">
        <f t="shared" si="9"/>
        <v>Warranty - Sample/Special</v>
      </c>
      <c r="Q81" s="5" t="str">
        <f t="shared" si="10"/>
        <v/>
      </c>
      <c r="R81" s="5" t="str">
        <f t="shared" si="11"/>
        <v>23 74 13_Packaged Rooftop Ventilation Unit</v>
      </c>
      <c r="S81" s="5">
        <v>80</v>
      </c>
    </row>
    <row r="82" spans="1:19">
      <c r="A82" s="5">
        <f>Final!A83</f>
        <v>81</v>
      </c>
      <c r="B82" s="5" t="str">
        <f>Final!B83</f>
        <v>23 - Heating, Ventilation, And Air Conditioning (HVAC)</v>
      </c>
      <c r="C82" s="5" t="str">
        <f>Final!C83</f>
        <v>23 81 25</v>
      </c>
      <c r="D82" s="5" t="str">
        <f>Final!D83</f>
        <v>Refrigerant Based Precision Cooling System</v>
      </c>
      <c r="E82" s="5" t="str">
        <f>Final!E83</f>
        <v>1.8/B/1</v>
      </c>
      <c r="F82" s="5" t="str">
        <f>Final!F83</f>
        <v>Attic Stock</v>
      </c>
      <c r="G82" s="5" t="str">
        <f>Final!G83</f>
        <v>Filters - One Set(S) Of Filters For Each Indoor Cooling Unit</v>
      </c>
      <c r="H82" s="5" t="str">
        <f>Final!H83</f>
        <v>DLR L236</v>
      </c>
      <c r="I82" s="5" t="str">
        <f>Final!I83</f>
        <v>Pro Air</v>
      </c>
      <c r="J82" s="5">
        <f>Final!J83</f>
        <v>0</v>
      </c>
      <c r="K82" s="5">
        <f>Final!K83</f>
        <v>0</v>
      </c>
      <c r="L82" s="5">
        <f>Final!L83</f>
        <v>0</v>
      </c>
      <c r="M82" s="20" t="str">
        <f t="shared" si="6"/>
        <v/>
      </c>
      <c r="N82" s="5" t="str">
        <f t="shared" si="7"/>
        <v/>
      </c>
      <c r="O82" s="5" t="str">
        <f t="shared" si="8"/>
        <v>1</v>
      </c>
      <c r="P82" s="5" t="str">
        <f t="shared" si="9"/>
        <v>Attic Stock</v>
      </c>
      <c r="Q82" s="5" t="str">
        <f t="shared" si="10"/>
        <v/>
      </c>
      <c r="R82" s="5" t="str">
        <f t="shared" si="11"/>
        <v>23 81 25_Refrigerant Based Precision Cooling System</v>
      </c>
      <c r="S82" s="5">
        <v>81</v>
      </c>
    </row>
    <row r="83" spans="1:19">
      <c r="A83" s="5">
        <f>Final!A84</f>
        <v>82</v>
      </c>
      <c r="B83" s="5" t="str">
        <f>Final!B84</f>
        <v>23 - Heating, Ventilation, And Air Conditioning (HVAC)</v>
      </c>
      <c r="C83" s="5" t="str">
        <f>Final!C84</f>
        <v>23 81 25</v>
      </c>
      <c r="D83" s="5" t="str">
        <f>Final!D84</f>
        <v>Refrigerant Based Precision Cooling System</v>
      </c>
      <c r="E83" s="5">
        <f>Final!E84</f>
        <v>1.9</v>
      </c>
      <c r="F83" s="5" t="str">
        <f>Final!F84</f>
        <v>As-Builts</v>
      </c>
      <c r="G83" s="5" t="str">
        <f>Final!G84</f>
        <v>For Refrigerant Based Precision Cooling System</v>
      </c>
      <c r="H83" s="5" t="str">
        <f>Final!H84</f>
        <v>DLR L236</v>
      </c>
      <c r="I83" s="5" t="str">
        <f>Final!I84</f>
        <v>Pro Air</v>
      </c>
      <c r="J83" s="5">
        <f>Final!J84</f>
        <v>0</v>
      </c>
      <c r="K83" s="5">
        <f>Final!K84</f>
        <v>0</v>
      </c>
      <c r="L83" s="5">
        <f>Final!L84</f>
        <v>0</v>
      </c>
      <c r="M83" s="20" t="str">
        <f t="shared" si="6"/>
        <v/>
      </c>
      <c r="N83" s="5" t="str">
        <f t="shared" si="7"/>
        <v/>
      </c>
      <c r="O83" s="5" t="str">
        <f t="shared" si="8"/>
        <v>1</v>
      </c>
      <c r="P83" s="5" t="str">
        <f t="shared" si="9"/>
        <v>As-Builts</v>
      </c>
      <c r="Q83" s="5" t="str">
        <f t="shared" si="10"/>
        <v/>
      </c>
      <c r="R83" s="5" t="str">
        <f t="shared" si="11"/>
        <v>23 81 25_Refrigerant Based Precision Cooling System</v>
      </c>
      <c r="S83" s="5">
        <v>82</v>
      </c>
    </row>
    <row r="84" spans="1:19">
      <c r="A84" s="5">
        <f>Final!A85</f>
        <v>83</v>
      </c>
      <c r="B84" s="5" t="str">
        <f>Final!B85</f>
        <v>23 - Heating, Ventilation, And Air Conditioning (HVAC)</v>
      </c>
      <c r="C84" s="5" t="str">
        <f>Final!C85</f>
        <v>23 81 25</v>
      </c>
      <c r="D84" s="5" t="str">
        <f>Final!D85</f>
        <v>Refrigerant Based Precision Cooling System</v>
      </c>
      <c r="E84" s="5">
        <f>Final!E85</f>
        <v>1.1000000000000001</v>
      </c>
      <c r="F84" s="5" t="str">
        <f>Final!F85</f>
        <v>O&amp;M Data</v>
      </c>
      <c r="G84" s="5" t="str">
        <f>Final!G85</f>
        <v>Of Refrigerant Based Precision Cooling System</v>
      </c>
      <c r="H84" s="5" t="str">
        <f>Final!H85</f>
        <v>DLR L236</v>
      </c>
      <c r="I84" s="5" t="str">
        <f>Final!I85</f>
        <v>Pro Air</v>
      </c>
      <c r="J84" s="5">
        <f>Final!J85</f>
        <v>0</v>
      </c>
      <c r="K84" s="5">
        <f>Final!K85</f>
        <v>0</v>
      </c>
      <c r="L84" s="5">
        <f>Final!L85</f>
        <v>0</v>
      </c>
      <c r="M84" s="20" t="str">
        <f t="shared" si="6"/>
        <v/>
      </c>
      <c r="N84" s="5" t="str">
        <f t="shared" si="7"/>
        <v/>
      </c>
      <c r="O84" s="5" t="str">
        <f t="shared" si="8"/>
        <v>1</v>
      </c>
      <c r="P84" s="5" t="str">
        <f t="shared" si="9"/>
        <v>O&amp;M Data</v>
      </c>
      <c r="Q84" s="5" t="str">
        <f t="shared" si="10"/>
        <v/>
      </c>
      <c r="R84" s="5" t="str">
        <f t="shared" si="11"/>
        <v>23 81 25_Refrigerant Based Precision Cooling System</v>
      </c>
      <c r="S84" s="5">
        <v>83</v>
      </c>
    </row>
    <row r="85" spans="1:19">
      <c r="A85" s="5">
        <f>Final!A86</f>
        <v>84</v>
      </c>
      <c r="B85" s="5" t="str">
        <f>Final!B86</f>
        <v>23 - Heating, Ventilation, And Air Conditioning (HVAC)</v>
      </c>
      <c r="C85" s="5" t="str">
        <f>Final!C86</f>
        <v>23 81 25</v>
      </c>
      <c r="D85" s="5" t="str">
        <f>Final!D86</f>
        <v>Refrigerant Based Precision Cooling System</v>
      </c>
      <c r="E85" s="5">
        <f>Final!E86</f>
        <v>1.1100000000000001</v>
      </c>
      <c r="F85" s="5" t="str">
        <f>Final!F86</f>
        <v>Warranty - Contractor</v>
      </c>
      <c r="G85" s="5" t="str">
        <f>Final!G86</f>
        <v>For Refrigerant Based Precision Cooling System</v>
      </c>
      <c r="H85" s="5" t="str">
        <f>Final!H86</f>
        <v>DLR L236</v>
      </c>
      <c r="I85" s="5" t="str">
        <f>Final!I86</f>
        <v>Pro Air</v>
      </c>
      <c r="J85" s="5">
        <f>Final!J86</f>
        <v>0</v>
      </c>
      <c r="K85" s="5">
        <f>Final!K86</f>
        <v>0</v>
      </c>
      <c r="L85" s="5">
        <f>Final!L86</f>
        <v>0</v>
      </c>
      <c r="M85" s="20" t="str">
        <f t="shared" si="6"/>
        <v/>
      </c>
      <c r="N85" s="5" t="str">
        <f t="shared" si="7"/>
        <v/>
      </c>
      <c r="O85" s="5" t="str">
        <f t="shared" si="8"/>
        <v>1</v>
      </c>
      <c r="P85" s="5" t="str">
        <f t="shared" si="9"/>
        <v>Warranty - Contractor</v>
      </c>
      <c r="Q85" s="5" t="str">
        <f t="shared" si="10"/>
        <v/>
      </c>
      <c r="R85" s="5" t="str">
        <f t="shared" si="11"/>
        <v>23 81 25_Refrigerant Based Precision Cooling System</v>
      </c>
      <c r="S85" s="5">
        <v>84</v>
      </c>
    </row>
    <row r="86" spans="1:19">
      <c r="A86" s="5">
        <f>Final!A87</f>
        <v>85</v>
      </c>
      <c r="B86" s="5" t="str">
        <f>Final!B87</f>
        <v>23 - Heating, Ventilation, And Air Conditioning (HVAC)</v>
      </c>
      <c r="C86" s="5" t="str">
        <f>Final!C87</f>
        <v>23 84 13</v>
      </c>
      <c r="D86" s="5" t="str">
        <f>Final!D87</f>
        <v>Humidifiers</v>
      </c>
      <c r="E86" s="5">
        <f>Final!E87</f>
        <v>1.7</v>
      </c>
      <c r="F86" s="5" t="str">
        <f>Final!F87</f>
        <v>Attic Stock</v>
      </c>
      <c r="G86" s="5" t="str">
        <f>Final!G87</f>
        <v>Of Humidifiers</v>
      </c>
      <c r="H86" s="5" t="str">
        <f>Final!H87</f>
        <v>DLR L236</v>
      </c>
      <c r="I86" s="5" t="str">
        <f>Final!I87</f>
        <v>Pro Air</v>
      </c>
      <c r="J86" s="5">
        <f>Final!J87</f>
        <v>0</v>
      </c>
      <c r="K86" s="5">
        <f>Final!K87</f>
        <v>0</v>
      </c>
      <c r="L86" s="5">
        <f>Final!L87</f>
        <v>0</v>
      </c>
      <c r="M86" s="20" t="str">
        <f t="shared" si="6"/>
        <v/>
      </c>
      <c r="N86" s="5" t="str">
        <f t="shared" si="7"/>
        <v/>
      </c>
      <c r="O86" s="5" t="str">
        <f t="shared" si="8"/>
        <v>1</v>
      </c>
      <c r="P86" s="5" t="str">
        <f t="shared" si="9"/>
        <v>Attic Stock</v>
      </c>
      <c r="Q86" s="5" t="str">
        <f t="shared" si="10"/>
        <v/>
      </c>
      <c r="R86" s="5" t="str">
        <f t="shared" si="11"/>
        <v>23 84 13_Humidifiers</v>
      </c>
      <c r="S86" s="5">
        <v>85</v>
      </c>
    </row>
    <row r="87" spans="1:19">
      <c r="A87" s="5">
        <f>Final!A88</f>
        <v>86</v>
      </c>
      <c r="B87" s="5" t="str">
        <f>Final!B88</f>
        <v>23 - Heating, Ventilation, And Air Conditioning (HVAC)</v>
      </c>
      <c r="C87" s="5" t="str">
        <f>Final!C88</f>
        <v>23 84 13</v>
      </c>
      <c r="D87" s="5" t="str">
        <f>Final!D88</f>
        <v>Humidifiers</v>
      </c>
      <c r="E87" s="5">
        <f>Final!E88</f>
        <v>1.9</v>
      </c>
      <c r="F87" s="5" t="str">
        <f>Final!F88</f>
        <v>O&amp;M Data</v>
      </c>
      <c r="G87" s="5" t="str">
        <f>Final!G88</f>
        <v>Of Humidifiers</v>
      </c>
      <c r="H87" s="5" t="str">
        <f>Final!H88</f>
        <v>DLR L236</v>
      </c>
      <c r="I87" s="5" t="str">
        <f>Final!I88</f>
        <v>Pro Air</v>
      </c>
      <c r="J87" s="5">
        <f>Final!J88</f>
        <v>0</v>
      </c>
      <c r="K87" s="5">
        <f>Final!K88</f>
        <v>0</v>
      </c>
      <c r="L87" s="5">
        <f>Final!L88</f>
        <v>0</v>
      </c>
      <c r="M87" s="20" t="str">
        <f t="shared" si="6"/>
        <v/>
      </c>
      <c r="N87" s="5" t="str">
        <f t="shared" si="7"/>
        <v/>
      </c>
      <c r="O87" s="5" t="str">
        <f t="shared" si="8"/>
        <v>1</v>
      </c>
      <c r="P87" s="5" t="str">
        <f t="shared" si="9"/>
        <v>O&amp;M Data</v>
      </c>
      <c r="Q87" s="5" t="str">
        <f t="shared" si="10"/>
        <v/>
      </c>
      <c r="R87" s="5" t="str">
        <f t="shared" si="11"/>
        <v>23 84 13_Humidifiers</v>
      </c>
      <c r="S87" s="5">
        <v>86</v>
      </c>
    </row>
    <row r="88" spans="1:19">
      <c r="A88" s="5">
        <f>Final!A89</f>
        <v>87</v>
      </c>
      <c r="B88" s="5" t="str">
        <f>Final!B89</f>
        <v>23 - Heating, Ventilation, And Air Conditioning (HVAC)</v>
      </c>
      <c r="C88" s="5" t="str">
        <f>Final!C89</f>
        <v>23 84 13</v>
      </c>
      <c r="D88" s="5" t="str">
        <f>Final!D89</f>
        <v>Humidifiers</v>
      </c>
      <c r="E88" s="5">
        <f>Final!E89</f>
        <v>1.1000000000000001</v>
      </c>
      <c r="F88" s="5" t="str">
        <f>Final!F89</f>
        <v>Warranty - Contractor</v>
      </c>
      <c r="G88" s="5" t="str">
        <f>Final!G89</f>
        <v>Of Humidifiers</v>
      </c>
      <c r="H88" s="5" t="str">
        <f>Final!H89</f>
        <v>DLR L236</v>
      </c>
      <c r="I88" s="5" t="str">
        <f>Final!I89</f>
        <v>Pro Air</v>
      </c>
      <c r="J88" s="5">
        <f>Final!J89</f>
        <v>0</v>
      </c>
      <c r="K88" s="5">
        <f>Final!K89</f>
        <v>0</v>
      </c>
      <c r="L88" s="5">
        <f>Final!L89</f>
        <v>0</v>
      </c>
      <c r="M88" s="20" t="str">
        <f t="shared" si="6"/>
        <v/>
      </c>
      <c r="N88" s="5" t="str">
        <f t="shared" si="7"/>
        <v/>
      </c>
      <c r="O88" s="5" t="str">
        <f t="shared" si="8"/>
        <v>1</v>
      </c>
      <c r="P88" s="5" t="str">
        <f t="shared" si="9"/>
        <v>Warranty - Contractor</v>
      </c>
      <c r="Q88" s="5" t="str">
        <f t="shared" si="10"/>
        <v/>
      </c>
      <c r="R88" s="5" t="str">
        <f t="shared" si="11"/>
        <v>23 84 13_Humidifiers</v>
      </c>
      <c r="S88" s="5">
        <v>87</v>
      </c>
    </row>
    <row r="89" spans="1:19">
      <c r="A89" s="5">
        <f>Final!A90</f>
        <v>88</v>
      </c>
      <c r="B89" s="5" t="str">
        <f>Final!B90</f>
        <v>23 - Heating, Ventilation, And Air Conditioning (HVAC)</v>
      </c>
      <c r="C89" s="5" t="str">
        <f>Final!C90</f>
        <v>23 84 13</v>
      </c>
      <c r="D89" s="5" t="str">
        <f>Final!D90</f>
        <v>Humidifiers</v>
      </c>
      <c r="E89" s="5">
        <f>Final!E90</f>
        <v>3.5</v>
      </c>
      <c r="F89" s="5" t="str">
        <f>Final!F90</f>
        <v>Owner Training</v>
      </c>
      <c r="G89" s="5" t="str">
        <f>Final!G90</f>
        <v>Train Owner'S Maintenance Personnel To Adjust, Operate, And Maintain Humidifiers.</v>
      </c>
      <c r="H89" s="5" t="str">
        <f>Final!H90</f>
        <v>DLR L236</v>
      </c>
      <c r="I89" s="5" t="str">
        <f>Final!I90</f>
        <v>Pro Air</v>
      </c>
      <c r="J89" s="5">
        <f>Final!J90</f>
        <v>0</v>
      </c>
      <c r="K89" s="5">
        <f>Final!K90</f>
        <v>0</v>
      </c>
      <c r="L89" s="5">
        <f>Final!L90</f>
        <v>0</v>
      </c>
      <c r="M89" s="20" t="str">
        <f t="shared" si="6"/>
        <v/>
      </c>
      <c r="N89" s="5" t="str">
        <f t="shared" si="7"/>
        <v/>
      </c>
      <c r="O89" s="5" t="str">
        <f t="shared" si="8"/>
        <v>1</v>
      </c>
      <c r="P89" s="5" t="str">
        <f t="shared" si="9"/>
        <v>Owner Training</v>
      </c>
      <c r="Q89" s="5" t="str">
        <f t="shared" si="10"/>
        <v/>
      </c>
      <c r="R89" s="5" t="str">
        <f t="shared" si="11"/>
        <v>23 84 13_Humidifiers</v>
      </c>
      <c r="S89" s="5">
        <v>88</v>
      </c>
    </row>
    <row r="90" spans="1:19">
      <c r="A90" s="5">
        <f>Final!A91</f>
        <v>89</v>
      </c>
      <c r="B90" s="5" t="str">
        <f>Final!B91</f>
        <v>26 - Electrical</v>
      </c>
      <c r="C90" s="5" t="str">
        <f>Final!C91</f>
        <v>26 00 10</v>
      </c>
      <c r="D90" s="5" t="str">
        <f>Final!D91</f>
        <v>Basic Electrical Requirements</v>
      </c>
      <c r="E90" s="5">
        <f>Final!E91</f>
        <v>1.7</v>
      </c>
      <c r="F90" s="5" t="str">
        <f>Final!F91</f>
        <v>Attic Stock</v>
      </c>
      <c r="G90" s="5" t="str">
        <f>Final!G91</f>
        <v>Extra Materials For Products Mentioned</v>
      </c>
      <c r="H90" s="5" t="str">
        <f>Final!H91</f>
        <v>DLR L236</v>
      </c>
      <c r="I90" s="5" t="str">
        <f>Final!I91</f>
        <v>Power Solutions</v>
      </c>
      <c r="J90" s="5">
        <f>Final!J91</f>
        <v>0</v>
      </c>
      <c r="K90" s="5">
        <f>Final!K91</f>
        <v>0</v>
      </c>
      <c r="L90" s="5">
        <f>Final!L91</f>
        <v>0</v>
      </c>
      <c r="M90" s="20" t="str">
        <f t="shared" si="6"/>
        <v/>
      </c>
      <c r="N90" s="5" t="str">
        <f t="shared" si="7"/>
        <v/>
      </c>
      <c r="O90" s="5" t="str">
        <f t="shared" si="8"/>
        <v>1</v>
      </c>
      <c r="P90" s="5" t="str">
        <f t="shared" si="9"/>
        <v>Attic Stock</v>
      </c>
      <c r="Q90" s="5" t="str">
        <f t="shared" si="10"/>
        <v/>
      </c>
      <c r="R90" s="5" t="str">
        <f t="shared" si="11"/>
        <v>26 00 10_Basic Electrical Requirements</v>
      </c>
      <c r="S90" s="5">
        <v>89</v>
      </c>
    </row>
    <row r="91" spans="1:19">
      <c r="A91" s="5">
        <f>Final!A92</f>
        <v>90</v>
      </c>
      <c r="B91" s="5" t="str">
        <f>Final!B92</f>
        <v>26 - Electrical</v>
      </c>
      <c r="C91" s="5" t="str">
        <f>Final!C92</f>
        <v>26 00 10</v>
      </c>
      <c r="D91" s="5" t="str">
        <f>Final!D92</f>
        <v>Basic Electrical Requirements</v>
      </c>
      <c r="E91" s="5">
        <f>Final!E92</f>
        <v>1.9</v>
      </c>
      <c r="F91" s="5" t="str">
        <f>Final!F92</f>
        <v>O&amp;M Data</v>
      </c>
      <c r="G91" s="5" t="str">
        <f>Final!G92</f>
        <v>Provide Operating Instructions And Maintenance Data</v>
      </c>
      <c r="H91" s="5" t="str">
        <f>Final!H92</f>
        <v>DLR L236</v>
      </c>
      <c r="I91" s="5" t="str">
        <f>Final!I92</f>
        <v>Power Solutions</v>
      </c>
      <c r="J91" s="5">
        <f>Final!J92</f>
        <v>0</v>
      </c>
      <c r="K91" s="5">
        <f>Final!K92</f>
        <v>0</v>
      </c>
      <c r="L91" s="5">
        <f>Final!L92</f>
        <v>0</v>
      </c>
      <c r="M91" s="20" t="str">
        <f t="shared" si="6"/>
        <v/>
      </c>
      <c r="N91" s="5" t="str">
        <f t="shared" si="7"/>
        <v/>
      </c>
      <c r="O91" s="5" t="str">
        <f t="shared" si="8"/>
        <v>1</v>
      </c>
      <c r="P91" s="5" t="str">
        <f t="shared" si="9"/>
        <v>O&amp;M Data</v>
      </c>
      <c r="Q91" s="5" t="str">
        <f t="shared" si="10"/>
        <v/>
      </c>
      <c r="R91" s="5" t="str">
        <f t="shared" si="11"/>
        <v>26 00 10_Basic Electrical Requirements</v>
      </c>
      <c r="S91" s="5">
        <v>90</v>
      </c>
    </row>
    <row r="92" spans="1:19">
      <c r="A92" s="5">
        <f>Final!A93</f>
        <v>91</v>
      </c>
      <c r="B92" s="5" t="str">
        <f>Final!B93</f>
        <v>26 - Electrical</v>
      </c>
      <c r="C92" s="5" t="str">
        <f>Final!C93</f>
        <v>26 00 10</v>
      </c>
      <c r="D92" s="5" t="str">
        <f>Final!D93</f>
        <v>Basic Electrical Requirements</v>
      </c>
      <c r="E92" s="5">
        <f>Final!E93</f>
        <v>1.1000000000000001</v>
      </c>
      <c r="F92" s="5" t="str">
        <f>Final!F93</f>
        <v>Warranty - Manufacturer</v>
      </c>
      <c r="G92" s="5" t="str">
        <f>Final!G93</f>
        <v>Manufacturers Shall Provide Their Standard Warranties For Material And Equipment Furnished</v>
      </c>
      <c r="H92" s="5" t="str">
        <f>Final!H93</f>
        <v>DLR L236</v>
      </c>
      <c r="I92" s="5" t="str">
        <f>Final!I93</f>
        <v>Power Solutions</v>
      </c>
      <c r="J92" s="5">
        <f>Final!J93</f>
        <v>0</v>
      </c>
      <c r="K92" s="5">
        <f>Final!K93</f>
        <v>0</v>
      </c>
      <c r="L92" s="5">
        <f>Final!L93</f>
        <v>0</v>
      </c>
      <c r="M92" s="20" t="str">
        <f t="shared" si="6"/>
        <v/>
      </c>
      <c r="N92" s="5" t="str">
        <f t="shared" si="7"/>
        <v/>
      </c>
      <c r="O92" s="5" t="str">
        <f t="shared" si="8"/>
        <v>1</v>
      </c>
      <c r="P92" s="5" t="str">
        <f t="shared" si="9"/>
        <v>Warranty - Manufacturer</v>
      </c>
      <c r="Q92" s="5" t="str">
        <f t="shared" si="10"/>
        <v/>
      </c>
      <c r="R92" s="5" t="str">
        <f t="shared" si="11"/>
        <v>26 00 10_Basic Electrical Requirements</v>
      </c>
      <c r="S92" s="5">
        <v>91</v>
      </c>
    </row>
    <row r="93" spans="1:19">
      <c r="A93" s="5">
        <f>Final!A94</f>
        <v>92</v>
      </c>
      <c r="B93" s="5" t="str">
        <f>Final!B94</f>
        <v>26 - Electrical</v>
      </c>
      <c r="C93" s="5" t="str">
        <f>Final!C94</f>
        <v>26 05 00</v>
      </c>
      <c r="D93" s="5" t="str">
        <f>Final!D94</f>
        <v>Common Work Results For Electrical</v>
      </c>
      <c r="E93" s="5">
        <f>Final!E94</f>
        <v>1.9</v>
      </c>
      <c r="F93" s="5" t="str">
        <f>Final!F94</f>
        <v>Attic Stock</v>
      </c>
      <c r="G93" s="5" t="str">
        <f>Final!G94</f>
        <v>Extra Materials For Products Mentioned</v>
      </c>
      <c r="H93" s="5" t="str">
        <f>Final!H94</f>
        <v>DLR L236</v>
      </c>
      <c r="I93" s="5" t="str">
        <f>Final!I94</f>
        <v>Power Solutions</v>
      </c>
      <c r="J93" s="5">
        <f>Final!J94</f>
        <v>0</v>
      </c>
      <c r="K93" s="5">
        <f>Final!K94</f>
        <v>0</v>
      </c>
      <c r="L93" s="5">
        <f>Final!L94</f>
        <v>0</v>
      </c>
      <c r="M93" s="20" t="str">
        <f t="shared" si="6"/>
        <v/>
      </c>
      <c r="N93" s="5" t="str">
        <f t="shared" si="7"/>
        <v/>
      </c>
      <c r="O93" s="5" t="str">
        <f t="shared" si="8"/>
        <v>1</v>
      </c>
      <c r="P93" s="5" t="str">
        <f t="shared" si="9"/>
        <v>Attic Stock</v>
      </c>
      <c r="Q93" s="5" t="str">
        <f t="shared" si="10"/>
        <v/>
      </c>
      <c r="R93" s="5" t="str">
        <f t="shared" si="11"/>
        <v>26 05 00_Common Work Results For Electrical</v>
      </c>
      <c r="S93" s="5">
        <v>92</v>
      </c>
    </row>
    <row r="94" spans="1:19">
      <c r="A94" s="5">
        <f>Final!A95</f>
        <v>93</v>
      </c>
      <c r="B94" s="5" t="str">
        <f>Final!B95</f>
        <v>26 - Electrical</v>
      </c>
      <c r="C94" s="5" t="str">
        <f>Final!C95</f>
        <v>26 05 00</v>
      </c>
      <c r="D94" s="5" t="str">
        <f>Final!D95</f>
        <v>Common Work Results For Electrical</v>
      </c>
      <c r="E94" s="5">
        <f>Final!E95</f>
        <v>1.9</v>
      </c>
      <c r="F94" s="5" t="str">
        <f>Final!F95</f>
        <v>O&amp;M Data</v>
      </c>
      <c r="G94" s="5" t="str">
        <f>Final!G95</f>
        <v>Provide All The Required Operation And Maintenance Data</v>
      </c>
      <c r="H94" s="5" t="str">
        <f>Final!H95</f>
        <v>DLR L236</v>
      </c>
      <c r="I94" s="5" t="str">
        <f>Final!I95</f>
        <v>Power Solutions</v>
      </c>
      <c r="J94" s="5">
        <f>Final!J95</f>
        <v>0</v>
      </c>
      <c r="K94" s="5">
        <f>Final!K95</f>
        <v>0</v>
      </c>
      <c r="L94" s="5">
        <f>Final!L95</f>
        <v>0</v>
      </c>
      <c r="M94" s="20" t="str">
        <f t="shared" si="6"/>
        <v/>
      </c>
      <c r="N94" s="5" t="str">
        <f t="shared" si="7"/>
        <v/>
      </c>
      <c r="O94" s="5" t="str">
        <f t="shared" si="8"/>
        <v>1</v>
      </c>
      <c r="P94" s="5" t="str">
        <f t="shared" si="9"/>
        <v>O&amp;M Data</v>
      </c>
      <c r="Q94" s="5" t="str">
        <f t="shared" si="10"/>
        <v/>
      </c>
      <c r="R94" s="5" t="str">
        <f t="shared" si="11"/>
        <v>26 05 00_Common Work Results For Electrical</v>
      </c>
      <c r="S94" s="5">
        <v>93</v>
      </c>
    </row>
    <row r="95" spans="1:19">
      <c r="A95" s="5">
        <f>Final!A96</f>
        <v>94</v>
      </c>
      <c r="B95" s="5" t="str">
        <f>Final!B96</f>
        <v>26 - Electrical</v>
      </c>
      <c r="C95" s="5" t="str">
        <f>Final!C96</f>
        <v>26 05 00</v>
      </c>
      <c r="D95" s="5" t="str">
        <f>Final!D96</f>
        <v>Common Work Results For Electrical</v>
      </c>
      <c r="E95" s="5">
        <f>Final!E96</f>
        <v>1.1000000000000001</v>
      </c>
      <c r="F95" s="5" t="str">
        <f>Final!F96</f>
        <v>Warranty - Manufacturer</v>
      </c>
      <c r="G95" s="5" t="str">
        <f>Final!G96</f>
        <v>Warranty Must Be Provided For All The Common Work Results For Electrical</v>
      </c>
      <c r="H95" s="5" t="str">
        <f>Final!H96</f>
        <v>DLR L236</v>
      </c>
      <c r="I95" s="5" t="str">
        <f>Final!I96</f>
        <v>Power Solutions</v>
      </c>
      <c r="J95" s="5">
        <f>Final!J96</f>
        <v>0</v>
      </c>
      <c r="K95" s="5">
        <f>Final!K96</f>
        <v>0</v>
      </c>
      <c r="L95" s="5">
        <f>Final!L96</f>
        <v>0</v>
      </c>
      <c r="M95" s="20" t="str">
        <f t="shared" si="6"/>
        <v/>
      </c>
      <c r="N95" s="5" t="str">
        <f t="shared" si="7"/>
        <v/>
      </c>
      <c r="O95" s="5" t="str">
        <f t="shared" si="8"/>
        <v>1</v>
      </c>
      <c r="P95" s="5" t="str">
        <f t="shared" si="9"/>
        <v>Warranty - Manufacturer</v>
      </c>
      <c r="Q95" s="5" t="str">
        <f t="shared" si="10"/>
        <v/>
      </c>
      <c r="R95" s="5" t="str">
        <f t="shared" si="11"/>
        <v>26 05 00_Common Work Results For Electrical</v>
      </c>
      <c r="S95" s="5">
        <v>94</v>
      </c>
    </row>
    <row r="96" spans="1:19">
      <c r="A96" s="5">
        <f>Final!A97</f>
        <v>95</v>
      </c>
      <c r="B96" s="5" t="str">
        <f>Final!B97</f>
        <v>26 - Electrical</v>
      </c>
      <c r="C96" s="5" t="str">
        <f>Final!C97</f>
        <v>26 05 19</v>
      </c>
      <c r="D96" s="5" t="str">
        <f>Final!D97</f>
        <v>Electrical Power Conductors And Cables (600 Volts Or Less)</v>
      </c>
      <c r="E96" s="5">
        <f>Final!E97</f>
        <v>1.7</v>
      </c>
      <c r="F96" s="5" t="str">
        <f>Final!F97</f>
        <v>Attic Stock</v>
      </c>
      <c r="G96" s="5" t="str">
        <f>Final!G97</f>
        <v>Of Electrical Power Conductors And Cables</v>
      </c>
      <c r="H96" s="5" t="str">
        <f>Final!H97</f>
        <v>DLR L236</v>
      </c>
      <c r="I96" s="5" t="str">
        <f>Final!I97</f>
        <v>Power Solutions</v>
      </c>
      <c r="J96" s="5">
        <f>Final!J97</f>
        <v>0</v>
      </c>
      <c r="K96" s="5">
        <f>Final!K97</f>
        <v>0</v>
      </c>
      <c r="L96" s="5">
        <f>Final!L97</f>
        <v>0</v>
      </c>
      <c r="M96" s="20" t="str">
        <f t="shared" si="6"/>
        <v/>
      </c>
      <c r="N96" s="5" t="str">
        <f t="shared" si="7"/>
        <v/>
      </c>
      <c r="O96" s="5" t="str">
        <f t="shared" si="8"/>
        <v>1</v>
      </c>
      <c r="P96" s="5" t="str">
        <f t="shared" si="9"/>
        <v>Attic Stock</v>
      </c>
      <c r="Q96" s="5" t="str">
        <f t="shared" si="10"/>
        <v/>
      </c>
      <c r="R96" s="5" t="str">
        <f t="shared" si="11"/>
        <v>26 05 19_Electrical Power Conductors And Cables (600 Volts Or Less)</v>
      </c>
      <c r="S96" s="5">
        <v>95</v>
      </c>
    </row>
    <row r="97" spans="1:19">
      <c r="A97" s="5">
        <f>Final!A98</f>
        <v>96</v>
      </c>
      <c r="B97" s="5" t="str">
        <f>Final!B98</f>
        <v>26 - Electrical</v>
      </c>
      <c r="C97" s="5" t="str">
        <f>Final!C98</f>
        <v>26 05 19</v>
      </c>
      <c r="D97" s="5" t="str">
        <f>Final!D98</f>
        <v>Electrical Power Conductors And Cables (600 Volts Or Less)</v>
      </c>
      <c r="E97" s="5">
        <f>Final!E98</f>
        <v>1.9</v>
      </c>
      <c r="F97" s="5" t="str">
        <f>Final!F98</f>
        <v>O&amp;M Data</v>
      </c>
      <c r="G97" s="5" t="str">
        <f>Final!G98</f>
        <v>Of Electrical Power Conductors And Cables</v>
      </c>
      <c r="H97" s="5" t="str">
        <f>Final!H98</f>
        <v>DLR L236</v>
      </c>
      <c r="I97" s="5" t="str">
        <f>Final!I98</f>
        <v>Power Solutions</v>
      </c>
      <c r="J97" s="5">
        <f>Final!J98</f>
        <v>0</v>
      </c>
      <c r="K97" s="5">
        <f>Final!K98</f>
        <v>0</v>
      </c>
      <c r="L97" s="5">
        <f>Final!L98</f>
        <v>0</v>
      </c>
      <c r="M97" s="20" t="str">
        <f t="shared" si="6"/>
        <v/>
      </c>
      <c r="N97" s="5" t="str">
        <f t="shared" si="7"/>
        <v/>
      </c>
      <c r="O97" s="5" t="str">
        <f t="shared" si="8"/>
        <v>1</v>
      </c>
      <c r="P97" s="5" t="str">
        <f t="shared" si="9"/>
        <v>O&amp;M Data</v>
      </c>
      <c r="Q97" s="5" t="str">
        <f t="shared" si="10"/>
        <v/>
      </c>
      <c r="R97" s="5" t="str">
        <f t="shared" si="11"/>
        <v>26 05 19_Electrical Power Conductors And Cables (600 Volts Or Less)</v>
      </c>
      <c r="S97" s="5">
        <v>96</v>
      </c>
    </row>
    <row r="98" spans="1:19">
      <c r="A98" s="5">
        <f>Final!A99</f>
        <v>97</v>
      </c>
      <c r="B98" s="5" t="str">
        <f>Final!B99</f>
        <v>26 - Electrical</v>
      </c>
      <c r="C98" s="5" t="str">
        <f>Final!C99</f>
        <v>26 05 19</v>
      </c>
      <c r="D98" s="5" t="str">
        <f>Final!D99</f>
        <v>Electrical Power Conductors And Cables (600 Volts Or Less)</v>
      </c>
      <c r="E98" s="5">
        <f>Final!E99</f>
        <v>1.1000000000000001</v>
      </c>
      <c r="F98" s="5" t="str">
        <f>Final!F99</f>
        <v>Warranty - Manufacturer</v>
      </c>
      <c r="G98" s="5" t="str">
        <f>Final!G99</f>
        <v>For Electrical Power Conductors And Cables</v>
      </c>
      <c r="H98" s="5" t="str">
        <f>Final!H99</f>
        <v>DLR L236</v>
      </c>
      <c r="I98" s="5" t="str">
        <f>Final!I99</f>
        <v>Power Solutions</v>
      </c>
      <c r="J98" s="5">
        <f>Final!J99</f>
        <v>0</v>
      </c>
      <c r="K98" s="5">
        <f>Final!K99</f>
        <v>0</v>
      </c>
      <c r="L98" s="5">
        <f>Final!L99</f>
        <v>0</v>
      </c>
      <c r="M98" s="20" t="str">
        <f t="shared" si="6"/>
        <v/>
      </c>
      <c r="N98" s="5" t="str">
        <f t="shared" si="7"/>
        <v/>
      </c>
      <c r="O98" s="5" t="str">
        <f t="shared" si="8"/>
        <v>1</v>
      </c>
      <c r="P98" s="5" t="str">
        <f t="shared" si="9"/>
        <v>Warranty - Manufacturer</v>
      </c>
      <c r="Q98" s="5" t="str">
        <f t="shared" si="10"/>
        <v/>
      </c>
      <c r="R98" s="5" t="str">
        <f t="shared" si="11"/>
        <v>26 05 19_Electrical Power Conductors And Cables (600 Volts Or Less)</v>
      </c>
      <c r="S98" s="5">
        <v>97</v>
      </c>
    </row>
    <row r="99" spans="1:19">
      <c r="A99" s="5">
        <f>Final!A100</f>
        <v>98</v>
      </c>
      <c r="B99" s="5" t="str">
        <f>Final!B100</f>
        <v>26 - Electrical</v>
      </c>
      <c r="C99" s="5" t="str">
        <f>Final!C100</f>
        <v>26 05 26</v>
      </c>
      <c r="D99" s="5" t="str">
        <f>Final!D100</f>
        <v>Grounding</v>
      </c>
      <c r="E99" s="5">
        <f>Final!E100</f>
        <v>1.7</v>
      </c>
      <c r="F99" s="5" t="str">
        <f>Final!F100</f>
        <v>Attic Stock</v>
      </c>
      <c r="G99" s="5" t="str">
        <f>Final!G100</f>
        <v>Provide Extra Materials For Grounding</v>
      </c>
      <c r="H99" s="5" t="str">
        <f>Final!H100</f>
        <v>DLR L236</v>
      </c>
      <c r="I99" s="5" t="str">
        <f>Final!I100</f>
        <v>Power Solutions</v>
      </c>
      <c r="J99" s="5">
        <f>Final!J100</f>
        <v>0</v>
      </c>
      <c r="K99" s="5">
        <f>Final!K100</f>
        <v>0</v>
      </c>
      <c r="L99" s="5">
        <f>Final!L100</f>
        <v>0</v>
      </c>
      <c r="M99" s="20" t="str">
        <f t="shared" si="6"/>
        <v/>
      </c>
      <c r="N99" s="5" t="str">
        <f t="shared" si="7"/>
        <v/>
      </c>
      <c r="O99" s="5" t="str">
        <f t="shared" si="8"/>
        <v>1</v>
      </c>
      <c r="P99" s="5" t="str">
        <f t="shared" si="9"/>
        <v>Attic Stock</v>
      </c>
      <c r="Q99" s="5" t="str">
        <f t="shared" si="10"/>
        <v/>
      </c>
      <c r="R99" s="5" t="str">
        <f t="shared" si="11"/>
        <v>26 05 26_Grounding</v>
      </c>
      <c r="S99" s="5">
        <v>98</v>
      </c>
    </row>
    <row r="100" spans="1:19">
      <c r="A100" s="5">
        <f>Final!A101</f>
        <v>99</v>
      </c>
      <c r="B100" s="5" t="str">
        <f>Final!B101</f>
        <v>26 - Electrical</v>
      </c>
      <c r="C100" s="5" t="str">
        <f>Final!C101</f>
        <v>26 05 26</v>
      </c>
      <c r="D100" s="5" t="str">
        <f>Final!D101</f>
        <v>Grounding</v>
      </c>
      <c r="E100" s="5">
        <f>Final!E101</f>
        <v>1.8</v>
      </c>
      <c r="F100" s="5" t="str">
        <f>Final!F101</f>
        <v>Test-Reports</v>
      </c>
      <c r="G100" s="5" t="str">
        <f>Final!G101</f>
        <v>Reports Of Service Ground Resistance And Resistance Readings From Ground Bar To Ground Bar And From Srg To Raised Floor</v>
      </c>
      <c r="H100" s="5" t="str">
        <f>Final!H101</f>
        <v>DLR L236</v>
      </c>
      <c r="I100" s="5" t="str">
        <f>Final!I101</f>
        <v>Power Solutions</v>
      </c>
      <c r="J100" s="5">
        <f>Final!J101</f>
        <v>0</v>
      </c>
      <c r="K100" s="5">
        <f>Final!K101</f>
        <v>0</v>
      </c>
      <c r="L100" s="5">
        <f>Final!L101</f>
        <v>0</v>
      </c>
      <c r="M100" s="20" t="str">
        <f t="shared" si="6"/>
        <v/>
      </c>
      <c r="N100" s="5" t="str">
        <f t="shared" si="7"/>
        <v/>
      </c>
      <c r="O100" s="5" t="str">
        <f t="shared" si="8"/>
        <v>1</v>
      </c>
      <c r="P100" s="5" t="str">
        <f t="shared" si="9"/>
        <v>Test-Reports</v>
      </c>
      <c r="Q100" s="5" t="str">
        <f t="shared" si="10"/>
        <v/>
      </c>
      <c r="R100" s="5" t="str">
        <f t="shared" si="11"/>
        <v>26 05 26_Grounding</v>
      </c>
      <c r="S100" s="5">
        <v>99</v>
      </c>
    </row>
    <row r="101" spans="1:19">
      <c r="A101" s="5">
        <f>Final!A102</f>
        <v>100</v>
      </c>
      <c r="B101" s="5" t="str">
        <f>Final!B102</f>
        <v>26 - Electrical</v>
      </c>
      <c r="C101" s="5" t="str">
        <f>Final!C102</f>
        <v>26 05 26</v>
      </c>
      <c r="D101" s="5" t="str">
        <f>Final!D102</f>
        <v>Grounding</v>
      </c>
      <c r="E101" s="5">
        <f>Final!E102</f>
        <v>1.8</v>
      </c>
      <c r="F101" s="5" t="str">
        <f>Final!F102</f>
        <v>O&amp;M Data</v>
      </c>
      <c r="G101" s="5" t="str">
        <f>Final!G102</f>
        <v>Of Grounding</v>
      </c>
      <c r="H101" s="5" t="str">
        <f>Final!H102</f>
        <v>DLR L236</v>
      </c>
      <c r="I101" s="5" t="str">
        <f>Final!I102</f>
        <v>Power Solutions</v>
      </c>
      <c r="J101" s="5">
        <f>Final!J102</f>
        <v>0</v>
      </c>
      <c r="K101" s="5">
        <f>Final!K102</f>
        <v>0</v>
      </c>
      <c r="L101" s="5">
        <f>Final!L102</f>
        <v>0</v>
      </c>
      <c r="M101" s="20" t="str">
        <f t="shared" si="6"/>
        <v/>
      </c>
      <c r="N101" s="5" t="str">
        <f t="shared" si="7"/>
        <v/>
      </c>
      <c r="O101" s="5" t="str">
        <f t="shared" si="8"/>
        <v>1</v>
      </c>
      <c r="P101" s="5" t="str">
        <f t="shared" si="9"/>
        <v>O&amp;M Data</v>
      </c>
      <c r="Q101" s="5" t="str">
        <f t="shared" si="10"/>
        <v/>
      </c>
      <c r="R101" s="5" t="str">
        <f t="shared" si="11"/>
        <v>26 05 26_Grounding</v>
      </c>
      <c r="S101" s="5">
        <v>100</v>
      </c>
    </row>
    <row r="102" spans="1:19">
      <c r="A102" s="5">
        <f>Final!A103</f>
        <v>101</v>
      </c>
      <c r="B102" s="5" t="str">
        <f>Final!B103</f>
        <v>26 - Electrical</v>
      </c>
      <c r="C102" s="5" t="str">
        <f>Final!C103</f>
        <v>26 05 26</v>
      </c>
      <c r="D102" s="5" t="str">
        <f>Final!D103</f>
        <v>Grounding</v>
      </c>
      <c r="E102" s="5">
        <f>Final!E103</f>
        <v>1.1000000000000001</v>
      </c>
      <c r="F102" s="5" t="str">
        <f>Final!F103</f>
        <v>Warranty - Manufacturer</v>
      </c>
      <c r="G102" s="5" t="str">
        <f>Final!G103</f>
        <v>For Grounding</v>
      </c>
      <c r="H102" s="5" t="str">
        <f>Final!H103</f>
        <v>DLR L236</v>
      </c>
      <c r="I102" s="5" t="str">
        <f>Final!I103</f>
        <v>Power Solutions</v>
      </c>
      <c r="J102" s="5">
        <f>Final!J103</f>
        <v>0</v>
      </c>
      <c r="K102" s="5">
        <f>Final!K103</f>
        <v>0</v>
      </c>
      <c r="L102" s="5">
        <f>Final!L103</f>
        <v>0</v>
      </c>
      <c r="M102" s="20" t="str">
        <f t="shared" si="6"/>
        <v/>
      </c>
      <c r="N102" s="5" t="str">
        <f t="shared" si="7"/>
        <v/>
      </c>
      <c r="O102" s="5" t="str">
        <f t="shared" si="8"/>
        <v>1</v>
      </c>
      <c r="P102" s="5" t="str">
        <f t="shared" si="9"/>
        <v>Warranty - Manufacturer</v>
      </c>
      <c r="Q102" s="5" t="str">
        <f t="shared" si="10"/>
        <v/>
      </c>
      <c r="R102" s="5" t="str">
        <f t="shared" si="11"/>
        <v>26 05 26_Grounding</v>
      </c>
      <c r="S102" s="5">
        <v>101</v>
      </c>
    </row>
    <row r="103" spans="1:19">
      <c r="A103" s="5">
        <f>Final!A104</f>
        <v>102</v>
      </c>
      <c r="B103" s="5" t="str">
        <f>Final!B104</f>
        <v>26 - Electrical</v>
      </c>
      <c r="C103" s="5" t="str">
        <f>Final!C104</f>
        <v>26 05 29</v>
      </c>
      <c r="D103" s="5" t="str">
        <f>Final!D104</f>
        <v>Hangers And Supports For Electrical Systems</v>
      </c>
      <c r="E103" s="5">
        <f>Final!E104</f>
        <v>1.7</v>
      </c>
      <c r="F103" s="5" t="str">
        <f>Final!F104</f>
        <v>Attic Stock</v>
      </c>
      <c r="G103" s="5" t="str">
        <f>Final!G104</f>
        <v>Of Hangers And Supports For Electrcial Systems</v>
      </c>
      <c r="H103" s="5" t="str">
        <f>Final!H104</f>
        <v>DLR L236</v>
      </c>
      <c r="I103" s="5" t="str">
        <f>Final!I104</f>
        <v>Power Solutions</v>
      </c>
      <c r="J103" s="5">
        <f>Final!J104</f>
        <v>0</v>
      </c>
      <c r="K103" s="5">
        <f>Final!K104</f>
        <v>0</v>
      </c>
      <c r="L103" s="5">
        <f>Final!L104</f>
        <v>0</v>
      </c>
      <c r="M103" s="20" t="str">
        <f t="shared" si="6"/>
        <v/>
      </c>
      <c r="N103" s="5" t="str">
        <f t="shared" si="7"/>
        <v/>
      </c>
      <c r="O103" s="5" t="str">
        <f t="shared" si="8"/>
        <v>1</v>
      </c>
      <c r="P103" s="5" t="str">
        <f t="shared" si="9"/>
        <v>Attic Stock</v>
      </c>
      <c r="Q103" s="5" t="str">
        <f t="shared" si="10"/>
        <v/>
      </c>
      <c r="R103" s="5" t="str">
        <f t="shared" si="11"/>
        <v>26 05 29_Hangers And Supports For Electrical Systems</v>
      </c>
      <c r="S103" s="5">
        <v>102</v>
      </c>
    </row>
    <row r="104" spans="1:19">
      <c r="A104" s="5">
        <f>Final!A105</f>
        <v>103</v>
      </c>
      <c r="B104" s="5" t="str">
        <f>Final!B105</f>
        <v>26 - Electrical</v>
      </c>
      <c r="C104" s="5" t="str">
        <f>Final!C105</f>
        <v>26 05 29</v>
      </c>
      <c r="D104" s="5" t="str">
        <f>Final!D105</f>
        <v>Hangers And Supports For Electrical Systems</v>
      </c>
      <c r="E104" s="5">
        <f>Final!E105</f>
        <v>1.9</v>
      </c>
      <c r="F104" s="5" t="str">
        <f>Final!F105</f>
        <v>O&amp;M Data</v>
      </c>
      <c r="G104" s="5" t="str">
        <f>Final!G105</f>
        <v>Of Hangers And Supports For Electrcial Systems</v>
      </c>
      <c r="H104" s="5" t="str">
        <f>Final!H105</f>
        <v>DLR L236</v>
      </c>
      <c r="I104" s="5" t="str">
        <f>Final!I105</f>
        <v>Power Solutions</v>
      </c>
      <c r="J104" s="5">
        <f>Final!J105</f>
        <v>0</v>
      </c>
      <c r="K104" s="5">
        <f>Final!K105</f>
        <v>0</v>
      </c>
      <c r="L104" s="5">
        <f>Final!L105</f>
        <v>0</v>
      </c>
      <c r="M104" s="20" t="str">
        <f t="shared" si="6"/>
        <v/>
      </c>
      <c r="N104" s="5" t="str">
        <f t="shared" si="7"/>
        <v/>
      </c>
      <c r="O104" s="5" t="str">
        <f t="shared" si="8"/>
        <v>1</v>
      </c>
      <c r="P104" s="5" t="str">
        <f t="shared" si="9"/>
        <v>O&amp;M Data</v>
      </c>
      <c r="Q104" s="5" t="str">
        <f t="shared" si="10"/>
        <v/>
      </c>
      <c r="R104" s="5" t="str">
        <f t="shared" si="11"/>
        <v>26 05 29_Hangers And Supports For Electrical Systems</v>
      </c>
      <c r="S104" s="5">
        <v>103</v>
      </c>
    </row>
    <row r="105" spans="1:19">
      <c r="A105" s="5">
        <f>Final!A106</f>
        <v>104</v>
      </c>
      <c r="B105" s="5" t="str">
        <f>Final!B106</f>
        <v>26 - Electrical</v>
      </c>
      <c r="C105" s="5" t="str">
        <f>Final!C106</f>
        <v>26 05 29</v>
      </c>
      <c r="D105" s="5" t="str">
        <f>Final!D106</f>
        <v>Hangers And Supports For Electrical Systems</v>
      </c>
      <c r="E105" s="5">
        <f>Final!E106</f>
        <v>1.1000000000000001</v>
      </c>
      <c r="F105" s="5" t="str">
        <f>Final!F106</f>
        <v>Warranty - Manufacturer</v>
      </c>
      <c r="G105" s="5" t="str">
        <f>Final!G106</f>
        <v>For Hangers And Supports For Electrcial Systems</v>
      </c>
      <c r="H105" s="5" t="str">
        <f>Final!H106</f>
        <v>DLR L236</v>
      </c>
      <c r="I105" s="5" t="str">
        <f>Final!I106</f>
        <v>Power Solutions</v>
      </c>
      <c r="J105" s="5">
        <f>Final!J106</f>
        <v>0</v>
      </c>
      <c r="K105" s="5">
        <f>Final!K106</f>
        <v>0</v>
      </c>
      <c r="L105" s="5">
        <f>Final!L106</f>
        <v>0</v>
      </c>
      <c r="M105" s="20" t="str">
        <f t="shared" si="6"/>
        <v/>
      </c>
      <c r="N105" s="5" t="str">
        <f t="shared" si="7"/>
        <v/>
      </c>
      <c r="O105" s="5" t="str">
        <f t="shared" si="8"/>
        <v>1</v>
      </c>
      <c r="P105" s="5" t="str">
        <f t="shared" si="9"/>
        <v>Warranty - Manufacturer</v>
      </c>
      <c r="Q105" s="5" t="str">
        <f t="shared" si="10"/>
        <v/>
      </c>
      <c r="R105" s="5" t="str">
        <f t="shared" si="11"/>
        <v>26 05 29_Hangers And Supports For Electrical Systems</v>
      </c>
      <c r="S105" s="5">
        <v>104</v>
      </c>
    </row>
    <row r="106" spans="1:19">
      <c r="A106" s="5">
        <f>Final!A107</f>
        <v>105</v>
      </c>
      <c r="B106" s="5" t="str">
        <f>Final!B107</f>
        <v>26 - Electrical</v>
      </c>
      <c r="C106" s="5" t="str">
        <f>Final!C107</f>
        <v>26 05 33</v>
      </c>
      <c r="D106" s="5" t="str">
        <f>Final!D107</f>
        <v xml:space="preserve">Raceway And Boxes For Electrical Systems </v>
      </c>
      <c r="E106" s="5">
        <f>Final!E107</f>
        <v>1.7</v>
      </c>
      <c r="F106" s="5" t="str">
        <f>Final!F107</f>
        <v>Attic Stock</v>
      </c>
      <c r="G106" s="5" t="str">
        <f>Final!G107</f>
        <v>Raceway And Boxes Extra Material For Electrcial Systems</v>
      </c>
      <c r="H106" s="5" t="str">
        <f>Final!H107</f>
        <v>DLR L236</v>
      </c>
      <c r="I106" s="5" t="str">
        <f>Final!I107</f>
        <v>Power Solutions</v>
      </c>
      <c r="J106" s="5">
        <f>Final!J107</f>
        <v>0</v>
      </c>
      <c r="K106" s="5">
        <f>Final!K107</f>
        <v>0</v>
      </c>
      <c r="L106" s="5">
        <f>Final!L107</f>
        <v>0</v>
      </c>
      <c r="M106" s="20" t="str">
        <f t="shared" si="6"/>
        <v/>
      </c>
      <c r="N106" s="5" t="str">
        <f t="shared" si="7"/>
        <v/>
      </c>
      <c r="O106" s="5" t="str">
        <f t="shared" si="8"/>
        <v>1</v>
      </c>
      <c r="P106" s="5" t="str">
        <f t="shared" si="9"/>
        <v>Attic Stock</v>
      </c>
      <c r="Q106" s="5" t="str">
        <f t="shared" si="10"/>
        <v/>
      </c>
      <c r="R106" s="5" t="str">
        <f t="shared" si="11"/>
        <v xml:space="preserve">26 05 33_Raceway And Boxes For Electrical Systems </v>
      </c>
      <c r="S106" s="5">
        <v>105</v>
      </c>
    </row>
    <row r="107" spans="1:19">
      <c r="A107" s="5">
        <f>Final!A108</f>
        <v>106</v>
      </c>
      <c r="B107" s="5" t="str">
        <f>Final!B108</f>
        <v>26 - Electrical</v>
      </c>
      <c r="C107" s="5" t="str">
        <f>Final!C108</f>
        <v>26 05 33</v>
      </c>
      <c r="D107" s="5" t="str">
        <f>Final!D108</f>
        <v xml:space="preserve">Raceway And Boxes For Electrical Systems </v>
      </c>
      <c r="E107" s="5" t="str">
        <f>Final!E108</f>
        <v>1.8/B/1</v>
      </c>
      <c r="F107" s="5" t="str">
        <f>Final!F108</f>
        <v>As-Builts</v>
      </c>
      <c r="G107" s="5" t="str">
        <f>Final!G108</f>
        <v>Accurately Record With Dimensions On As-Built Drawings The Locations Of All Concealed Raceways</v>
      </c>
      <c r="H107" s="5" t="str">
        <f>Final!H108</f>
        <v>DLR L236</v>
      </c>
      <c r="I107" s="5" t="str">
        <f>Final!I108</f>
        <v>Power Solutions</v>
      </c>
      <c r="J107" s="5">
        <f>Final!J108</f>
        <v>0</v>
      </c>
      <c r="K107" s="5">
        <f>Final!K108</f>
        <v>0</v>
      </c>
      <c r="L107" s="5">
        <f>Final!L108</f>
        <v>0</v>
      </c>
      <c r="M107" s="20" t="str">
        <f t="shared" si="6"/>
        <v/>
      </c>
      <c r="N107" s="5" t="str">
        <f t="shared" si="7"/>
        <v/>
      </c>
      <c r="O107" s="5" t="str">
        <f t="shared" si="8"/>
        <v>1</v>
      </c>
      <c r="P107" s="5" t="str">
        <f t="shared" si="9"/>
        <v>As-Builts</v>
      </c>
      <c r="Q107" s="5" t="str">
        <f t="shared" si="10"/>
        <v/>
      </c>
      <c r="R107" s="5" t="str">
        <f t="shared" si="11"/>
        <v xml:space="preserve">26 05 33_Raceway And Boxes For Electrical Systems </v>
      </c>
      <c r="S107" s="5">
        <v>106</v>
      </c>
    </row>
    <row r="108" spans="1:19">
      <c r="A108" s="5">
        <f>Final!A109</f>
        <v>107</v>
      </c>
      <c r="B108" s="5" t="str">
        <f>Final!B109</f>
        <v>26 - Electrical</v>
      </c>
      <c r="C108" s="5" t="str">
        <f>Final!C109</f>
        <v>26 05 33</v>
      </c>
      <c r="D108" s="5" t="str">
        <f>Final!D109</f>
        <v xml:space="preserve">Raceway And Boxes For Electrical Systems </v>
      </c>
      <c r="E108" s="5">
        <f>Final!E109</f>
        <v>1.9</v>
      </c>
      <c r="F108" s="5" t="str">
        <f>Final!F109</f>
        <v>O&amp;M Data</v>
      </c>
      <c r="G108" s="5" t="str">
        <f>Final!G109</f>
        <v>Of Raceway And Boxes For Electrcial Systems</v>
      </c>
      <c r="H108" s="5" t="str">
        <f>Final!H109</f>
        <v>DLR L236</v>
      </c>
      <c r="I108" s="5" t="str">
        <f>Final!I109</f>
        <v>Power Solutions</v>
      </c>
      <c r="J108" s="5">
        <f>Final!J109</f>
        <v>0</v>
      </c>
      <c r="K108" s="5">
        <f>Final!K109</f>
        <v>0</v>
      </c>
      <c r="L108" s="5">
        <f>Final!L109</f>
        <v>0</v>
      </c>
      <c r="M108" s="20" t="str">
        <f t="shared" si="6"/>
        <v/>
      </c>
      <c r="N108" s="5" t="str">
        <f t="shared" si="7"/>
        <v/>
      </c>
      <c r="O108" s="5" t="str">
        <f t="shared" si="8"/>
        <v>1</v>
      </c>
      <c r="P108" s="5" t="str">
        <f t="shared" si="9"/>
        <v>O&amp;M Data</v>
      </c>
      <c r="Q108" s="5" t="str">
        <f t="shared" si="10"/>
        <v/>
      </c>
      <c r="R108" s="5" t="str">
        <f t="shared" si="11"/>
        <v xml:space="preserve">26 05 33_Raceway And Boxes For Electrical Systems </v>
      </c>
      <c r="S108" s="5">
        <v>107</v>
      </c>
    </row>
    <row r="109" spans="1:19">
      <c r="A109" s="5">
        <f>Final!A110</f>
        <v>108</v>
      </c>
      <c r="B109" s="5" t="str">
        <f>Final!B110</f>
        <v>26 - Electrical</v>
      </c>
      <c r="C109" s="5" t="str">
        <f>Final!C110</f>
        <v>26 05 33</v>
      </c>
      <c r="D109" s="5" t="str">
        <f>Final!D110</f>
        <v xml:space="preserve">Raceway And Boxes For Electrical Systems </v>
      </c>
      <c r="E109" s="5">
        <f>Final!E110</f>
        <v>1.1000000000000001</v>
      </c>
      <c r="F109" s="5" t="str">
        <f>Final!F110</f>
        <v>Warranty - Manufacturer</v>
      </c>
      <c r="G109" s="5" t="str">
        <f>Final!G110</f>
        <v>Warranty Of Raceway And Boxes For Electrcial Systems</v>
      </c>
      <c r="H109" s="5" t="str">
        <f>Final!H110</f>
        <v>DLR L236</v>
      </c>
      <c r="I109" s="5" t="str">
        <f>Final!I110</f>
        <v>Power Solutions</v>
      </c>
      <c r="J109" s="5">
        <f>Final!J110</f>
        <v>0</v>
      </c>
      <c r="K109" s="5">
        <f>Final!K110</f>
        <v>0</v>
      </c>
      <c r="L109" s="5">
        <f>Final!L110</f>
        <v>0</v>
      </c>
      <c r="M109" s="20" t="str">
        <f t="shared" si="6"/>
        <v/>
      </c>
      <c r="N109" s="5" t="str">
        <f t="shared" si="7"/>
        <v/>
      </c>
      <c r="O109" s="5" t="str">
        <f t="shared" si="8"/>
        <v>1</v>
      </c>
      <c r="P109" s="5" t="str">
        <f t="shared" si="9"/>
        <v>Warranty - Manufacturer</v>
      </c>
      <c r="Q109" s="5" t="str">
        <f t="shared" si="10"/>
        <v/>
      </c>
      <c r="R109" s="5" t="str">
        <f t="shared" si="11"/>
        <v xml:space="preserve">26 05 33_Raceway And Boxes For Electrical Systems </v>
      </c>
      <c r="S109" s="5">
        <v>108</v>
      </c>
    </row>
    <row r="110" spans="1:19">
      <c r="A110" s="5">
        <f>Final!A111</f>
        <v>109</v>
      </c>
      <c r="B110" s="5" t="str">
        <f>Final!B111</f>
        <v>26 - Electrical</v>
      </c>
      <c r="C110" s="5" t="str">
        <f>Final!C111</f>
        <v>26 05 36</v>
      </c>
      <c r="D110" s="5" t="str">
        <f>Final!D111</f>
        <v>Cable Trays For Electrical Systems</v>
      </c>
      <c r="E110" s="5">
        <f>Final!E111</f>
        <v>1.7</v>
      </c>
      <c r="F110" s="5" t="str">
        <f>Final!F111</f>
        <v>Attic Stock</v>
      </c>
      <c r="G110" s="5" t="str">
        <f>Final!G111</f>
        <v>Of Cable Trays</v>
      </c>
      <c r="H110" s="5" t="str">
        <f>Final!H111</f>
        <v>DLR L236</v>
      </c>
      <c r="I110" s="5" t="str">
        <f>Final!I111</f>
        <v>Power Solutions</v>
      </c>
      <c r="J110" s="5">
        <f>Final!J111</f>
        <v>0</v>
      </c>
      <c r="K110" s="5">
        <f>Final!K111</f>
        <v>0</v>
      </c>
      <c r="L110" s="5">
        <f>Final!L111</f>
        <v>0</v>
      </c>
      <c r="M110" s="20" t="str">
        <f t="shared" si="6"/>
        <v/>
      </c>
      <c r="N110" s="5" t="str">
        <f t="shared" si="7"/>
        <v/>
      </c>
      <c r="O110" s="5" t="str">
        <f t="shared" si="8"/>
        <v>1</v>
      </c>
      <c r="P110" s="5" t="str">
        <f t="shared" si="9"/>
        <v>Attic Stock</v>
      </c>
      <c r="Q110" s="5" t="str">
        <f t="shared" si="10"/>
        <v/>
      </c>
      <c r="R110" s="5" t="str">
        <f t="shared" si="11"/>
        <v>26 05 36_Cable Trays For Electrical Systems</v>
      </c>
      <c r="S110" s="5">
        <v>109</v>
      </c>
    </row>
    <row r="111" spans="1:19">
      <c r="A111" s="5">
        <f>Final!A112</f>
        <v>110</v>
      </c>
      <c r="B111" s="5" t="str">
        <f>Final!B112</f>
        <v>26 - Electrical</v>
      </c>
      <c r="C111" s="5" t="str">
        <f>Final!C112</f>
        <v>26 05 36</v>
      </c>
      <c r="D111" s="5" t="str">
        <f>Final!D112</f>
        <v>Cable Trays For Electrical Systems</v>
      </c>
      <c r="E111" s="5">
        <f>Final!E112</f>
        <v>1.9</v>
      </c>
      <c r="F111" s="5" t="str">
        <f>Final!F112</f>
        <v>O&amp;M Data</v>
      </c>
      <c r="G111" s="5" t="str">
        <f>Final!G112</f>
        <v>Of Cable Trays</v>
      </c>
      <c r="H111" s="5" t="str">
        <f>Final!H112</f>
        <v>DLR L236</v>
      </c>
      <c r="I111" s="5" t="str">
        <f>Final!I112</f>
        <v>Power Solutions</v>
      </c>
      <c r="J111" s="5">
        <f>Final!J112</f>
        <v>0</v>
      </c>
      <c r="K111" s="5">
        <f>Final!K112</f>
        <v>0</v>
      </c>
      <c r="L111" s="5">
        <f>Final!L112</f>
        <v>0</v>
      </c>
      <c r="M111" s="20" t="str">
        <f t="shared" si="6"/>
        <v/>
      </c>
      <c r="N111" s="5" t="str">
        <f t="shared" si="7"/>
        <v/>
      </c>
      <c r="O111" s="5" t="str">
        <f t="shared" si="8"/>
        <v>1</v>
      </c>
      <c r="P111" s="5" t="str">
        <f t="shared" si="9"/>
        <v>O&amp;M Data</v>
      </c>
      <c r="Q111" s="5" t="str">
        <f t="shared" si="10"/>
        <v/>
      </c>
      <c r="R111" s="5" t="str">
        <f t="shared" si="11"/>
        <v>26 05 36_Cable Trays For Electrical Systems</v>
      </c>
      <c r="S111" s="5">
        <v>110</v>
      </c>
    </row>
    <row r="112" spans="1:19">
      <c r="A112" s="5">
        <f>Final!A113</f>
        <v>111</v>
      </c>
      <c r="B112" s="5" t="str">
        <f>Final!B113</f>
        <v>26 - Electrical</v>
      </c>
      <c r="C112" s="5" t="str">
        <f>Final!C113</f>
        <v>26 05 36</v>
      </c>
      <c r="D112" s="5" t="str">
        <f>Final!D113</f>
        <v>Cable Trays For Electrical Systems</v>
      </c>
      <c r="E112" s="5">
        <f>Final!E113</f>
        <v>1.1000000000000001</v>
      </c>
      <c r="F112" s="5" t="str">
        <f>Final!F113</f>
        <v>Warranty - Manufacturer</v>
      </c>
      <c r="G112" s="5" t="str">
        <f>Final!G113</f>
        <v>Of Cable Trays</v>
      </c>
      <c r="H112" s="5" t="str">
        <f>Final!H113</f>
        <v>DLR L236</v>
      </c>
      <c r="I112" s="5" t="str">
        <f>Final!I113</f>
        <v>Power Solutions</v>
      </c>
      <c r="J112" s="5">
        <f>Final!J113</f>
        <v>0</v>
      </c>
      <c r="K112" s="5">
        <f>Final!K113</f>
        <v>0</v>
      </c>
      <c r="L112" s="5">
        <f>Final!L113</f>
        <v>0</v>
      </c>
      <c r="M112" s="20" t="str">
        <f t="shared" si="6"/>
        <v/>
      </c>
      <c r="N112" s="5" t="str">
        <f t="shared" si="7"/>
        <v/>
      </c>
      <c r="O112" s="5" t="str">
        <f t="shared" si="8"/>
        <v>1</v>
      </c>
      <c r="P112" s="5" t="str">
        <f t="shared" si="9"/>
        <v>Warranty - Manufacturer</v>
      </c>
      <c r="Q112" s="5" t="str">
        <f t="shared" si="10"/>
        <v/>
      </c>
      <c r="R112" s="5" t="str">
        <f t="shared" si="11"/>
        <v>26 05 36_Cable Trays For Electrical Systems</v>
      </c>
      <c r="S112" s="5">
        <v>111</v>
      </c>
    </row>
    <row r="113" spans="1:19">
      <c r="A113" s="5">
        <f>Final!A114</f>
        <v>112</v>
      </c>
      <c r="B113" s="5" t="str">
        <f>Final!B114</f>
        <v>26 - Electrical</v>
      </c>
      <c r="C113" s="5" t="str">
        <f>Final!C114</f>
        <v>26 05 36</v>
      </c>
      <c r="D113" s="5" t="str">
        <f>Final!D114</f>
        <v>Cable Trays For Electrical Systems</v>
      </c>
      <c r="E113" s="5" t="str">
        <f>Final!E114</f>
        <v>3.5/B</v>
      </c>
      <c r="F113" s="5" t="str">
        <f>Final!F114</f>
        <v>Test-Reports</v>
      </c>
      <c r="G113" s="5" t="str">
        <f>Final!G114</f>
        <v>Report Field Quality Control Results In Writing After Installation</v>
      </c>
      <c r="H113" s="5" t="str">
        <f>Final!H114</f>
        <v>DLR L236</v>
      </c>
      <c r="I113" s="5" t="str">
        <f>Final!I114</f>
        <v>Power Solutions</v>
      </c>
      <c r="J113" s="5">
        <f>Final!J114</f>
        <v>0</v>
      </c>
      <c r="K113" s="5">
        <f>Final!K114</f>
        <v>0</v>
      </c>
      <c r="L113" s="5">
        <f>Final!L114</f>
        <v>0</v>
      </c>
      <c r="M113" s="20" t="str">
        <f t="shared" si="6"/>
        <v/>
      </c>
      <c r="N113" s="5" t="str">
        <f t="shared" si="7"/>
        <v/>
      </c>
      <c r="O113" s="5" t="str">
        <f t="shared" si="8"/>
        <v>1</v>
      </c>
      <c r="P113" s="5" t="str">
        <f t="shared" si="9"/>
        <v>Test-Reports</v>
      </c>
      <c r="Q113" s="5" t="str">
        <f t="shared" si="10"/>
        <v/>
      </c>
      <c r="R113" s="5" t="str">
        <f t="shared" si="11"/>
        <v>26 05 36_Cable Trays For Electrical Systems</v>
      </c>
      <c r="S113" s="5">
        <v>112</v>
      </c>
    </row>
    <row r="114" spans="1:19">
      <c r="A114" s="5">
        <f>Final!A115</f>
        <v>113</v>
      </c>
      <c r="B114" s="5" t="str">
        <f>Final!B115</f>
        <v>26 - Electrical</v>
      </c>
      <c r="C114" s="5" t="str">
        <f>Final!C115</f>
        <v>26 05 37</v>
      </c>
      <c r="D114" s="5" t="str">
        <f>Final!D115</f>
        <v>Cable Trough For Electrical Systems</v>
      </c>
      <c r="E114" s="5">
        <f>Final!E115</f>
        <v>1.9</v>
      </c>
      <c r="F114" s="5" t="str">
        <f>Final!F115</f>
        <v>Attic Stock</v>
      </c>
      <c r="G114" s="5" t="str">
        <f>Final!G115</f>
        <v>Of Cable Trough</v>
      </c>
      <c r="H114" s="5" t="str">
        <f>Final!H115</f>
        <v>DLR L236</v>
      </c>
      <c r="I114" s="5" t="str">
        <f>Final!I115</f>
        <v>Power Solutions</v>
      </c>
      <c r="J114" s="5">
        <f>Final!J115</f>
        <v>0</v>
      </c>
      <c r="K114" s="5">
        <f>Final!K115</f>
        <v>0</v>
      </c>
      <c r="L114" s="5">
        <f>Final!L115</f>
        <v>0</v>
      </c>
      <c r="M114" s="20" t="str">
        <f t="shared" si="6"/>
        <v/>
      </c>
      <c r="N114" s="5" t="str">
        <f t="shared" si="7"/>
        <v/>
      </c>
      <c r="O114" s="5" t="str">
        <f t="shared" si="8"/>
        <v>1</v>
      </c>
      <c r="P114" s="5" t="str">
        <f t="shared" si="9"/>
        <v>Attic Stock</v>
      </c>
      <c r="Q114" s="5" t="str">
        <f t="shared" si="10"/>
        <v/>
      </c>
      <c r="R114" s="5" t="str">
        <f t="shared" si="11"/>
        <v>26 05 37_Cable Trough For Electrical Systems</v>
      </c>
      <c r="S114" s="5">
        <v>113</v>
      </c>
    </row>
    <row r="115" spans="1:19">
      <c r="A115" s="5">
        <f>Final!A116</f>
        <v>114</v>
      </c>
      <c r="B115" s="5" t="str">
        <f>Final!B116</f>
        <v>26 - Electrical</v>
      </c>
      <c r="C115" s="5" t="str">
        <f>Final!C116</f>
        <v>26 05 37</v>
      </c>
      <c r="D115" s="5" t="str">
        <f>Final!D116</f>
        <v>Cable Trough For Electrical Systems</v>
      </c>
      <c r="E115" s="5">
        <f>Final!E116</f>
        <v>1.1100000000000001</v>
      </c>
      <c r="F115" s="5" t="str">
        <f>Final!F116</f>
        <v>O&amp;M Data</v>
      </c>
      <c r="G115" s="5" t="str">
        <f>Final!G116</f>
        <v>Of Cable Trough</v>
      </c>
      <c r="H115" s="5" t="str">
        <f>Final!H116</f>
        <v>DLR L236</v>
      </c>
      <c r="I115" s="5" t="str">
        <f>Final!I116</f>
        <v>Power Solutions</v>
      </c>
      <c r="J115" s="5">
        <f>Final!J116</f>
        <v>0</v>
      </c>
      <c r="K115" s="5">
        <f>Final!K116</f>
        <v>0</v>
      </c>
      <c r="L115" s="5">
        <f>Final!L116</f>
        <v>0</v>
      </c>
      <c r="M115" s="20" t="str">
        <f t="shared" si="6"/>
        <v/>
      </c>
      <c r="N115" s="5" t="str">
        <f t="shared" si="7"/>
        <v/>
      </c>
      <c r="O115" s="5" t="str">
        <f t="shared" si="8"/>
        <v>1</v>
      </c>
      <c r="P115" s="5" t="str">
        <f t="shared" si="9"/>
        <v>O&amp;M Data</v>
      </c>
      <c r="Q115" s="5" t="str">
        <f t="shared" si="10"/>
        <v/>
      </c>
      <c r="R115" s="5" t="str">
        <f t="shared" si="11"/>
        <v>26 05 37_Cable Trough For Electrical Systems</v>
      </c>
      <c r="S115" s="5">
        <v>114</v>
      </c>
    </row>
    <row r="116" spans="1:19">
      <c r="A116" s="5">
        <f>Final!A117</f>
        <v>115</v>
      </c>
      <c r="B116" s="5" t="str">
        <f>Final!B117</f>
        <v>26 - Electrical</v>
      </c>
      <c r="C116" s="5" t="str">
        <f>Final!C117</f>
        <v>26 05 37</v>
      </c>
      <c r="D116" s="5" t="str">
        <f>Final!D117</f>
        <v>Cable Trough For Electrical Systems</v>
      </c>
      <c r="E116" s="5">
        <f>Final!E117</f>
        <v>1.1200000000000001</v>
      </c>
      <c r="F116" s="5" t="str">
        <f>Final!F117</f>
        <v>Warranty - Manufacturer</v>
      </c>
      <c r="G116" s="5" t="str">
        <f>Final!G117</f>
        <v>Of Cable Trough</v>
      </c>
      <c r="H116" s="5" t="str">
        <f>Final!H117</f>
        <v>DLR L236</v>
      </c>
      <c r="I116" s="5" t="str">
        <f>Final!I117</f>
        <v>Power Solutions</v>
      </c>
      <c r="J116" s="5">
        <f>Final!J117</f>
        <v>0</v>
      </c>
      <c r="K116" s="5">
        <f>Final!K117</f>
        <v>0</v>
      </c>
      <c r="L116" s="5">
        <f>Final!L117</f>
        <v>0</v>
      </c>
      <c r="M116" s="20" t="str">
        <f t="shared" si="6"/>
        <v/>
      </c>
      <c r="N116" s="5" t="str">
        <f t="shared" si="7"/>
        <v/>
      </c>
      <c r="O116" s="5" t="str">
        <f t="shared" si="8"/>
        <v>1</v>
      </c>
      <c r="P116" s="5" t="str">
        <f t="shared" si="9"/>
        <v>Warranty - Manufacturer</v>
      </c>
      <c r="Q116" s="5" t="str">
        <f t="shared" si="10"/>
        <v/>
      </c>
      <c r="R116" s="5" t="str">
        <f t="shared" si="11"/>
        <v>26 05 37_Cable Trough For Electrical Systems</v>
      </c>
      <c r="S116" s="5">
        <v>115</v>
      </c>
    </row>
    <row r="117" spans="1:19">
      <c r="A117" s="5">
        <f>Final!A118</f>
        <v>116</v>
      </c>
      <c r="B117" s="5" t="str">
        <f>Final!B118</f>
        <v>26 - Electrical</v>
      </c>
      <c r="C117" s="5" t="str">
        <f>Final!C118</f>
        <v>26 05 37</v>
      </c>
      <c r="D117" s="5" t="str">
        <f>Final!D118</f>
        <v>Cable Trough For Electrical Systems</v>
      </c>
      <c r="E117" s="5" t="str">
        <f>Final!E118</f>
        <v>3.5/B</v>
      </c>
      <c r="F117" s="5" t="str">
        <f>Final!F118</f>
        <v>Test-Reports</v>
      </c>
      <c r="G117" s="5" t="str">
        <f>Final!G118</f>
        <v>Report Field Quality Control Results In Writing After Installation</v>
      </c>
      <c r="H117" s="5" t="str">
        <f>Final!H118</f>
        <v>DLR L236</v>
      </c>
      <c r="I117" s="5" t="str">
        <f>Final!I118</f>
        <v>Power Solutions</v>
      </c>
      <c r="J117" s="5">
        <f>Final!J118</f>
        <v>0</v>
      </c>
      <c r="K117" s="5">
        <f>Final!K118</f>
        <v>0</v>
      </c>
      <c r="L117" s="5">
        <f>Final!L118</f>
        <v>0</v>
      </c>
      <c r="M117" s="20" t="str">
        <f t="shared" si="6"/>
        <v/>
      </c>
      <c r="N117" s="5" t="str">
        <f t="shared" si="7"/>
        <v/>
      </c>
      <c r="O117" s="5" t="str">
        <f t="shared" si="8"/>
        <v>1</v>
      </c>
      <c r="P117" s="5" t="str">
        <f t="shared" si="9"/>
        <v>Test-Reports</v>
      </c>
      <c r="Q117" s="5" t="str">
        <f t="shared" si="10"/>
        <v/>
      </c>
      <c r="R117" s="5" t="str">
        <f t="shared" si="11"/>
        <v>26 05 37_Cable Trough For Electrical Systems</v>
      </c>
      <c r="S117" s="5">
        <v>116</v>
      </c>
    </row>
    <row r="118" spans="1:19">
      <c r="A118" s="5">
        <f>Final!A119</f>
        <v>117</v>
      </c>
      <c r="B118" s="5" t="str">
        <f>Final!B119</f>
        <v>26 - Electrical</v>
      </c>
      <c r="C118" s="5" t="str">
        <f>Final!C119</f>
        <v>26 05 38</v>
      </c>
      <c r="D118" s="5" t="str">
        <f>Final!D119</f>
        <v>Cable Bus For Electrical Systems</v>
      </c>
      <c r="E118" s="5">
        <f>Final!E119</f>
        <v>1.7</v>
      </c>
      <c r="F118" s="5" t="str">
        <f>Final!F119</f>
        <v>Attic Stock</v>
      </c>
      <c r="G118" s="5" t="str">
        <f>Final!G119</f>
        <v>Of Cable Bus</v>
      </c>
      <c r="H118" s="5" t="str">
        <f>Final!H119</f>
        <v>DLR L236</v>
      </c>
      <c r="I118" s="5" t="str">
        <f>Final!I119</f>
        <v>Power Solutions</v>
      </c>
      <c r="J118" s="5">
        <f>Final!J119</f>
        <v>0</v>
      </c>
      <c r="K118" s="5">
        <f>Final!K119</f>
        <v>0</v>
      </c>
      <c r="L118" s="5">
        <f>Final!L119</f>
        <v>0</v>
      </c>
      <c r="M118" s="20" t="str">
        <f t="shared" si="6"/>
        <v/>
      </c>
      <c r="N118" s="5" t="str">
        <f t="shared" si="7"/>
        <v/>
      </c>
      <c r="O118" s="5" t="str">
        <f t="shared" si="8"/>
        <v>1</v>
      </c>
      <c r="P118" s="5" t="str">
        <f t="shared" si="9"/>
        <v>Attic Stock</v>
      </c>
      <c r="Q118" s="5" t="str">
        <f t="shared" si="10"/>
        <v/>
      </c>
      <c r="R118" s="5" t="str">
        <f t="shared" si="11"/>
        <v>26 05 38_Cable Bus For Electrical Systems</v>
      </c>
      <c r="S118" s="5">
        <v>117</v>
      </c>
    </row>
    <row r="119" spans="1:19">
      <c r="A119" s="5">
        <f>Final!A120</f>
        <v>118</v>
      </c>
      <c r="B119" s="5" t="str">
        <f>Final!B120</f>
        <v>26 - Electrical</v>
      </c>
      <c r="C119" s="5" t="str">
        <f>Final!C120</f>
        <v>26 05 38</v>
      </c>
      <c r="D119" s="5" t="str">
        <f>Final!D120</f>
        <v>Cable Bus For Electrical Systems</v>
      </c>
      <c r="E119" s="5">
        <f>Final!E120</f>
        <v>1.9</v>
      </c>
      <c r="F119" s="5" t="str">
        <f>Final!F120</f>
        <v>O&amp;M Data</v>
      </c>
      <c r="G119" s="5" t="str">
        <f>Final!G120</f>
        <v>Operation And Maintenance Data For Cable Bus</v>
      </c>
      <c r="H119" s="5" t="str">
        <f>Final!H120</f>
        <v>DLR L236</v>
      </c>
      <c r="I119" s="5" t="str">
        <f>Final!I120</f>
        <v>Power Solutions</v>
      </c>
      <c r="J119" s="5">
        <f>Final!J120</f>
        <v>0</v>
      </c>
      <c r="K119" s="5">
        <f>Final!K120</f>
        <v>0</v>
      </c>
      <c r="L119" s="5">
        <f>Final!L120</f>
        <v>0</v>
      </c>
      <c r="M119" s="20" t="str">
        <f t="shared" si="6"/>
        <v/>
      </c>
      <c r="N119" s="5" t="str">
        <f t="shared" si="7"/>
        <v/>
      </c>
      <c r="O119" s="5" t="str">
        <f t="shared" si="8"/>
        <v>1</v>
      </c>
      <c r="P119" s="5" t="str">
        <f t="shared" si="9"/>
        <v>O&amp;M Data</v>
      </c>
      <c r="Q119" s="5" t="str">
        <f t="shared" si="10"/>
        <v/>
      </c>
      <c r="R119" s="5" t="str">
        <f t="shared" si="11"/>
        <v>26 05 38_Cable Bus For Electrical Systems</v>
      </c>
      <c r="S119" s="5">
        <v>118</v>
      </c>
    </row>
    <row r="120" spans="1:19">
      <c r="A120" s="5">
        <f>Final!A121</f>
        <v>119</v>
      </c>
      <c r="B120" s="5" t="str">
        <f>Final!B121</f>
        <v>26 - Electrical</v>
      </c>
      <c r="C120" s="5" t="str">
        <f>Final!C121</f>
        <v>26 05 38</v>
      </c>
      <c r="D120" s="5" t="str">
        <f>Final!D121</f>
        <v>Cable Bus For Electrical Systems</v>
      </c>
      <c r="E120" s="5">
        <f>Final!E121</f>
        <v>1.1000000000000001</v>
      </c>
      <c r="F120" s="5" t="str">
        <f>Final!F121</f>
        <v>Warranty - Manufacturer</v>
      </c>
      <c r="G120" s="5" t="str">
        <f>Final!G121</f>
        <v>Of Cable Bus</v>
      </c>
      <c r="H120" s="5" t="str">
        <f>Final!H121</f>
        <v>DLR L236</v>
      </c>
      <c r="I120" s="5" t="str">
        <f>Final!I121</f>
        <v>Power Solutions</v>
      </c>
      <c r="J120" s="5">
        <f>Final!J121</f>
        <v>0</v>
      </c>
      <c r="K120" s="5">
        <f>Final!K121</f>
        <v>0</v>
      </c>
      <c r="L120" s="5">
        <f>Final!L121</f>
        <v>0</v>
      </c>
      <c r="M120" s="20" t="str">
        <f t="shared" si="6"/>
        <v/>
      </c>
      <c r="N120" s="5" t="str">
        <f t="shared" si="7"/>
        <v/>
      </c>
      <c r="O120" s="5" t="str">
        <f t="shared" si="8"/>
        <v>1</v>
      </c>
      <c r="P120" s="5" t="str">
        <f t="shared" si="9"/>
        <v>Warranty - Manufacturer</v>
      </c>
      <c r="Q120" s="5" t="str">
        <f t="shared" si="10"/>
        <v/>
      </c>
      <c r="R120" s="5" t="str">
        <f t="shared" si="11"/>
        <v>26 05 38_Cable Bus For Electrical Systems</v>
      </c>
      <c r="S120" s="5">
        <v>119</v>
      </c>
    </row>
    <row r="121" spans="1:19">
      <c r="A121" s="5">
        <f>Final!A122</f>
        <v>120</v>
      </c>
      <c r="B121" s="5" t="str">
        <f>Final!B122</f>
        <v>26 - Electrical</v>
      </c>
      <c r="C121" s="5" t="str">
        <f>Final!C122</f>
        <v>26 05 43</v>
      </c>
      <c r="D121" s="5" t="str">
        <f>Final!D122</f>
        <v xml:space="preserve">Underground Ducts And Raceways For Electrical Systems </v>
      </c>
      <c r="E121" s="5" t="str">
        <f>Final!E122</f>
        <v>1.6/M</v>
      </c>
      <c r="F121" s="5" t="str">
        <f>Final!F122</f>
        <v>Test-Reports</v>
      </c>
      <c r="G121" s="5" t="str">
        <f>Final!G122</f>
        <v>Source Quality-Control Test Reports</v>
      </c>
      <c r="H121" s="5" t="str">
        <f>Final!H122</f>
        <v>DLR L236</v>
      </c>
      <c r="I121" s="5" t="str">
        <f>Final!I122</f>
        <v>Power Solutions</v>
      </c>
      <c r="J121" s="5">
        <f>Final!J122</f>
        <v>0</v>
      </c>
      <c r="K121" s="5">
        <f>Final!K122</f>
        <v>0</v>
      </c>
      <c r="L121" s="5">
        <f>Final!L122</f>
        <v>0</v>
      </c>
      <c r="M121" s="20" t="str">
        <f t="shared" si="6"/>
        <v/>
      </c>
      <c r="N121" s="5" t="str">
        <f t="shared" si="7"/>
        <v/>
      </c>
      <c r="O121" s="5" t="str">
        <f t="shared" si="8"/>
        <v>1</v>
      </c>
      <c r="P121" s="5" t="str">
        <f t="shared" si="9"/>
        <v>Test-Reports</v>
      </c>
      <c r="Q121" s="5" t="str">
        <f t="shared" si="10"/>
        <v/>
      </c>
      <c r="R121" s="5" t="str">
        <f t="shared" si="11"/>
        <v xml:space="preserve">26 05 43_Underground Ducts And Raceways For Electrical Systems </v>
      </c>
      <c r="S121" s="5">
        <v>120</v>
      </c>
    </row>
    <row r="122" spans="1:19">
      <c r="A122" s="5">
        <f>Final!A123</f>
        <v>121</v>
      </c>
      <c r="B122" s="5" t="str">
        <f>Final!B123</f>
        <v>26 - Electrical</v>
      </c>
      <c r="C122" s="5" t="str">
        <f>Final!C123</f>
        <v>26 05 43</v>
      </c>
      <c r="D122" s="5" t="str">
        <f>Final!D123</f>
        <v xml:space="preserve">Underground Ducts And Raceways For Electrical Systems </v>
      </c>
      <c r="E122" s="5" t="str">
        <f>Final!E123</f>
        <v>1.7/A</v>
      </c>
      <c r="F122" s="5" t="str">
        <f>Final!F123</f>
        <v>Attic Stock</v>
      </c>
      <c r="G122" s="5" t="str">
        <f>Final!G123</f>
        <v xml:space="preserve">Underground Ducts And Raceways For Electrical Systems </v>
      </c>
      <c r="H122" s="5" t="str">
        <f>Final!H123</f>
        <v>DLR L236</v>
      </c>
      <c r="I122" s="5" t="str">
        <f>Final!I123</f>
        <v>Power Solutions</v>
      </c>
      <c r="J122" s="5">
        <f>Final!J123</f>
        <v>0</v>
      </c>
      <c r="K122" s="5">
        <f>Final!K123</f>
        <v>0</v>
      </c>
      <c r="L122" s="5">
        <f>Final!L123</f>
        <v>0</v>
      </c>
      <c r="M122" s="20" t="str">
        <f t="shared" si="6"/>
        <v/>
      </c>
      <c r="N122" s="5" t="str">
        <f t="shared" si="7"/>
        <v/>
      </c>
      <c r="O122" s="5" t="str">
        <f t="shared" si="8"/>
        <v>1</v>
      </c>
      <c r="P122" s="5" t="str">
        <f t="shared" si="9"/>
        <v>Attic Stock</v>
      </c>
      <c r="Q122" s="5" t="str">
        <f t="shared" si="10"/>
        <v/>
      </c>
      <c r="R122" s="5" t="str">
        <f t="shared" si="11"/>
        <v xml:space="preserve">26 05 43_Underground Ducts And Raceways For Electrical Systems </v>
      </c>
      <c r="S122" s="5">
        <v>121</v>
      </c>
    </row>
    <row r="123" spans="1:19">
      <c r="A123" s="5">
        <f>Final!A124</f>
        <v>122</v>
      </c>
      <c r="B123" s="5" t="str">
        <f>Final!B124</f>
        <v>26 - Electrical</v>
      </c>
      <c r="C123" s="5" t="str">
        <f>Final!C124</f>
        <v>26 05 43</v>
      </c>
      <c r="D123" s="5" t="str">
        <f>Final!D124</f>
        <v xml:space="preserve">Underground Ducts And Raceways For Electrical Systems </v>
      </c>
      <c r="E123" s="5" t="str">
        <f>Final!E124</f>
        <v>1.8/B</v>
      </c>
      <c r="F123" s="5" t="str">
        <f>Final!F124</f>
        <v>As-Builts</v>
      </c>
      <c r="G123" s="5" t="str">
        <f>Final!G124</f>
        <v>As-Built Drawings</v>
      </c>
      <c r="H123" s="5" t="str">
        <f>Final!H124</f>
        <v>DLR L236</v>
      </c>
      <c r="I123" s="5" t="str">
        <f>Final!I124</f>
        <v>Power Solutions</v>
      </c>
      <c r="J123" s="5">
        <f>Final!J124</f>
        <v>0</v>
      </c>
      <c r="K123" s="5">
        <f>Final!K124</f>
        <v>0</v>
      </c>
      <c r="L123" s="5">
        <f>Final!L124</f>
        <v>0</v>
      </c>
      <c r="M123" s="20" t="str">
        <f t="shared" si="6"/>
        <v/>
      </c>
      <c r="N123" s="5" t="str">
        <f t="shared" si="7"/>
        <v/>
      </c>
      <c r="O123" s="5" t="str">
        <f t="shared" si="8"/>
        <v>1</v>
      </c>
      <c r="P123" s="5" t="str">
        <f t="shared" si="9"/>
        <v>As-Builts</v>
      </c>
      <c r="Q123" s="5" t="str">
        <f t="shared" si="10"/>
        <v/>
      </c>
      <c r="R123" s="5" t="str">
        <f t="shared" si="11"/>
        <v xml:space="preserve">26 05 43_Underground Ducts And Raceways For Electrical Systems </v>
      </c>
      <c r="S123" s="5">
        <v>122</v>
      </c>
    </row>
    <row r="124" spans="1:19">
      <c r="A124" s="5">
        <f>Final!A125</f>
        <v>123</v>
      </c>
      <c r="B124" s="5" t="str">
        <f>Final!B125</f>
        <v>26 - Electrical</v>
      </c>
      <c r="C124" s="5" t="str">
        <f>Final!C125</f>
        <v>26 05 43</v>
      </c>
      <c r="D124" s="5" t="str">
        <f>Final!D125</f>
        <v xml:space="preserve">Underground Ducts And Raceways For Electrical Systems </v>
      </c>
      <c r="E124" s="5">
        <f>Final!E125</f>
        <v>1.9</v>
      </c>
      <c r="F124" s="5" t="str">
        <f>Final!F125</f>
        <v>O&amp;M Data</v>
      </c>
      <c r="G124" s="5" t="str">
        <f>Final!G125</f>
        <v xml:space="preserve">Underground Ducts And Raceways For Electrical Systems </v>
      </c>
      <c r="H124" s="5" t="str">
        <f>Final!H125</f>
        <v>DLR L236</v>
      </c>
      <c r="I124" s="5" t="str">
        <f>Final!I125</f>
        <v>Power Solutions</v>
      </c>
      <c r="J124" s="5">
        <f>Final!J125</f>
        <v>0</v>
      </c>
      <c r="K124" s="5">
        <f>Final!K125</f>
        <v>0</v>
      </c>
      <c r="L124" s="5">
        <f>Final!L125</f>
        <v>0</v>
      </c>
      <c r="M124" s="20" t="str">
        <f t="shared" si="6"/>
        <v/>
      </c>
      <c r="N124" s="5" t="str">
        <f t="shared" si="7"/>
        <v/>
      </c>
      <c r="O124" s="5" t="str">
        <f t="shared" si="8"/>
        <v>1</v>
      </c>
      <c r="P124" s="5" t="str">
        <f t="shared" si="9"/>
        <v>O&amp;M Data</v>
      </c>
      <c r="Q124" s="5" t="str">
        <f t="shared" si="10"/>
        <v/>
      </c>
      <c r="R124" s="5" t="str">
        <f t="shared" si="11"/>
        <v xml:space="preserve">26 05 43_Underground Ducts And Raceways For Electrical Systems </v>
      </c>
      <c r="S124" s="5">
        <v>123</v>
      </c>
    </row>
    <row r="125" spans="1:19">
      <c r="A125" s="5">
        <f>Final!A126</f>
        <v>124</v>
      </c>
      <c r="B125" s="5" t="str">
        <f>Final!B126</f>
        <v>26 - Electrical</v>
      </c>
      <c r="C125" s="5" t="str">
        <f>Final!C126</f>
        <v>26 05 43</v>
      </c>
      <c r="D125" s="5" t="str">
        <f>Final!D126</f>
        <v xml:space="preserve">Underground Ducts And Raceways For Electrical Systems </v>
      </c>
      <c r="E125" s="5" t="str">
        <f>Final!E126</f>
        <v>1.10</v>
      </c>
      <c r="F125" s="5" t="str">
        <f>Final!F126</f>
        <v>Warranty - Manufacturer</v>
      </c>
      <c r="G125" s="5" t="str">
        <f>Final!G126</f>
        <v xml:space="preserve">Underground Ducts And Raceways For Electrical Systems </v>
      </c>
      <c r="H125" s="5" t="str">
        <f>Final!H126</f>
        <v>DLR L236</v>
      </c>
      <c r="I125" s="5" t="str">
        <f>Final!I126</f>
        <v>Power Solutions</v>
      </c>
      <c r="J125" s="5">
        <f>Final!J126</f>
        <v>0</v>
      </c>
      <c r="K125" s="5">
        <f>Final!K126</f>
        <v>0</v>
      </c>
      <c r="L125" s="5">
        <f>Final!L126</f>
        <v>0</v>
      </c>
      <c r="M125" s="20" t="str">
        <f t="shared" si="6"/>
        <v/>
      </c>
      <c r="N125" s="5" t="str">
        <f t="shared" si="7"/>
        <v/>
      </c>
      <c r="O125" s="5" t="str">
        <f t="shared" si="8"/>
        <v>1</v>
      </c>
      <c r="P125" s="5" t="str">
        <f t="shared" si="9"/>
        <v>Warranty - Manufacturer</v>
      </c>
      <c r="Q125" s="5" t="str">
        <f t="shared" si="10"/>
        <v/>
      </c>
      <c r="R125" s="5" t="str">
        <f t="shared" si="11"/>
        <v xml:space="preserve">26 05 43_Underground Ducts And Raceways For Electrical Systems </v>
      </c>
      <c r="S125" s="5">
        <v>124</v>
      </c>
    </row>
    <row r="126" spans="1:19">
      <c r="A126" s="5">
        <f>Final!A127</f>
        <v>125</v>
      </c>
      <c r="B126" s="5" t="str">
        <f>Final!B127</f>
        <v>26 - Electrical</v>
      </c>
      <c r="C126" s="5" t="str">
        <f>Final!C127</f>
        <v>26 05 48</v>
      </c>
      <c r="D126" s="5" t="str">
        <f>Final!D127</f>
        <v>Vibration And Seismic Controls For Electrical Systems</v>
      </c>
      <c r="E126" s="5" t="str">
        <f>Final!E127</f>
        <v>1.6/I</v>
      </c>
      <c r="F126" s="5" t="str">
        <f>Final!F127</f>
        <v>Test-Reports</v>
      </c>
      <c r="G126" s="5" t="str">
        <f>Final!G127</f>
        <v>Field Quality-Control Test Reports</v>
      </c>
      <c r="H126" s="5" t="str">
        <f>Final!H127</f>
        <v>DLR L236</v>
      </c>
      <c r="I126" s="5" t="str">
        <f>Final!I127</f>
        <v>Power Solutions</v>
      </c>
      <c r="J126" s="5">
        <f>Final!J127</f>
        <v>0</v>
      </c>
      <c r="K126" s="5">
        <f>Final!K127</f>
        <v>0</v>
      </c>
      <c r="L126" s="5">
        <f>Final!L127</f>
        <v>0</v>
      </c>
      <c r="M126" s="20" t="str">
        <f t="shared" si="6"/>
        <v/>
      </c>
      <c r="N126" s="5" t="str">
        <f t="shared" si="7"/>
        <v/>
      </c>
      <c r="O126" s="5" t="str">
        <f t="shared" si="8"/>
        <v>1</v>
      </c>
      <c r="P126" s="5" t="str">
        <f t="shared" si="9"/>
        <v>Test-Reports</v>
      </c>
      <c r="Q126" s="5" t="str">
        <f t="shared" si="10"/>
        <v/>
      </c>
      <c r="R126" s="5" t="str">
        <f t="shared" si="11"/>
        <v>26 05 48_Vibration And Seismic Controls For Electrical Systems</v>
      </c>
      <c r="S126" s="5">
        <v>125</v>
      </c>
    </row>
    <row r="127" spans="1:19">
      <c r="A127" s="5">
        <f>Final!A128</f>
        <v>126</v>
      </c>
      <c r="B127" s="5" t="str">
        <f>Final!B128</f>
        <v>26 - Electrical</v>
      </c>
      <c r="C127" s="5" t="str">
        <f>Final!C128</f>
        <v>26 05 48</v>
      </c>
      <c r="D127" s="5" t="str">
        <f>Final!D128</f>
        <v>Vibration And Seismic Controls For Electrical Systems</v>
      </c>
      <c r="E127" s="5" t="str">
        <f>Final!E128</f>
        <v>1.7</v>
      </c>
      <c r="F127" s="5" t="str">
        <f>Final!F128</f>
        <v>Attic Stock</v>
      </c>
      <c r="G127" s="5" t="str">
        <f>Final!G128</f>
        <v>Vibration And Seismic Controls For Electrical Systems</v>
      </c>
      <c r="H127" s="5" t="str">
        <f>Final!H128</f>
        <v>DLR L236</v>
      </c>
      <c r="I127" s="5" t="str">
        <f>Final!I128</f>
        <v>Power Solutions</v>
      </c>
      <c r="J127" s="5">
        <f>Final!J128</f>
        <v>0</v>
      </c>
      <c r="K127" s="5">
        <f>Final!K128</f>
        <v>0</v>
      </c>
      <c r="L127" s="5">
        <f>Final!L128</f>
        <v>0</v>
      </c>
      <c r="M127" s="20" t="str">
        <f t="shared" si="6"/>
        <v/>
      </c>
      <c r="N127" s="5" t="str">
        <f t="shared" si="7"/>
        <v/>
      </c>
      <c r="O127" s="5" t="str">
        <f t="shared" si="8"/>
        <v>1</v>
      </c>
      <c r="P127" s="5" t="str">
        <f t="shared" si="9"/>
        <v>Attic Stock</v>
      </c>
      <c r="Q127" s="5" t="str">
        <f t="shared" si="10"/>
        <v/>
      </c>
      <c r="R127" s="5" t="str">
        <f t="shared" si="11"/>
        <v>26 05 48_Vibration And Seismic Controls For Electrical Systems</v>
      </c>
      <c r="S127" s="5">
        <v>126</v>
      </c>
    </row>
    <row r="128" spans="1:19">
      <c r="A128" s="5">
        <f>Final!A129</f>
        <v>127</v>
      </c>
      <c r="B128" s="5" t="str">
        <f>Final!B129</f>
        <v>26 - Electrical</v>
      </c>
      <c r="C128" s="5" t="str">
        <f>Final!C129</f>
        <v>26 05 48</v>
      </c>
      <c r="D128" s="5" t="str">
        <f>Final!D129</f>
        <v>Vibration And Seismic Controls For Electrical Systems</v>
      </c>
      <c r="E128" s="5" t="str">
        <f>Final!E129</f>
        <v>1.9</v>
      </c>
      <c r="F128" s="5" t="str">
        <f>Final!F129</f>
        <v>O&amp;M Data</v>
      </c>
      <c r="G128" s="5" t="str">
        <f>Final!G129</f>
        <v>Vibration And Seismic Controls For Electrical Systems</v>
      </c>
      <c r="H128" s="5" t="str">
        <f>Final!H129</f>
        <v>DLR L236</v>
      </c>
      <c r="I128" s="5" t="str">
        <f>Final!I129</f>
        <v>Power Solutions</v>
      </c>
      <c r="J128" s="5">
        <f>Final!J129</f>
        <v>0</v>
      </c>
      <c r="K128" s="5">
        <f>Final!K129</f>
        <v>0</v>
      </c>
      <c r="L128" s="5">
        <f>Final!L129</f>
        <v>0</v>
      </c>
      <c r="M128" s="20" t="str">
        <f t="shared" si="6"/>
        <v/>
      </c>
      <c r="N128" s="5" t="str">
        <f t="shared" si="7"/>
        <v/>
      </c>
      <c r="O128" s="5" t="str">
        <f t="shared" si="8"/>
        <v>1</v>
      </c>
      <c r="P128" s="5" t="str">
        <f t="shared" si="9"/>
        <v>O&amp;M Data</v>
      </c>
      <c r="Q128" s="5" t="str">
        <f t="shared" si="10"/>
        <v/>
      </c>
      <c r="R128" s="5" t="str">
        <f t="shared" si="11"/>
        <v>26 05 48_Vibration And Seismic Controls For Electrical Systems</v>
      </c>
      <c r="S128" s="5">
        <v>127</v>
      </c>
    </row>
    <row r="129" spans="1:19">
      <c r="A129" s="5">
        <f>Final!A130</f>
        <v>128</v>
      </c>
      <c r="B129" s="5" t="str">
        <f>Final!B130</f>
        <v>26 - Electrical</v>
      </c>
      <c r="C129" s="5" t="str">
        <f>Final!C130</f>
        <v>26 05 48</v>
      </c>
      <c r="D129" s="5" t="str">
        <f>Final!D130</f>
        <v>Vibration And Seismic Controls For Electrical Systems</v>
      </c>
      <c r="E129" s="5" t="str">
        <f>Final!E130</f>
        <v>1.10</v>
      </c>
      <c r="F129" s="5" t="str">
        <f>Final!F130</f>
        <v>Warranty - Manufacturer</v>
      </c>
      <c r="G129" s="5" t="str">
        <f>Final!G130</f>
        <v>Vibration And Seismic Controls For Electrical Systems</v>
      </c>
      <c r="H129" s="5" t="str">
        <f>Final!H130</f>
        <v>DLR L236</v>
      </c>
      <c r="I129" s="5" t="str">
        <f>Final!I130</f>
        <v>Power Solutions</v>
      </c>
      <c r="J129" s="5">
        <f>Final!J130</f>
        <v>0</v>
      </c>
      <c r="K129" s="5">
        <f>Final!K130</f>
        <v>0</v>
      </c>
      <c r="L129" s="5">
        <f>Final!L130</f>
        <v>0</v>
      </c>
      <c r="M129" s="20" t="str">
        <f t="shared" si="6"/>
        <v/>
      </c>
      <c r="N129" s="5" t="str">
        <f t="shared" si="7"/>
        <v/>
      </c>
      <c r="O129" s="5" t="str">
        <f t="shared" si="8"/>
        <v>1</v>
      </c>
      <c r="P129" s="5" t="str">
        <f t="shared" si="9"/>
        <v>Warranty - Manufacturer</v>
      </c>
      <c r="Q129" s="5" t="str">
        <f t="shared" si="10"/>
        <v/>
      </c>
      <c r="R129" s="5" t="str">
        <f t="shared" si="11"/>
        <v>26 05 48_Vibration And Seismic Controls For Electrical Systems</v>
      </c>
      <c r="S129" s="5">
        <v>128</v>
      </c>
    </row>
    <row r="130" spans="1:19">
      <c r="A130" s="5">
        <f>Final!A131</f>
        <v>129</v>
      </c>
      <c r="B130" s="5" t="str">
        <f>Final!B131</f>
        <v>26 - Electrical</v>
      </c>
      <c r="C130" s="5" t="str">
        <f>Final!C131</f>
        <v>26 05 53</v>
      </c>
      <c r="D130" s="5" t="str">
        <f>Final!D131</f>
        <v xml:space="preserve">Identification For Electrical Systems </v>
      </c>
      <c r="E130" s="5" t="str">
        <f>Final!E131</f>
        <v>1.7</v>
      </c>
      <c r="F130" s="5" t="str">
        <f>Final!F131</f>
        <v>Attic Stock</v>
      </c>
      <c r="G130" s="5" t="str">
        <f>Final!G131</f>
        <v xml:space="preserve">Identification For Electrical Systems </v>
      </c>
      <c r="H130" s="5" t="str">
        <f>Final!H131</f>
        <v>DLR L236</v>
      </c>
      <c r="I130" s="5" t="str">
        <f>Final!I131</f>
        <v>Power Solutions</v>
      </c>
      <c r="J130" s="5">
        <f>Final!J131</f>
        <v>0</v>
      </c>
      <c r="K130" s="5">
        <f>Final!K131</f>
        <v>0</v>
      </c>
      <c r="L130" s="5">
        <f>Final!L131</f>
        <v>0</v>
      </c>
      <c r="M130" s="20" t="str">
        <f t="shared" si="6"/>
        <v/>
      </c>
      <c r="N130" s="5" t="str">
        <f t="shared" si="7"/>
        <v/>
      </c>
      <c r="O130" s="5" t="str">
        <f t="shared" si="8"/>
        <v>1</v>
      </c>
      <c r="P130" s="5" t="str">
        <f t="shared" si="9"/>
        <v>Attic Stock</v>
      </c>
      <c r="Q130" s="5" t="str">
        <f t="shared" si="10"/>
        <v/>
      </c>
      <c r="R130" s="5" t="str">
        <f t="shared" si="11"/>
        <v xml:space="preserve">26 05 53_Identification For Electrical Systems </v>
      </c>
      <c r="S130" s="5">
        <v>129</v>
      </c>
    </row>
    <row r="131" spans="1:19">
      <c r="A131" s="5">
        <f>Final!A132</f>
        <v>130</v>
      </c>
      <c r="B131" s="5" t="str">
        <f>Final!B132</f>
        <v>26 - Electrical</v>
      </c>
      <c r="C131" s="5" t="str">
        <f>Final!C132</f>
        <v>26 05 53</v>
      </c>
      <c r="D131" s="5" t="str">
        <f>Final!D132</f>
        <v xml:space="preserve">Identification For Electrical Systems </v>
      </c>
      <c r="E131" s="5" t="str">
        <f>Final!E132</f>
        <v>1.9</v>
      </c>
      <c r="F131" s="5" t="str">
        <f>Final!F132</f>
        <v>O&amp;M Data</v>
      </c>
      <c r="G131" s="5" t="str">
        <f>Final!G132</f>
        <v xml:space="preserve">Identification For Electrical Systems </v>
      </c>
      <c r="H131" s="5" t="str">
        <f>Final!H132</f>
        <v>DLR L236</v>
      </c>
      <c r="I131" s="5" t="str">
        <f>Final!I132</f>
        <v>Power Solutions</v>
      </c>
      <c r="J131" s="5">
        <f>Final!J132</f>
        <v>0</v>
      </c>
      <c r="K131" s="5">
        <f>Final!K132</f>
        <v>0</v>
      </c>
      <c r="L131" s="5">
        <f>Final!L132</f>
        <v>0</v>
      </c>
      <c r="M131" s="20" t="str">
        <f t="shared" ref="M131:M194" si="12">IF(AND(K131="Yes",L131="Yes"),"1",IF(AND(K131="VOID",L131="VOID"),"2",""))</f>
        <v/>
      </c>
      <c r="N131" s="5" t="str">
        <f t="shared" ref="N131:N194" si="13">IF(M131="1",F131,"")</f>
        <v/>
      </c>
      <c r="O131" s="5" t="str">
        <f t="shared" ref="O131:O194" si="14">IF(N131&lt;&gt;"","Doc Recivied","1")</f>
        <v>1</v>
      </c>
      <c r="P131" s="5" t="str">
        <f t="shared" ref="P131:P194" si="15">IF(AND(O131="Doc Recivied",M131="1"),"",F131)</f>
        <v>O&amp;M Data</v>
      </c>
      <c r="Q131" s="5" t="str">
        <f t="shared" ref="Q131:Q194" si="16">IF(M131="2",F131,"")</f>
        <v/>
      </c>
      <c r="R131" s="5" t="str">
        <f t="shared" ref="R131:R194" si="17">_xlfn.TEXTJOIN("_",FALSE,C131,D131)</f>
        <v xml:space="preserve">26 05 53_Identification For Electrical Systems </v>
      </c>
      <c r="S131" s="5">
        <v>130</v>
      </c>
    </row>
    <row r="132" spans="1:19">
      <c r="A132" s="5">
        <f>Final!A133</f>
        <v>131</v>
      </c>
      <c r="B132" s="5" t="str">
        <f>Final!B133</f>
        <v>26 - Electrical</v>
      </c>
      <c r="C132" s="5" t="str">
        <f>Final!C133</f>
        <v>26 05 53</v>
      </c>
      <c r="D132" s="5" t="str">
        <f>Final!D133</f>
        <v xml:space="preserve">Identification For Electrical Systems </v>
      </c>
      <c r="E132" s="5" t="str">
        <f>Final!E133</f>
        <v>1.10</v>
      </c>
      <c r="F132" s="5" t="str">
        <f>Final!F133</f>
        <v>Warranty - Manufacturer</v>
      </c>
      <c r="G132" s="5" t="str">
        <f>Final!G133</f>
        <v xml:space="preserve">Identification For Electrical Systems </v>
      </c>
      <c r="H132" s="5" t="str">
        <f>Final!H133</f>
        <v>DLR L236</v>
      </c>
      <c r="I132" s="5" t="str">
        <f>Final!I133</f>
        <v>Power Solutions</v>
      </c>
      <c r="J132" s="5">
        <f>Final!J133</f>
        <v>0</v>
      </c>
      <c r="K132" s="5">
        <f>Final!K133</f>
        <v>0</v>
      </c>
      <c r="L132" s="5">
        <f>Final!L133</f>
        <v>0</v>
      </c>
      <c r="M132" s="20" t="str">
        <f t="shared" si="12"/>
        <v/>
      </c>
      <c r="N132" s="5" t="str">
        <f t="shared" si="13"/>
        <v/>
      </c>
      <c r="O132" s="5" t="str">
        <f t="shared" si="14"/>
        <v>1</v>
      </c>
      <c r="P132" s="5" t="str">
        <f t="shared" si="15"/>
        <v>Warranty - Manufacturer</v>
      </c>
      <c r="Q132" s="5" t="str">
        <f t="shared" si="16"/>
        <v/>
      </c>
      <c r="R132" s="5" t="str">
        <f t="shared" si="17"/>
        <v xml:space="preserve">26 05 53_Identification For Electrical Systems </v>
      </c>
      <c r="S132" s="5">
        <v>131</v>
      </c>
    </row>
    <row r="133" spans="1:19">
      <c r="A133" s="5">
        <f>Final!A134</f>
        <v>132</v>
      </c>
      <c r="B133" s="5" t="str">
        <f>Final!B134</f>
        <v>26 - Electrical</v>
      </c>
      <c r="C133" s="5" t="str">
        <f>Final!C134</f>
        <v>26 08 13</v>
      </c>
      <c r="D133" s="5" t="str">
        <f>Final!D134</f>
        <v xml:space="preserve">Testing Of Electrical Systems </v>
      </c>
      <c r="E133" s="5" t="str">
        <f>Final!E134</f>
        <v>1.7</v>
      </c>
      <c r="F133" s="5" t="str">
        <f>Final!F134</f>
        <v>Attic Stock</v>
      </c>
      <c r="G133" s="5" t="str">
        <f>Final!G134</f>
        <v xml:space="preserve">Testing Of Electrical Systems </v>
      </c>
      <c r="H133" s="5" t="str">
        <f>Final!H134</f>
        <v>DLR L236</v>
      </c>
      <c r="I133" s="5" t="str">
        <f>Final!I134</f>
        <v>Power Solutions</v>
      </c>
      <c r="J133" s="5">
        <f>Final!J134</f>
        <v>0</v>
      </c>
      <c r="K133" s="5">
        <f>Final!K134</f>
        <v>0</v>
      </c>
      <c r="L133" s="5">
        <f>Final!L134</f>
        <v>0</v>
      </c>
      <c r="M133" s="20" t="str">
        <f t="shared" si="12"/>
        <v/>
      </c>
      <c r="N133" s="5" t="str">
        <f t="shared" si="13"/>
        <v/>
      </c>
      <c r="O133" s="5" t="str">
        <f t="shared" si="14"/>
        <v>1</v>
      </c>
      <c r="P133" s="5" t="str">
        <f t="shared" si="15"/>
        <v>Attic Stock</v>
      </c>
      <c r="Q133" s="5" t="str">
        <f t="shared" si="16"/>
        <v/>
      </c>
      <c r="R133" s="5" t="str">
        <f t="shared" si="17"/>
        <v xml:space="preserve">26 08 13_Testing Of Electrical Systems </v>
      </c>
      <c r="S133" s="5">
        <v>132</v>
      </c>
    </row>
    <row r="134" spans="1:19">
      <c r="A134" s="5">
        <f>Final!A135</f>
        <v>133</v>
      </c>
      <c r="B134" s="5" t="str">
        <f>Final!B135</f>
        <v>26 - Electrical</v>
      </c>
      <c r="C134" s="5" t="str">
        <f>Final!C135</f>
        <v>26 08 13</v>
      </c>
      <c r="D134" s="5" t="str">
        <f>Final!D135</f>
        <v xml:space="preserve">Testing Of Electrical Systems </v>
      </c>
      <c r="E134" s="5" t="str">
        <f>Final!E135</f>
        <v>1.9</v>
      </c>
      <c r="F134" s="5" t="str">
        <f>Final!F135</f>
        <v>O&amp;M Data</v>
      </c>
      <c r="G134" s="5" t="str">
        <f>Final!G135</f>
        <v xml:space="preserve">Testing Of Electrical Systems </v>
      </c>
      <c r="H134" s="5" t="str">
        <f>Final!H135</f>
        <v>DLR L236</v>
      </c>
      <c r="I134" s="5" t="str">
        <f>Final!I135</f>
        <v>Power Solutions</v>
      </c>
      <c r="J134" s="5">
        <f>Final!J135</f>
        <v>0</v>
      </c>
      <c r="K134" s="5">
        <f>Final!K135</f>
        <v>0</v>
      </c>
      <c r="L134" s="5">
        <f>Final!L135</f>
        <v>0</v>
      </c>
      <c r="M134" s="20" t="str">
        <f t="shared" si="12"/>
        <v/>
      </c>
      <c r="N134" s="5" t="str">
        <f t="shared" si="13"/>
        <v/>
      </c>
      <c r="O134" s="5" t="str">
        <f t="shared" si="14"/>
        <v>1</v>
      </c>
      <c r="P134" s="5" t="str">
        <f t="shared" si="15"/>
        <v>O&amp;M Data</v>
      </c>
      <c r="Q134" s="5" t="str">
        <f t="shared" si="16"/>
        <v/>
      </c>
      <c r="R134" s="5" t="str">
        <f t="shared" si="17"/>
        <v xml:space="preserve">26 08 13_Testing Of Electrical Systems </v>
      </c>
      <c r="S134" s="5">
        <v>133</v>
      </c>
    </row>
    <row r="135" spans="1:19">
      <c r="A135" s="5">
        <f>Final!A136</f>
        <v>134</v>
      </c>
      <c r="B135" s="5" t="str">
        <f>Final!B136</f>
        <v>26 - Electrical</v>
      </c>
      <c r="C135" s="5" t="str">
        <f>Final!C136</f>
        <v>26 08 13</v>
      </c>
      <c r="D135" s="5" t="str">
        <f>Final!D136</f>
        <v xml:space="preserve">Testing Of Electrical Systems </v>
      </c>
      <c r="E135" s="5" t="str">
        <f>Final!E136</f>
        <v>1.10</v>
      </c>
      <c r="F135" s="5" t="str">
        <f>Final!F136</f>
        <v>Warranty - Manufacturer</v>
      </c>
      <c r="G135" s="5" t="str">
        <f>Final!G136</f>
        <v xml:space="preserve">Testing Of Electrical Systems </v>
      </c>
      <c r="H135" s="5" t="str">
        <f>Final!H136</f>
        <v>DLR L236</v>
      </c>
      <c r="I135" s="5" t="str">
        <f>Final!I136</f>
        <v>Power Solutions</v>
      </c>
      <c r="J135" s="5">
        <f>Final!J136</f>
        <v>0</v>
      </c>
      <c r="K135" s="5">
        <f>Final!K136</f>
        <v>0</v>
      </c>
      <c r="L135" s="5">
        <f>Final!L136</f>
        <v>0</v>
      </c>
      <c r="M135" s="20" t="str">
        <f t="shared" si="12"/>
        <v/>
      </c>
      <c r="N135" s="5" t="str">
        <f t="shared" si="13"/>
        <v/>
      </c>
      <c r="O135" s="5" t="str">
        <f t="shared" si="14"/>
        <v>1</v>
      </c>
      <c r="P135" s="5" t="str">
        <f t="shared" si="15"/>
        <v>Warranty - Manufacturer</v>
      </c>
      <c r="Q135" s="5" t="str">
        <f t="shared" si="16"/>
        <v/>
      </c>
      <c r="R135" s="5" t="str">
        <f t="shared" si="17"/>
        <v xml:space="preserve">26 08 13_Testing Of Electrical Systems </v>
      </c>
      <c r="S135" s="5">
        <v>134</v>
      </c>
    </row>
    <row r="136" spans="1:19">
      <c r="A136" s="5">
        <f>Final!A137</f>
        <v>135</v>
      </c>
      <c r="B136" s="5" t="str">
        <f>Final!B137</f>
        <v>26 - Electrical</v>
      </c>
      <c r="C136" s="5" t="str">
        <f>Final!C137</f>
        <v>26 08 13</v>
      </c>
      <c r="D136" s="5" t="str">
        <f>Final!D137</f>
        <v xml:space="preserve">Testing Of Electrical Systems </v>
      </c>
      <c r="E136" s="5" t="str">
        <f>Final!E137</f>
        <v>3.13</v>
      </c>
      <c r="F136" s="5" t="str">
        <f>Final!F137</f>
        <v>Test-Reports</v>
      </c>
      <c r="G136" s="5" t="str">
        <f>Final!G137</f>
        <v xml:space="preserve">Electrical Systems </v>
      </c>
      <c r="H136" s="5" t="str">
        <f>Final!H137</f>
        <v>DLR L236</v>
      </c>
      <c r="I136" s="5" t="str">
        <f>Final!I137</f>
        <v>Power Solutions</v>
      </c>
      <c r="J136" s="5">
        <f>Final!J137</f>
        <v>0</v>
      </c>
      <c r="K136" s="5">
        <f>Final!K137</f>
        <v>0</v>
      </c>
      <c r="L136" s="5">
        <f>Final!L137</f>
        <v>0</v>
      </c>
      <c r="M136" s="20" t="str">
        <f t="shared" si="12"/>
        <v/>
      </c>
      <c r="N136" s="5" t="str">
        <f t="shared" si="13"/>
        <v/>
      </c>
      <c r="O136" s="5" t="str">
        <f t="shared" si="14"/>
        <v>1</v>
      </c>
      <c r="P136" s="5" t="str">
        <f t="shared" si="15"/>
        <v>Test-Reports</v>
      </c>
      <c r="Q136" s="5" t="str">
        <f t="shared" si="16"/>
        <v/>
      </c>
      <c r="R136" s="5" t="str">
        <f t="shared" si="17"/>
        <v xml:space="preserve">26 08 13_Testing Of Electrical Systems </v>
      </c>
      <c r="S136" s="5">
        <v>135</v>
      </c>
    </row>
    <row r="137" spans="1:19">
      <c r="A137" s="5">
        <f>Final!A138</f>
        <v>136</v>
      </c>
      <c r="B137" s="5" t="str">
        <f>Final!B138</f>
        <v>26 - Electrical</v>
      </c>
      <c r="C137" s="5" t="str">
        <f>Final!C138</f>
        <v>26 09 23</v>
      </c>
      <c r="D137" s="5" t="str">
        <f>Final!D138</f>
        <v>Lighting Control Devices</v>
      </c>
      <c r="E137" s="5" t="str">
        <f>Final!E138</f>
        <v>1.7</v>
      </c>
      <c r="F137" s="5" t="str">
        <f>Final!F138</f>
        <v>Attic Stock</v>
      </c>
      <c r="G137" s="5" t="str">
        <f>Final!G138</f>
        <v>Lighting Control Devices</v>
      </c>
      <c r="H137" s="5" t="str">
        <f>Final!H138</f>
        <v>DLR L236</v>
      </c>
      <c r="I137" s="5" t="str">
        <f>Final!I138</f>
        <v>Power Solutions</v>
      </c>
      <c r="J137" s="5">
        <f>Final!J138</f>
        <v>0</v>
      </c>
      <c r="K137" s="5">
        <f>Final!K138</f>
        <v>0</v>
      </c>
      <c r="L137" s="5">
        <f>Final!L138</f>
        <v>0</v>
      </c>
      <c r="M137" s="20" t="str">
        <f t="shared" si="12"/>
        <v/>
      </c>
      <c r="N137" s="5" t="str">
        <f t="shared" si="13"/>
        <v/>
      </c>
      <c r="O137" s="5" t="str">
        <f t="shared" si="14"/>
        <v>1</v>
      </c>
      <c r="P137" s="5" t="str">
        <f t="shared" si="15"/>
        <v>Attic Stock</v>
      </c>
      <c r="Q137" s="5" t="str">
        <f t="shared" si="16"/>
        <v/>
      </c>
      <c r="R137" s="5" t="str">
        <f t="shared" si="17"/>
        <v>26 09 23_Lighting Control Devices</v>
      </c>
      <c r="S137" s="5">
        <v>136</v>
      </c>
    </row>
    <row r="138" spans="1:19">
      <c r="A138" s="5">
        <f>Final!A139</f>
        <v>137</v>
      </c>
      <c r="B138" s="5" t="str">
        <f>Final!B139</f>
        <v>26 - Electrical</v>
      </c>
      <c r="C138" s="5" t="str">
        <f>Final!C139</f>
        <v>26 09 23</v>
      </c>
      <c r="D138" s="5" t="str">
        <f>Final!D139</f>
        <v>Lighting Control Devices</v>
      </c>
      <c r="E138" s="5" t="str">
        <f>Final!E139</f>
        <v>1.9</v>
      </c>
      <c r="F138" s="5" t="str">
        <f>Final!F139</f>
        <v>O&amp;M Data</v>
      </c>
      <c r="G138" s="5" t="str">
        <f>Final!G139</f>
        <v>Lighting Control Devices</v>
      </c>
      <c r="H138" s="5" t="str">
        <f>Final!H139</f>
        <v>DLR L236</v>
      </c>
      <c r="I138" s="5" t="str">
        <f>Final!I139</f>
        <v>Power Solutions</v>
      </c>
      <c r="J138" s="5">
        <f>Final!J139</f>
        <v>0</v>
      </c>
      <c r="K138" s="5">
        <f>Final!K139</f>
        <v>0</v>
      </c>
      <c r="L138" s="5">
        <f>Final!L139</f>
        <v>0</v>
      </c>
      <c r="M138" s="20" t="str">
        <f t="shared" si="12"/>
        <v/>
      </c>
      <c r="N138" s="5" t="str">
        <f t="shared" si="13"/>
        <v/>
      </c>
      <c r="O138" s="5" t="str">
        <f t="shared" si="14"/>
        <v>1</v>
      </c>
      <c r="P138" s="5" t="str">
        <f t="shared" si="15"/>
        <v>O&amp;M Data</v>
      </c>
      <c r="Q138" s="5" t="str">
        <f t="shared" si="16"/>
        <v/>
      </c>
      <c r="R138" s="5" t="str">
        <f t="shared" si="17"/>
        <v>26 09 23_Lighting Control Devices</v>
      </c>
      <c r="S138" s="5">
        <v>137</v>
      </c>
    </row>
    <row r="139" spans="1:19">
      <c r="A139" s="5">
        <f>Final!A140</f>
        <v>138</v>
      </c>
      <c r="B139" s="5" t="str">
        <f>Final!B140</f>
        <v>26 - Electrical</v>
      </c>
      <c r="C139" s="5" t="str">
        <f>Final!C140</f>
        <v>26 09 23</v>
      </c>
      <c r="D139" s="5" t="str">
        <f>Final!D140</f>
        <v>Lighting Control Devices</v>
      </c>
      <c r="E139" s="5" t="str">
        <f>Final!E140</f>
        <v>1.10</v>
      </c>
      <c r="F139" s="5" t="str">
        <f>Final!F140</f>
        <v>Warranty - Manufacturer</v>
      </c>
      <c r="G139" s="5" t="str">
        <f>Final!G140</f>
        <v>Lighting Control Devices</v>
      </c>
      <c r="H139" s="5" t="str">
        <f>Final!H140</f>
        <v>DLR L236</v>
      </c>
      <c r="I139" s="5" t="str">
        <f>Final!I140</f>
        <v>Power Solutions</v>
      </c>
      <c r="J139" s="5">
        <f>Final!J140</f>
        <v>0</v>
      </c>
      <c r="K139" s="5">
        <f>Final!K140</f>
        <v>0</v>
      </c>
      <c r="L139" s="5">
        <f>Final!L140</f>
        <v>0</v>
      </c>
      <c r="M139" s="20" t="str">
        <f t="shared" si="12"/>
        <v/>
      </c>
      <c r="N139" s="5" t="str">
        <f t="shared" si="13"/>
        <v/>
      </c>
      <c r="O139" s="5" t="str">
        <f t="shared" si="14"/>
        <v>1</v>
      </c>
      <c r="P139" s="5" t="str">
        <f t="shared" si="15"/>
        <v>Warranty - Manufacturer</v>
      </c>
      <c r="Q139" s="5" t="str">
        <f t="shared" si="16"/>
        <v/>
      </c>
      <c r="R139" s="5" t="str">
        <f t="shared" si="17"/>
        <v>26 09 23_Lighting Control Devices</v>
      </c>
      <c r="S139" s="5">
        <v>138</v>
      </c>
    </row>
    <row r="140" spans="1:19">
      <c r="A140" s="5">
        <f>Final!A141</f>
        <v>139</v>
      </c>
      <c r="B140" s="5" t="str">
        <f>Final!B141</f>
        <v>26 - Electrical</v>
      </c>
      <c r="C140" s="5" t="str">
        <f>Final!C141</f>
        <v>26 09 23</v>
      </c>
      <c r="D140" s="5" t="str">
        <f>Final!D141</f>
        <v>Lighting Control Devices</v>
      </c>
      <c r="E140" s="5" t="str">
        <f>Final!E141</f>
        <v>3.7/B</v>
      </c>
      <c r="F140" s="5" t="str">
        <f>Final!F141</f>
        <v>Owner Training</v>
      </c>
      <c r="G140" s="5" t="str">
        <f>Final!G141</f>
        <v>Train Owner'S Maintenance Personnel</v>
      </c>
      <c r="H140" s="5" t="str">
        <f>Final!H141</f>
        <v>DLR L236</v>
      </c>
      <c r="I140" s="5" t="str">
        <f>Final!I141</f>
        <v>Power Solutions</v>
      </c>
      <c r="J140" s="5">
        <f>Final!J141</f>
        <v>0</v>
      </c>
      <c r="K140" s="5">
        <f>Final!K141</f>
        <v>0</v>
      </c>
      <c r="L140" s="5">
        <f>Final!L141</f>
        <v>0</v>
      </c>
      <c r="M140" s="20" t="str">
        <f t="shared" si="12"/>
        <v/>
      </c>
      <c r="N140" s="5" t="str">
        <f t="shared" si="13"/>
        <v/>
      </c>
      <c r="O140" s="5" t="str">
        <f t="shared" si="14"/>
        <v>1</v>
      </c>
      <c r="P140" s="5" t="str">
        <f t="shared" si="15"/>
        <v>Owner Training</v>
      </c>
      <c r="Q140" s="5" t="str">
        <f t="shared" si="16"/>
        <v/>
      </c>
      <c r="R140" s="5" t="str">
        <f t="shared" si="17"/>
        <v>26 09 23_Lighting Control Devices</v>
      </c>
      <c r="S140" s="5">
        <v>139</v>
      </c>
    </row>
    <row r="141" spans="1:19">
      <c r="A141" s="5">
        <f>Final!A142</f>
        <v>140</v>
      </c>
      <c r="B141" s="5" t="str">
        <f>Final!B142</f>
        <v>26 - Electrical</v>
      </c>
      <c r="C141" s="5" t="str">
        <f>Final!C142</f>
        <v>26 22 00</v>
      </c>
      <c r="D141" s="5" t="str">
        <f>Final!D142</f>
        <v>Low-Voltage Transformers</v>
      </c>
      <c r="E141" s="5" t="str">
        <f>Final!E142</f>
        <v>1.6/D</v>
      </c>
      <c r="F141" s="5" t="str">
        <f>Final!F142</f>
        <v>Test-Reports</v>
      </c>
      <c r="G141" s="5" t="str">
        <f>Final!G142</f>
        <v>Low-Voltage Transformers</v>
      </c>
      <c r="H141" s="5" t="str">
        <f>Final!H142</f>
        <v>DLR L236</v>
      </c>
      <c r="I141" s="5" t="str">
        <f>Final!I142</f>
        <v>Power Solutions</v>
      </c>
      <c r="J141" s="5">
        <f>Final!J142</f>
        <v>0</v>
      </c>
      <c r="K141" s="5">
        <f>Final!K142</f>
        <v>0</v>
      </c>
      <c r="L141" s="5">
        <f>Final!L142</f>
        <v>0</v>
      </c>
      <c r="M141" s="20" t="str">
        <f t="shared" si="12"/>
        <v/>
      </c>
      <c r="N141" s="5" t="str">
        <f t="shared" si="13"/>
        <v/>
      </c>
      <c r="O141" s="5" t="str">
        <f t="shared" si="14"/>
        <v>1</v>
      </c>
      <c r="P141" s="5" t="str">
        <f t="shared" si="15"/>
        <v>Test-Reports</v>
      </c>
      <c r="Q141" s="5" t="str">
        <f t="shared" si="16"/>
        <v/>
      </c>
      <c r="R141" s="5" t="str">
        <f t="shared" si="17"/>
        <v>26 22 00_Low-Voltage Transformers</v>
      </c>
      <c r="S141" s="5">
        <v>140</v>
      </c>
    </row>
    <row r="142" spans="1:19">
      <c r="A142" s="5">
        <f>Final!A143</f>
        <v>141</v>
      </c>
      <c r="B142" s="5" t="str">
        <f>Final!B143</f>
        <v>26 - Electrical</v>
      </c>
      <c r="C142" s="5" t="str">
        <f>Final!C143</f>
        <v>26 22 00</v>
      </c>
      <c r="D142" s="5" t="str">
        <f>Final!D143</f>
        <v>Low-Voltage Transformers</v>
      </c>
      <c r="E142" s="5" t="str">
        <f>Final!E143</f>
        <v>1.7</v>
      </c>
      <c r="F142" s="5" t="str">
        <f>Final!F143</f>
        <v>Attic Stock</v>
      </c>
      <c r="G142" s="5" t="str">
        <f>Final!G143</f>
        <v>Low-Voltage Transformers</v>
      </c>
      <c r="H142" s="5" t="str">
        <f>Final!H143</f>
        <v>DLR L236</v>
      </c>
      <c r="I142" s="5" t="str">
        <f>Final!I143</f>
        <v>Power Solutions</v>
      </c>
      <c r="J142" s="5">
        <f>Final!J143</f>
        <v>0</v>
      </c>
      <c r="K142" s="5">
        <f>Final!K143</f>
        <v>0</v>
      </c>
      <c r="L142" s="5">
        <f>Final!L143</f>
        <v>0</v>
      </c>
      <c r="M142" s="20" t="str">
        <f t="shared" si="12"/>
        <v/>
      </c>
      <c r="N142" s="5" t="str">
        <f t="shared" si="13"/>
        <v/>
      </c>
      <c r="O142" s="5" t="str">
        <f t="shared" si="14"/>
        <v>1</v>
      </c>
      <c r="P142" s="5" t="str">
        <f t="shared" si="15"/>
        <v>Attic Stock</v>
      </c>
      <c r="Q142" s="5" t="str">
        <f t="shared" si="16"/>
        <v/>
      </c>
      <c r="R142" s="5" t="str">
        <f t="shared" si="17"/>
        <v>26 22 00_Low-Voltage Transformers</v>
      </c>
      <c r="S142" s="5">
        <v>141</v>
      </c>
    </row>
    <row r="143" spans="1:19">
      <c r="A143" s="5">
        <f>Final!A144</f>
        <v>142</v>
      </c>
      <c r="B143" s="5" t="str">
        <f>Final!B144</f>
        <v>26 - Electrical</v>
      </c>
      <c r="C143" s="5" t="str">
        <f>Final!C144</f>
        <v>26 22 00</v>
      </c>
      <c r="D143" s="5" t="str">
        <f>Final!D144</f>
        <v>Low-Voltage Transformers</v>
      </c>
      <c r="E143" s="5" t="str">
        <f>Final!E144</f>
        <v>1.9</v>
      </c>
      <c r="F143" s="5" t="str">
        <f>Final!F144</f>
        <v>O&amp;M Data</v>
      </c>
      <c r="G143" s="5" t="str">
        <f>Final!G144</f>
        <v>Low-Voltage Transformers</v>
      </c>
      <c r="H143" s="5" t="str">
        <f>Final!H144</f>
        <v>DLR L236</v>
      </c>
      <c r="I143" s="5" t="str">
        <f>Final!I144</f>
        <v>Power Solutions</v>
      </c>
      <c r="J143" s="5">
        <f>Final!J144</f>
        <v>0</v>
      </c>
      <c r="K143" s="5">
        <f>Final!K144</f>
        <v>0</v>
      </c>
      <c r="L143" s="5">
        <f>Final!L144</f>
        <v>0</v>
      </c>
      <c r="M143" s="20" t="str">
        <f t="shared" si="12"/>
        <v/>
      </c>
      <c r="N143" s="5" t="str">
        <f t="shared" si="13"/>
        <v/>
      </c>
      <c r="O143" s="5" t="str">
        <f t="shared" si="14"/>
        <v>1</v>
      </c>
      <c r="P143" s="5" t="str">
        <f t="shared" si="15"/>
        <v>O&amp;M Data</v>
      </c>
      <c r="Q143" s="5" t="str">
        <f t="shared" si="16"/>
        <v/>
      </c>
      <c r="R143" s="5" t="str">
        <f t="shared" si="17"/>
        <v>26 22 00_Low-Voltage Transformers</v>
      </c>
      <c r="S143" s="5">
        <v>142</v>
      </c>
    </row>
    <row r="144" spans="1:19">
      <c r="A144" s="5">
        <f>Final!A145</f>
        <v>143</v>
      </c>
      <c r="B144" s="5" t="str">
        <f>Final!B145</f>
        <v>26 - Electrical</v>
      </c>
      <c r="C144" s="5" t="str">
        <f>Final!C145</f>
        <v>26 22 00</v>
      </c>
      <c r="D144" s="5" t="str">
        <f>Final!D145</f>
        <v>Low-Voltage Transformers</v>
      </c>
      <c r="E144" s="5" t="str">
        <f>Final!E145</f>
        <v>1.10</v>
      </c>
      <c r="F144" s="5" t="str">
        <f>Final!F145</f>
        <v>Warranty - Manufacturer</v>
      </c>
      <c r="G144" s="5" t="str">
        <f>Final!G145</f>
        <v>Low-Voltage Transformers</v>
      </c>
      <c r="H144" s="5" t="str">
        <f>Final!H145</f>
        <v>DLR L236</v>
      </c>
      <c r="I144" s="5" t="str">
        <f>Final!I145</f>
        <v>Power Solutions</v>
      </c>
      <c r="J144" s="5">
        <f>Final!J145</f>
        <v>0</v>
      </c>
      <c r="K144" s="5">
        <f>Final!K145</f>
        <v>0</v>
      </c>
      <c r="L144" s="5">
        <f>Final!L145</f>
        <v>0</v>
      </c>
      <c r="M144" s="20" t="str">
        <f t="shared" si="12"/>
        <v/>
      </c>
      <c r="N144" s="5" t="str">
        <f t="shared" si="13"/>
        <v/>
      </c>
      <c r="O144" s="5" t="str">
        <f t="shared" si="14"/>
        <v>1</v>
      </c>
      <c r="P144" s="5" t="str">
        <f t="shared" si="15"/>
        <v>Warranty - Manufacturer</v>
      </c>
      <c r="Q144" s="5" t="str">
        <f t="shared" si="16"/>
        <v/>
      </c>
      <c r="R144" s="5" t="str">
        <f t="shared" si="17"/>
        <v>26 22 00_Low-Voltage Transformers</v>
      </c>
      <c r="S144" s="5">
        <v>143</v>
      </c>
    </row>
    <row r="145" spans="1:19">
      <c r="A145" s="5">
        <f>Final!A146</f>
        <v>144</v>
      </c>
      <c r="B145" s="5" t="str">
        <f>Final!B146</f>
        <v>26 - Electrical</v>
      </c>
      <c r="C145" s="5" t="str">
        <f>Final!C146</f>
        <v xml:space="preserve">26 24 13i </v>
      </c>
      <c r="D145" s="5" t="str">
        <f>Final!D146</f>
        <v xml:space="preserve">Switchboards - Install </v>
      </c>
      <c r="E145" s="5" t="str">
        <f>Final!E146</f>
        <v>1.7</v>
      </c>
      <c r="F145" s="5" t="str">
        <f>Final!F146</f>
        <v>Attic Stock</v>
      </c>
      <c r="G145" s="5" t="str">
        <f>Final!G146</f>
        <v xml:space="preserve">Switchboards - Install </v>
      </c>
      <c r="H145" s="5" t="str">
        <f>Final!H146</f>
        <v>DLR L236</v>
      </c>
      <c r="I145" s="5" t="str">
        <f>Final!I146</f>
        <v>Power Solutions</v>
      </c>
      <c r="J145" s="5">
        <f>Final!J146</f>
        <v>0</v>
      </c>
      <c r="K145" s="5">
        <f>Final!K146</f>
        <v>0</v>
      </c>
      <c r="L145" s="5">
        <f>Final!L146</f>
        <v>0</v>
      </c>
      <c r="M145" s="20" t="str">
        <f t="shared" si="12"/>
        <v/>
      </c>
      <c r="N145" s="5" t="str">
        <f t="shared" si="13"/>
        <v/>
      </c>
      <c r="O145" s="5" t="str">
        <f t="shared" si="14"/>
        <v>1</v>
      </c>
      <c r="P145" s="5" t="str">
        <f t="shared" si="15"/>
        <v>Attic Stock</v>
      </c>
      <c r="Q145" s="5" t="str">
        <f t="shared" si="16"/>
        <v/>
      </c>
      <c r="R145" s="5" t="str">
        <f t="shared" si="17"/>
        <v xml:space="preserve">26 24 13i _Switchboards - Install </v>
      </c>
      <c r="S145" s="5">
        <v>144</v>
      </c>
    </row>
    <row r="146" spans="1:19">
      <c r="A146" s="5">
        <f>Final!A147</f>
        <v>145</v>
      </c>
      <c r="B146" s="5" t="str">
        <f>Final!B147</f>
        <v>26 - Electrical</v>
      </c>
      <c r="C146" s="5" t="str">
        <f>Final!C147</f>
        <v xml:space="preserve">26 24 13i </v>
      </c>
      <c r="D146" s="5" t="str">
        <f>Final!D147</f>
        <v xml:space="preserve">Switchboards - Install </v>
      </c>
      <c r="E146" s="5" t="str">
        <f>Final!E147</f>
        <v>1.9</v>
      </c>
      <c r="F146" s="5" t="str">
        <f>Final!F147</f>
        <v>O&amp;M Data</v>
      </c>
      <c r="G146" s="5" t="str">
        <f>Final!G147</f>
        <v xml:space="preserve">Switchboards - Install </v>
      </c>
      <c r="H146" s="5" t="str">
        <f>Final!H147</f>
        <v>DLR L236</v>
      </c>
      <c r="I146" s="5" t="str">
        <f>Final!I147</f>
        <v>Power Solutions</v>
      </c>
      <c r="J146" s="5">
        <f>Final!J147</f>
        <v>0</v>
      </c>
      <c r="K146" s="5">
        <f>Final!K147</f>
        <v>0</v>
      </c>
      <c r="L146" s="5">
        <f>Final!L147</f>
        <v>0</v>
      </c>
      <c r="M146" s="20" t="str">
        <f t="shared" si="12"/>
        <v/>
      </c>
      <c r="N146" s="5" t="str">
        <f t="shared" si="13"/>
        <v/>
      </c>
      <c r="O146" s="5" t="str">
        <f t="shared" si="14"/>
        <v>1</v>
      </c>
      <c r="P146" s="5" t="str">
        <f t="shared" si="15"/>
        <v>O&amp;M Data</v>
      </c>
      <c r="Q146" s="5" t="str">
        <f t="shared" si="16"/>
        <v/>
      </c>
      <c r="R146" s="5" t="str">
        <f t="shared" si="17"/>
        <v xml:space="preserve">26 24 13i _Switchboards - Install </v>
      </c>
      <c r="S146" s="5">
        <v>145</v>
      </c>
    </row>
    <row r="147" spans="1:19">
      <c r="A147" s="5">
        <f>Final!A148</f>
        <v>146</v>
      </c>
      <c r="B147" s="5" t="str">
        <f>Final!B148</f>
        <v>26 - Electrical</v>
      </c>
      <c r="C147" s="5" t="str">
        <f>Final!C148</f>
        <v xml:space="preserve">26 24 13i </v>
      </c>
      <c r="D147" s="5" t="str">
        <f>Final!D148</f>
        <v xml:space="preserve">Switchboards - Install </v>
      </c>
      <c r="E147" s="5" t="str">
        <f>Final!E148</f>
        <v>1.10</v>
      </c>
      <c r="F147" s="5" t="str">
        <f>Final!F148</f>
        <v>Warranty - Manufacturer</v>
      </c>
      <c r="G147" s="5" t="str">
        <f>Final!G148</f>
        <v xml:space="preserve">Switchboards - Install </v>
      </c>
      <c r="H147" s="5" t="str">
        <f>Final!H148</f>
        <v>DLR L236</v>
      </c>
      <c r="I147" s="5" t="str">
        <f>Final!I148</f>
        <v>Power Solutions</v>
      </c>
      <c r="J147" s="5">
        <f>Final!J148</f>
        <v>0</v>
      </c>
      <c r="K147" s="5">
        <f>Final!K148</f>
        <v>0</v>
      </c>
      <c r="L147" s="5">
        <f>Final!L148</f>
        <v>0</v>
      </c>
      <c r="M147" s="20" t="str">
        <f t="shared" si="12"/>
        <v/>
      </c>
      <c r="N147" s="5" t="str">
        <f t="shared" si="13"/>
        <v/>
      </c>
      <c r="O147" s="5" t="str">
        <f t="shared" si="14"/>
        <v>1</v>
      </c>
      <c r="P147" s="5" t="str">
        <f t="shared" si="15"/>
        <v>Warranty - Manufacturer</v>
      </c>
      <c r="Q147" s="5" t="str">
        <f t="shared" si="16"/>
        <v/>
      </c>
      <c r="R147" s="5" t="str">
        <f t="shared" si="17"/>
        <v xml:space="preserve">26 24 13i _Switchboards - Install </v>
      </c>
      <c r="S147" s="5">
        <v>146</v>
      </c>
    </row>
    <row r="148" spans="1:19">
      <c r="A148" s="5">
        <f>Final!A149</f>
        <v>147</v>
      </c>
      <c r="B148" s="5" t="str">
        <f>Final!B149</f>
        <v>26 - Electrical</v>
      </c>
      <c r="C148" s="5" t="str">
        <f>Final!C149</f>
        <v xml:space="preserve">26 24 13i </v>
      </c>
      <c r="D148" s="5" t="str">
        <f>Final!D149</f>
        <v xml:space="preserve">Switchboards - Install </v>
      </c>
      <c r="E148" s="5" t="str">
        <f>Final!E149</f>
        <v>3.5</v>
      </c>
      <c r="F148" s="5" t="str">
        <f>Final!F149</f>
        <v>Test-Reports</v>
      </c>
      <c r="G148" s="5" t="str">
        <f>Final!G149</f>
        <v xml:space="preserve">Field Quality Control </v>
      </c>
      <c r="H148" s="5" t="str">
        <f>Final!H149</f>
        <v>DLR L236</v>
      </c>
      <c r="I148" s="5" t="str">
        <f>Final!I149</f>
        <v>Power Solutions</v>
      </c>
      <c r="J148" s="5">
        <f>Final!J149</f>
        <v>0</v>
      </c>
      <c r="K148" s="5">
        <f>Final!K149</f>
        <v>0</v>
      </c>
      <c r="L148" s="5">
        <f>Final!L149</f>
        <v>0</v>
      </c>
      <c r="M148" s="20" t="str">
        <f t="shared" si="12"/>
        <v/>
      </c>
      <c r="N148" s="5" t="str">
        <f t="shared" si="13"/>
        <v/>
      </c>
      <c r="O148" s="5" t="str">
        <f t="shared" si="14"/>
        <v>1</v>
      </c>
      <c r="P148" s="5" t="str">
        <f t="shared" si="15"/>
        <v>Test-Reports</v>
      </c>
      <c r="Q148" s="5" t="str">
        <f t="shared" si="16"/>
        <v/>
      </c>
      <c r="R148" s="5" t="str">
        <f t="shared" si="17"/>
        <v xml:space="preserve">26 24 13i _Switchboards - Install </v>
      </c>
      <c r="S148" s="5">
        <v>147</v>
      </c>
    </row>
    <row r="149" spans="1:19">
      <c r="A149" s="5">
        <f>Final!A150</f>
        <v>148</v>
      </c>
      <c r="B149" s="5" t="str">
        <f>Final!B150</f>
        <v>26 - Electrical</v>
      </c>
      <c r="C149" s="5" t="str">
        <f>Final!C150</f>
        <v xml:space="preserve">26 24 13i </v>
      </c>
      <c r="D149" s="5" t="str">
        <f>Final!D150</f>
        <v xml:space="preserve">Switchboards - Install </v>
      </c>
      <c r="E149" s="5" t="str">
        <f>Final!E150</f>
        <v>3.8/A</v>
      </c>
      <c r="F149" s="5" t="str">
        <f>Final!F150</f>
        <v>Owner Training</v>
      </c>
      <c r="G149" s="5" t="str">
        <f>Final!G150</f>
        <v>Train Owner'S Maintenance Personnel</v>
      </c>
      <c r="H149" s="5" t="str">
        <f>Final!H150</f>
        <v>DLR L236</v>
      </c>
      <c r="I149" s="5" t="str">
        <f>Final!I150</f>
        <v>Power Solutions</v>
      </c>
      <c r="J149" s="5">
        <f>Final!J150</f>
        <v>0</v>
      </c>
      <c r="K149" s="5">
        <f>Final!K150</f>
        <v>0</v>
      </c>
      <c r="L149" s="5">
        <f>Final!L150</f>
        <v>0</v>
      </c>
      <c r="M149" s="20" t="str">
        <f t="shared" si="12"/>
        <v/>
      </c>
      <c r="N149" s="5" t="str">
        <f t="shared" si="13"/>
        <v/>
      </c>
      <c r="O149" s="5" t="str">
        <f t="shared" si="14"/>
        <v>1</v>
      </c>
      <c r="P149" s="5" t="str">
        <f t="shared" si="15"/>
        <v>Owner Training</v>
      </c>
      <c r="Q149" s="5" t="str">
        <f t="shared" si="16"/>
        <v/>
      </c>
      <c r="R149" s="5" t="str">
        <f t="shared" si="17"/>
        <v xml:space="preserve">26 24 13i _Switchboards - Install </v>
      </c>
      <c r="S149" s="5">
        <v>148</v>
      </c>
    </row>
    <row r="150" spans="1:19">
      <c r="A150" s="5">
        <f>Final!A151</f>
        <v>149</v>
      </c>
      <c r="B150" s="5" t="str">
        <f>Final!B151</f>
        <v>26 - Electrical</v>
      </c>
      <c r="C150" s="5" t="str">
        <f>Final!C151</f>
        <v>26 24 16</v>
      </c>
      <c r="D150" s="5" t="str">
        <f>Final!D151</f>
        <v>Panelboards</v>
      </c>
      <c r="E150" s="5" t="str">
        <f>Final!E151</f>
        <v>1.7</v>
      </c>
      <c r="F150" s="5" t="str">
        <f>Final!F151</f>
        <v>Attic Stock</v>
      </c>
      <c r="G150" s="5" t="str">
        <f>Final!G151</f>
        <v>1. 6 Of Each Panelboard Key
2. 2 Spare Circuit Breaker Lock-On Devices For Each Panelboard
3. Three Spare Circuit Breakers For Each Size And Type</v>
      </c>
      <c r="H150" s="5" t="str">
        <f>Final!H151</f>
        <v>DLR L236</v>
      </c>
      <c r="I150" s="5" t="str">
        <f>Final!I151</f>
        <v>Power Solutions</v>
      </c>
      <c r="J150" s="5">
        <f>Final!J151</f>
        <v>0</v>
      </c>
      <c r="K150" s="5">
        <f>Final!K151</f>
        <v>0</v>
      </c>
      <c r="L150" s="5">
        <f>Final!L151</f>
        <v>0</v>
      </c>
      <c r="M150" s="20" t="str">
        <f t="shared" si="12"/>
        <v/>
      </c>
      <c r="N150" s="5" t="str">
        <f t="shared" si="13"/>
        <v/>
      </c>
      <c r="O150" s="5" t="str">
        <f t="shared" si="14"/>
        <v>1</v>
      </c>
      <c r="P150" s="5" t="str">
        <f t="shared" si="15"/>
        <v>Attic Stock</v>
      </c>
      <c r="Q150" s="5" t="str">
        <f t="shared" si="16"/>
        <v/>
      </c>
      <c r="R150" s="5" t="str">
        <f t="shared" si="17"/>
        <v>26 24 16_Panelboards</v>
      </c>
      <c r="S150" s="5">
        <v>149</v>
      </c>
    </row>
    <row r="151" spans="1:19">
      <c r="A151" s="5">
        <f>Final!A152</f>
        <v>150</v>
      </c>
      <c r="B151" s="5" t="str">
        <f>Final!B152</f>
        <v>26 - Electrical</v>
      </c>
      <c r="C151" s="5" t="str">
        <f>Final!C152</f>
        <v>26 24 16</v>
      </c>
      <c r="D151" s="5" t="str">
        <f>Final!D152</f>
        <v>Panelboards</v>
      </c>
      <c r="E151" s="5" t="str">
        <f>Final!E152</f>
        <v>1.9/B</v>
      </c>
      <c r="F151" s="5" t="str">
        <f>Final!F152</f>
        <v>O&amp;M Data</v>
      </c>
      <c r="G151" s="5" t="str">
        <f>Final!G152</f>
        <v>Maintenance Data</v>
      </c>
      <c r="H151" s="5" t="str">
        <f>Final!H152</f>
        <v>DLR L236</v>
      </c>
      <c r="I151" s="5" t="str">
        <f>Final!I152</f>
        <v>Power Solutions</v>
      </c>
      <c r="J151" s="5">
        <f>Final!J152</f>
        <v>0</v>
      </c>
      <c r="K151" s="5">
        <f>Final!K152</f>
        <v>0</v>
      </c>
      <c r="L151" s="5">
        <f>Final!L152</f>
        <v>0</v>
      </c>
      <c r="M151" s="20" t="str">
        <f t="shared" si="12"/>
        <v/>
      </c>
      <c r="N151" s="5" t="str">
        <f t="shared" si="13"/>
        <v/>
      </c>
      <c r="O151" s="5" t="str">
        <f t="shared" si="14"/>
        <v>1</v>
      </c>
      <c r="P151" s="5" t="str">
        <f t="shared" si="15"/>
        <v>O&amp;M Data</v>
      </c>
      <c r="Q151" s="5" t="str">
        <f t="shared" si="16"/>
        <v/>
      </c>
      <c r="R151" s="5" t="str">
        <f t="shared" si="17"/>
        <v>26 24 16_Panelboards</v>
      </c>
      <c r="S151" s="5">
        <v>150</v>
      </c>
    </row>
    <row r="152" spans="1:19">
      <c r="A152" s="5">
        <f>Final!A153</f>
        <v>151</v>
      </c>
      <c r="B152" s="5" t="str">
        <f>Final!B153</f>
        <v>26 - Electrical</v>
      </c>
      <c r="C152" s="5" t="str">
        <f>Final!C153</f>
        <v>26 24 16</v>
      </c>
      <c r="D152" s="5" t="str">
        <f>Final!D153</f>
        <v>Panelboards</v>
      </c>
      <c r="E152" s="5" t="str">
        <f>Final!E153</f>
        <v>1.10</v>
      </c>
      <c r="F152" s="5" t="str">
        <f>Final!F153</f>
        <v>Warranty - Manufacturer</v>
      </c>
      <c r="G152" s="5" t="str">
        <f>Final!G153</f>
        <v>Panelboards</v>
      </c>
      <c r="H152" s="5" t="str">
        <f>Final!H153</f>
        <v>DLR L236</v>
      </c>
      <c r="I152" s="5" t="str">
        <f>Final!I153</f>
        <v>Power Solutions</v>
      </c>
      <c r="J152" s="5">
        <f>Final!J153</f>
        <v>0</v>
      </c>
      <c r="K152" s="5">
        <f>Final!K153</f>
        <v>0</v>
      </c>
      <c r="L152" s="5">
        <f>Final!L153</f>
        <v>0</v>
      </c>
      <c r="M152" s="20" t="str">
        <f t="shared" si="12"/>
        <v/>
      </c>
      <c r="N152" s="5" t="str">
        <f t="shared" si="13"/>
        <v/>
      </c>
      <c r="O152" s="5" t="str">
        <f t="shared" si="14"/>
        <v>1</v>
      </c>
      <c r="P152" s="5" t="str">
        <f t="shared" si="15"/>
        <v>Warranty - Manufacturer</v>
      </c>
      <c r="Q152" s="5" t="str">
        <f t="shared" si="16"/>
        <v/>
      </c>
      <c r="R152" s="5" t="str">
        <f t="shared" si="17"/>
        <v>26 24 16_Panelboards</v>
      </c>
      <c r="S152" s="5">
        <v>151</v>
      </c>
    </row>
    <row r="153" spans="1:19">
      <c r="A153" s="5">
        <f>Final!A154</f>
        <v>152</v>
      </c>
      <c r="B153" s="5" t="str">
        <f>Final!B154</f>
        <v>26 - Electrical</v>
      </c>
      <c r="C153" s="5" t="str">
        <f>Final!C154</f>
        <v>26 24 16</v>
      </c>
      <c r="D153" s="5" t="str">
        <f>Final!D154</f>
        <v>Panelboards</v>
      </c>
      <c r="E153" s="5" t="str">
        <f>Final!E154</f>
        <v>3.4</v>
      </c>
      <c r="F153" s="5" t="str">
        <f>Final!F154</f>
        <v>Test-Reports</v>
      </c>
      <c r="G153" s="5" t="str">
        <f>Final!G154</f>
        <v xml:space="preserve">Field Quality Control </v>
      </c>
      <c r="H153" s="5" t="str">
        <f>Final!H154</f>
        <v>DLR L236</v>
      </c>
      <c r="I153" s="5" t="str">
        <f>Final!I154</f>
        <v>Power Solutions</v>
      </c>
      <c r="J153" s="5">
        <f>Final!J154</f>
        <v>0</v>
      </c>
      <c r="K153" s="5">
        <f>Final!K154</f>
        <v>0</v>
      </c>
      <c r="L153" s="5">
        <f>Final!L154</f>
        <v>0</v>
      </c>
      <c r="M153" s="20" t="str">
        <f t="shared" si="12"/>
        <v/>
      </c>
      <c r="N153" s="5" t="str">
        <f t="shared" si="13"/>
        <v/>
      </c>
      <c r="O153" s="5" t="str">
        <f t="shared" si="14"/>
        <v>1</v>
      </c>
      <c r="P153" s="5" t="str">
        <f t="shared" si="15"/>
        <v>Test-Reports</v>
      </c>
      <c r="Q153" s="5" t="str">
        <f t="shared" si="16"/>
        <v/>
      </c>
      <c r="R153" s="5" t="str">
        <f t="shared" si="17"/>
        <v>26 24 16_Panelboards</v>
      </c>
      <c r="S153" s="5">
        <v>152</v>
      </c>
    </row>
    <row r="154" spans="1:19">
      <c r="A154" s="5">
        <f>Final!A155</f>
        <v>153</v>
      </c>
      <c r="B154" s="5" t="str">
        <f>Final!B155</f>
        <v>26 - Electrical</v>
      </c>
      <c r="C154" s="5" t="str">
        <f>Final!C155</f>
        <v>26 26 00i</v>
      </c>
      <c r="D154" s="5" t="str">
        <f>Final!D155</f>
        <v>Power Distribution Units - Install</v>
      </c>
      <c r="E154" s="5">
        <f>Final!E155</f>
        <v>1.7</v>
      </c>
      <c r="F154" s="5" t="str">
        <f>Final!F155</f>
        <v>Attic Stock</v>
      </c>
      <c r="G154" s="5" t="str">
        <f>Final!G155</f>
        <v>Of Power Distribution Units</v>
      </c>
      <c r="H154" s="5" t="str">
        <f>Final!H155</f>
        <v>DLR L236</v>
      </c>
      <c r="I154" s="5" t="str">
        <f>Final!I155</f>
        <v>Power Solutions</v>
      </c>
      <c r="J154" s="5">
        <f>Final!J155</f>
        <v>0</v>
      </c>
      <c r="K154" s="5">
        <f>Final!K155</f>
        <v>0</v>
      </c>
      <c r="L154" s="5">
        <f>Final!L155</f>
        <v>0</v>
      </c>
      <c r="M154" s="20" t="str">
        <f t="shared" si="12"/>
        <v/>
      </c>
      <c r="N154" s="5" t="str">
        <f t="shared" si="13"/>
        <v/>
      </c>
      <c r="O154" s="5" t="str">
        <f t="shared" si="14"/>
        <v>1</v>
      </c>
      <c r="P154" s="5" t="str">
        <f t="shared" si="15"/>
        <v>Attic Stock</v>
      </c>
      <c r="Q154" s="5" t="str">
        <f t="shared" si="16"/>
        <v/>
      </c>
      <c r="R154" s="5" t="str">
        <f t="shared" si="17"/>
        <v>26 26 00i_Power Distribution Units - Install</v>
      </c>
      <c r="S154" s="5">
        <v>153</v>
      </c>
    </row>
    <row r="155" spans="1:19">
      <c r="A155" s="5">
        <f>Final!A156</f>
        <v>154</v>
      </c>
      <c r="B155" s="5" t="str">
        <f>Final!B156</f>
        <v>26 - Electrical</v>
      </c>
      <c r="C155" s="5" t="str">
        <f>Final!C156</f>
        <v>26 26 00i</v>
      </c>
      <c r="D155" s="5" t="str">
        <f>Final!D156</f>
        <v>Power Distribution Units - Install</v>
      </c>
      <c r="E155" s="5">
        <f>Final!E156</f>
        <v>1.9</v>
      </c>
      <c r="F155" s="5" t="str">
        <f>Final!F156</f>
        <v>O&amp;M Data</v>
      </c>
      <c r="G155" s="5" t="str">
        <f>Final!G156</f>
        <v>Of Power Distribution Units</v>
      </c>
      <c r="H155" s="5" t="str">
        <f>Final!H156</f>
        <v>DLR L236</v>
      </c>
      <c r="I155" s="5" t="str">
        <f>Final!I156</f>
        <v>Power Solutions</v>
      </c>
      <c r="J155" s="5">
        <f>Final!J156</f>
        <v>0</v>
      </c>
      <c r="K155" s="5">
        <f>Final!K156</f>
        <v>0</v>
      </c>
      <c r="L155" s="5">
        <f>Final!L156</f>
        <v>0</v>
      </c>
      <c r="M155" s="20" t="str">
        <f t="shared" si="12"/>
        <v/>
      </c>
      <c r="N155" s="5" t="str">
        <f t="shared" si="13"/>
        <v/>
      </c>
      <c r="O155" s="5" t="str">
        <f t="shared" si="14"/>
        <v>1</v>
      </c>
      <c r="P155" s="5" t="str">
        <f t="shared" si="15"/>
        <v>O&amp;M Data</v>
      </c>
      <c r="Q155" s="5" t="str">
        <f t="shared" si="16"/>
        <v/>
      </c>
      <c r="R155" s="5" t="str">
        <f t="shared" si="17"/>
        <v>26 26 00i_Power Distribution Units - Install</v>
      </c>
      <c r="S155" s="5">
        <v>154</v>
      </c>
    </row>
    <row r="156" spans="1:19">
      <c r="A156" s="5">
        <f>Final!A157</f>
        <v>155</v>
      </c>
      <c r="B156" s="5" t="str">
        <f>Final!B157</f>
        <v>26 - Electrical</v>
      </c>
      <c r="C156" s="5" t="str">
        <f>Final!C157</f>
        <v>26 26 00i</v>
      </c>
      <c r="D156" s="5" t="str">
        <f>Final!D157</f>
        <v>Power Distribution Units - Install</v>
      </c>
      <c r="E156" s="5">
        <f>Final!E157</f>
        <v>1.1000000000000001</v>
      </c>
      <c r="F156" s="5" t="str">
        <f>Final!F157</f>
        <v>Warranty - Manufacturer</v>
      </c>
      <c r="G156" s="5" t="str">
        <f>Final!G157</f>
        <v>Of Power Distribution Units</v>
      </c>
      <c r="H156" s="5" t="str">
        <f>Final!H157</f>
        <v>DLR L236</v>
      </c>
      <c r="I156" s="5" t="str">
        <f>Final!I157</f>
        <v>Power Solutions</v>
      </c>
      <c r="J156" s="5">
        <f>Final!J157</f>
        <v>0</v>
      </c>
      <c r="K156" s="5">
        <f>Final!K157</f>
        <v>0</v>
      </c>
      <c r="L156" s="5">
        <f>Final!L157</f>
        <v>0</v>
      </c>
      <c r="M156" s="20" t="str">
        <f t="shared" si="12"/>
        <v/>
      </c>
      <c r="N156" s="5" t="str">
        <f t="shared" si="13"/>
        <v/>
      </c>
      <c r="O156" s="5" t="str">
        <f t="shared" si="14"/>
        <v>1</v>
      </c>
      <c r="P156" s="5" t="str">
        <f t="shared" si="15"/>
        <v>Warranty - Manufacturer</v>
      </c>
      <c r="Q156" s="5" t="str">
        <f t="shared" si="16"/>
        <v/>
      </c>
      <c r="R156" s="5" t="str">
        <f t="shared" si="17"/>
        <v>26 26 00i_Power Distribution Units - Install</v>
      </c>
      <c r="S156" s="5">
        <v>155</v>
      </c>
    </row>
    <row r="157" spans="1:19">
      <c r="A157" s="5">
        <f>Final!A158</f>
        <v>156</v>
      </c>
      <c r="B157" s="5" t="str">
        <f>Final!B158</f>
        <v>26 - Electrical</v>
      </c>
      <c r="C157" s="5" t="str">
        <f>Final!C158</f>
        <v>26 26 00i</v>
      </c>
      <c r="D157" s="5" t="str">
        <f>Final!D158</f>
        <v>Power Distribution Units - Install</v>
      </c>
      <c r="E157" s="5" t="str">
        <f>Final!E158</f>
        <v>3.5/C</v>
      </c>
      <c r="F157" s="5" t="str">
        <f>Final!F158</f>
        <v>Test-Reports</v>
      </c>
      <c r="G157" s="5" t="str">
        <f>Final!G158</f>
        <v>Submit Documentation Of Tests And Inspections, Along With Manufacturers' Written Instructions And Other Test And Inspection Criteria</v>
      </c>
      <c r="H157" s="5" t="str">
        <f>Final!H158</f>
        <v>DLR L236</v>
      </c>
      <c r="I157" s="5" t="str">
        <f>Final!I158</f>
        <v>Power Solutions</v>
      </c>
      <c r="J157" s="5">
        <f>Final!J158</f>
        <v>0</v>
      </c>
      <c r="K157" s="5">
        <f>Final!K158</f>
        <v>0</v>
      </c>
      <c r="L157" s="5">
        <f>Final!L158</f>
        <v>0</v>
      </c>
      <c r="M157" s="20" t="str">
        <f t="shared" si="12"/>
        <v/>
      </c>
      <c r="N157" s="5" t="str">
        <f t="shared" si="13"/>
        <v/>
      </c>
      <c r="O157" s="5" t="str">
        <f t="shared" si="14"/>
        <v>1</v>
      </c>
      <c r="P157" s="5" t="str">
        <f t="shared" si="15"/>
        <v>Test-Reports</v>
      </c>
      <c r="Q157" s="5" t="str">
        <f t="shared" si="16"/>
        <v/>
      </c>
      <c r="R157" s="5" t="str">
        <f t="shared" si="17"/>
        <v>26 26 00i_Power Distribution Units - Install</v>
      </c>
      <c r="S157" s="5">
        <v>156</v>
      </c>
    </row>
    <row r="158" spans="1:19">
      <c r="A158" s="5">
        <f>Final!A159</f>
        <v>157</v>
      </c>
      <c r="B158" s="5" t="str">
        <f>Final!B159</f>
        <v>26 - Electrical</v>
      </c>
      <c r="C158" s="5" t="str">
        <f>Final!C159</f>
        <v>26 26 00i</v>
      </c>
      <c r="D158" s="5" t="str">
        <f>Final!D159</f>
        <v>Power Distribution Units - Install</v>
      </c>
      <c r="E158" s="5">
        <f>Final!E159</f>
        <v>3.9</v>
      </c>
      <c r="F158" s="5" t="str">
        <f>Final!F159</f>
        <v>Owner Training</v>
      </c>
      <c r="G158" s="5" t="str">
        <f>Final!G159</f>
        <v>Assist Factory-Authorized Service Representative To Train Owner'S Maintenance Personnel To Adjust, Operate, And Maintain Power Distribution Units</v>
      </c>
      <c r="H158" s="5" t="str">
        <f>Final!H159</f>
        <v>DLR L236</v>
      </c>
      <c r="I158" s="5" t="str">
        <f>Final!I159</f>
        <v>Power Solutions</v>
      </c>
      <c r="J158" s="5">
        <f>Final!J159</f>
        <v>0</v>
      </c>
      <c r="K158" s="5">
        <f>Final!K159</f>
        <v>0</v>
      </c>
      <c r="L158" s="5">
        <f>Final!L159</f>
        <v>0</v>
      </c>
      <c r="M158" s="20" t="str">
        <f t="shared" si="12"/>
        <v/>
      </c>
      <c r="N158" s="5" t="str">
        <f t="shared" si="13"/>
        <v/>
      </c>
      <c r="O158" s="5" t="str">
        <f t="shared" si="14"/>
        <v>1</v>
      </c>
      <c r="P158" s="5" t="str">
        <f t="shared" si="15"/>
        <v>Owner Training</v>
      </c>
      <c r="Q158" s="5" t="str">
        <f t="shared" si="16"/>
        <v/>
      </c>
      <c r="R158" s="5" t="str">
        <f t="shared" si="17"/>
        <v>26 26 00i_Power Distribution Units - Install</v>
      </c>
      <c r="S158" s="5">
        <v>157</v>
      </c>
    </row>
    <row r="159" spans="1:19">
      <c r="A159" s="5">
        <f>Final!A160</f>
        <v>158</v>
      </c>
      <c r="B159" s="5" t="str">
        <f>Final!B160</f>
        <v>26 - Electrical</v>
      </c>
      <c r="C159" s="5" t="str">
        <f>Final!C160</f>
        <v>26 27 26</v>
      </c>
      <c r="D159" s="5" t="str">
        <f>Final!D160</f>
        <v>Wiring Devices</v>
      </c>
      <c r="E159" s="5">
        <f>Final!E160</f>
        <v>1.7</v>
      </c>
      <c r="F159" s="5" t="str">
        <f>Final!F160</f>
        <v>Attic Stock</v>
      </c>
      <c r="G159" s="5" t="str">
        <f>Final!G160</f>
        <v>Of Wiring Devices</v>
      </c>
      <c r="H159" s="5" t="str">
        <f>Final!H160</f>
        <v>DLR L236</v>
      </c>
      <c r="I159" s="5" t="str">
        <f>Final!I160</f>
        <v>Power Solutions</v>
      </c>
      <c r="J159" s="5">
        <f>Final!J160</f>
        <v>0</v>
      </c>
      <c r="K159" s="5">
        <f>Final!K160</f>
        <v>0</v>
      </c>
      <c r="L159" s="5">
        <f>Final!L160</f>
        <v>0</v>
      </c>
      <c r="M159" s="20" t="str">
        <f t="shared" si="12"/>
        <v/>
      </c>
      <c r="N159" s="5" t="str">
        <f t="shared" si="13"/>
        <v/>
      </c>
      <c r="O159" s="5" t="str">
        <f t="shared" si="14"/>
        <v>1</v>
      </c>
      <c r="P159" s="5" t="str">
        <f t="shared" si="15"/>
        <v>Attic Stock</v>
      </c>
      <c r="Q159" s="5" t="str">
        <f t="shared" si="16"/>
        <v/>
      </c>
      <c r="R159" s="5" t="str">
        <f t="shared" si="17"/>
        <v>26 27 26_Wiring Devices</v>
      </c>
      <c r="S159" s="5">
        <v>158</v>
      </c>
    </row>
    <row r="160" spans="1:19">
      <c r="A160" s="5">
        <f>Final!A161</f>
        <v>159</v>
      </c>
      <c r="B160" s="5" t="str">
        <f>Final!B161</f>
        <v>26 - Electrical</v>
      </c>
      <c r="C160" s="5" t="str">
        <f>Final!C161</f>
        <v>26 27 26</v>
      </c>
      <c r="D160" s="5" t="str">
        <f>Final!D161</f>
        <v>Wiring Devices</v>
      </c>
      <c r="E160" s="5">
        <f>Final!E161</f>
        <v>1.9</v>
      </c>
      <c r="F160" s="5" t="str">
        <f>Final!F161</f>
        <v>O&amp;M Data</v>
      </c>
      <c r="G160" s="5" t="str">
        <f>Final!G161</f>
        <v>Of Wiring Devices</v>
      </c>
      <c r="H160" s="5" t="str">
        <f>Final!H161</f>
        <v>DLR L236</v>
      </c>
      <c r="I160" s="5" t="str">
        <f>Final!I161</f>
        <v>Power Solutions</v>
      </c>
      <c r="J160" s="5">
        <f>Final!J161</f>
        <v>0</v>
      </c>
      <c r="K160" s="5">
        <f>Final!K161</f>
        <v>0</v>
      </c>
      <c r="L160" s="5">
        <f>Final!L161</f>
        <v>0</v>
      </c>
      <c r="M160" s="20" t="str">
        <f t="shared" si="12"/>
        <v/>
      </c>
      <c r="N160" s="5" t="str">
        <f t="shared" si="13"/>
        <v/>
      </c>
      <c r="O160" s="5" t="str">
        <f t="shared" si="14"/>
        <v>1</v>
      </c>
      <c r="P160" s="5" t="str">
        <f t="shared" si="15"/>
        <v>O&amp;M Data</v>
      </c>
      <c r="Q160" s="5" t="str">
        <f t="shared" si="16"/>
        <v/>
      </c>
      <c r="R160" s="5" t="str">
        <f t="shared" si="17"/>
        <v>26 27 26_Wiring Devices</v>
      </c>
      <c r="S160" s="5">
        <v>159</v>
      </c>
    </row>
    <row r="161" spans="1:19">
      <c r="A161" s="5">
        <f>Final!A162</f>
        <v>160</v>
      </c>
      <c r="B161" s="5" t="str">
        <f>Final!B162</f>
        <v>26 - Electrical</v>
      </c>
      <c r="C161" s="5" t="str">
        <f>Final!C162</f>
        <v>26 27 26</v>
      </c>
      <c r="D161" s="5" t="str">
        <f>Final!D162</f>
        <v>Wiring Devices</v>
      </c>
      <c r="E161" s="5">
        <f>Final!E162</f>
        <v>1.1000000000000001</v>
      </c>
      <c r="F161" s="5" t="str">
        <f>Final!F162</f>
        <v>Warranty - Manufacturer</v>
      </c>
      <c r="G161" s="5" t="str">
        <f>Final!G162</f>
        <v>Of Wiring Devices</v>
      </c>
      <c r="H161" s="5" t="str">
        <f>Final!H162</f>
        <v>DLR L236</v>
      </c>
      <c r="I161" s="5" t="str">
        <f>Final!I162</f>
        <v>Power Solutions</v>
      </c>
      <c r="J161" s="5">
        <f>Final!J162</f>
        <v>0</v>
      </c>
      <c r="K161" s="5">
        <f>Final!K162</f>
        <v>0</v>
      </c>
      <c r="L161" s="5">
        <f>Final!L162</f>
        <v>0</v>
      </c>
      <c r="M161" s="20" t="str">
        <f t="shared" si="12"/>
        <v/>
      </c>
      <c r="N161" s="5" t="str">
        <f t="shared" si="13"/>
        <v/>
      </c>
      <c r="O161" s="5" t="str">
        <f t="shared" si="14"/>
        <v>1</v>
      </c>
      <c r="P161" s="5" t="str">
        <f t="shared" si="15"/>
        <v>Warranty - Manufacturer</v>
      </c>
      <c r="Q161" s="5" t="str">
        <f t="shared" si="16"/>
        <v/>
      </c>
      <c r="R161" s="5" t="str">
        <f t="shared" si="17"/>
        <v>26 27 26_Wiring Devices</v>
      </c>
      <c r="S161" s="5">
        <v>160</v>
      </c>
    </row>
    <row r="162" spans="1:19">
      <c r="A162" s="5">
        <f>Final!A163</f>
        <v>161</v>
      </c>
      <c r="B162" s="5" t="str">
        <f>Final!B163</f>
        <v>26 - Electrical</v>
      </c>
      <c r="C162" s="5" t="str">
        <f>Final!C163</f>
        <v>26 27 26</v>
      </c>
      <c r="D162" s="5" t="str">
        <f>Final!D163</f>
        <v>Wiring Devices</v>
      </c>
      <c r="E162" s="5">
        <f>Final!E163</f>
        <v>3.4</v>
      </c>
      <c r="F162" s="5" t="str">
        <f>Final!F163</f>
        <v>Test-Reports</v>
      </c>
      <c r="G162" s="5" t="str">
        <f>Final!G163</f>
        <v>Field Quality Control Tests And Inspection Reports</v>
      </c>
      <c r="H162" s="5" t="str">
        <f>Final!H163</f>
        <v>DLR L236</v>
      </c>
      <c r="I162" s="5" t="str">
        <f>Final!I163</f>
        <v>Power Solutions</v>
      </c>
      <c r="J162" s="5">
        <f>Final!J163</f>
        <v>0</v>
      </c>
      <c r="K162" s="5">
        <f>Final!K163</f>
        <v>0</v>
      </c>
      <c r="L162" s="5">
        <f>Final!L163</f>
        <v>0</v>
      </c>
      <c r="M162" s="20" t="str">
        <f t="shared" si="12"/>
        <v/>
      </c>
      <c r="N162" s="5" t="str">
        <f t="shared" si="13"/>
        <v/>
      </c>
      <c r="O162" s="5" t="str">
        <f t="shared" si="14"/>
        <v>1</v>
      </c>
      <c r="P162" s="5" t="str">
        <f t="shared" si="15"/>
        <v>Test-Reports</v>
      </c>
      <c r="Q162" s="5" t="str">
        <f t="shared" si="16"/>
        <v/>
      </c>
      <c r="R162" s="5" t="str">
        <f t="shared" si="17"/>
        <v>26 27 26_Wiring Devices</v>
      </c>
      <c r="S162" s="5">
        <v>161</v>
      </c>
    </row>
    <row r="163" spans="1:19">
      <c r="A163" s="5">
        <f>Final!A164</f>
        <v>162</v>
      </c>
      <c r="B163" s="5" t="str">
        <f>Final!B164</f>
        <v>26 - Electrical</v>
      </c>
      <c r="C163" s="5" t="str">
        <f>Final!C164</f>
        <v>26 28 13</v>
      </c>
      <c r="D163" s="5" t="str">
        <f>Final!D164</f>
        <v>Fuses</v>
      </c>
      <c r="E163" s="5">
        <f>Final!E164</f>
        <v>1.7</v>
      </c>
      <c r="F163" s="5" t="str">
        <f>Final!F164</f>
        <v>Attic Stock</v>
      </c>
      <c r="G163" s="5" t="str">
        <f>Final!G164</f>
        <v>1. 600 Ampere And Smaller:  10 Percent Of Each Rating (Minimum Of 3 Per Rating)
2. 601 Ampere And Larger:  3 Of Each Rating
3. Fuse Pullers:  Provide 2 Of Each Type Required
4. Spare Fuse Cabinets</v>
      </c>
      <c r="H163" s="5" t="str">
        <f>Final!H164</f>
        <v>DLR L236</v>
      </c>
      <c r="I163" s="5" t="str">
        <f>Final!I164</f>
        <v>Power Solutions</v>
      </c>
      <c r="J163" s="5">
        <f>Final!J164</f>
        <v>0</v>
      </c>
      <c r="K163" s="5">
        <f>Final!K164</f>
        <v>0</v>
      </c>
      <c r="L163" s="5">
        <f>Final!L164</f>
        <v>0</v>
      </c>
      <c r="M163" s="20" t="str">
        <f t="shared" si="12"/>
        <v/>
      </c>
      <c r="N163" s="5" t="str">
        <f t="shared" si="13"/>
        <v/>
      </c>
      <c r="O163" s="5" t="str">
        <f t="shared" si="14"/>
        <v>1</v>
      </c>
      <c r="P163" s="5" t="str">
        <f t="shared" si="15"/>
        <v>Attic Stock</v>
      </c>
      <c r="Q163" s="5" t="str">
        <f t="shared" si="16"/>
        <v/>
      </c>
      <c r="R163" s="5" t="str">
        <f t="shared" si="17"/>
        <v>26 28 13_Fuses</v>
      </c>
      <c r="S163" s="5">
        <v>162</v>
      </c>
    </row>
    <row r="164" spans="1:19">
      <c r="A164" s="5">
        <f>Final!A165</f>
        <v>163</v>
      </c>
      <c r="B164" s="5" t="str">
        <f>Final!B165</f>
        <v>26 - Electrical</v>
      </c>
      <c r="C164" s="5" t="str">
        <f>Final!C165</f>
        <v>26 28 13</v>
      </c>
      <c r="D164" s="5" t="str">
        <f>Final!D165</f>
        <v>Fuses</v>
      </c>
      <c r="E164" s="5" t="str">
        <f>Final!E165</f>
        <v>1.8/B</v>
      </c>
      <c r="F164" s="5" t="str">
        <f>Final!F165</f>
        <v>As-Builts</v>
      </c>
      <c r="G164" s="5" t="str">
        <f>Final!G165</f>
        <v>Record On Final Drawings Actual Fuse Sizes And Types Installed, Adjacent To Each Device</v>
      </c>
      <c r="H164" s="5" t="str">
        <f>Final!H165</f>
        <v>DLR L236</v>
      </c>
      <c r="I164" s="5" t="str">
        <f>Final!I165</f>
        <v>Power Solutions</v>
      </c>
      <c r="J164" s="5">
        <f>Final!J165</f>
        <v>0</v>
      </c>
      <c r="K164" s="5">
        <f>Final!K165</f>
        <v>0</v>
      </c>
      <c r="L164" s="5">
        <f>Final!L165</f>
        <v>0</v>
      </c>
      <c r="M164" s="20" t="str">
        <f t="shared" si="12"/>
        <v/>
      </c>
      <c r="N164" s="5" t="str">
        <f t="shared" si="13"/>
        <v/>
      </c>
      <c r="O164" s="5" t="str">
        <f t="shared" si="14"/>
        <v>1</v>
      </c>
      <c r="P164" s="5" t="str">
        <f t="shared" si="15"/>
        <v>As-Builts</v>
      </c>
      <c r="Q164" s="5" t="str">
        <f t="shared" si="16"/>
        <v/>
      </c>
      <c r="R164" s="5" t="str">
        <f t="shared" si="17"/>
        <v>26 28 13_Fuses</v>
      </c>
      <c r="S164" s="5">
        <v>163</v>
      </c>
    </row>
    <row r="165" spans="1:19">
      <c r="A165" s="5">
        <f>Final!A166</f>
        <v>164</v>
      </c>
      <c r="B165" s="5" t="str">
        <f>Final!B166</f>
        <v>26 - Electrical</v>
      </c>
      <c r="C165" s="5" t="str">
        <f>Final!C166</f>
        <v>26 28 13</v>
      </c>
      <c r="D165" s="5" t="str">
        <f>Final!D166</f>
        <v>Fuses</v>
      </c>
      <c r="E165" s="5">
        <f>Final!E166</f>
        <v>1.9</v>
      </c>
      <c r="F165" s="5" t="str">
        <f>Final!F166</f>
        <v>O&amp;M Data</v>
      </c>
      <c r="G165" s="5" t="str">
        <f>Final!G166</f>
        <v>Of Fuses</v>
      </c>
      <c r="H165" s="5" t="str">
        <f>Final!H166</f>
        <v>DLR L236</v>
      </c>
      <c r="I165" s="5" t="str">
        <f>Final!I166</f>
        <v>Power Solutions</v>
      </c>
      <c r="J165" s="5">
        <f>Final!J166</f>
        <v>0</v>
      </c>
      <c r="K165" s="5">
        <f>Final!K166</f>
        <v>0</v>
      </c>
      <c r="L165" s="5">
        <f>Final!L166</f>
        <v>0</v>
      </c>
      <c r="M165" s="20" t="str">
        <f t="shared" si="12"/>
        <v/>
      </c>
      <c r="N165" s="5" t="str">
        <f t="shared" si="13"/>
        <v/>
      </c>
      <c r="O165" s="5" t="str">
        <f t="shared" si="14"/>
        <v>1</v>
      </c>
      <c r="P165" s="5" t="str">
        <f t="shared" si="15"/>
        <v>O&amp;M Data</v>
      </c>
      <c r="Q165" s="5" t="str">
        <f t="shared" si="16"/>
        <v/>
      </c>
      <c r="R165" s="5" t="str">
        <f t="shared" si="17"/>
        <v>26 28 13_Fuses</v>
      </c>
      <c r="S165" s="5">
        <v>164</v>
      </c>
    </row>
    <row r="166" spans="1:19">
      <c r="A166" s="5">
        <f>Final!A167</f>
        <v>165</v>
      </c>
      <c r="B166" s="5" t="str">
        <f>Final!B167</f>
        <v>26 - Electrical</v>
      </c>
      <c r="C166" s="5" t="str">
        <f>Final!C167</f>
        <v>26 28 13</v>
      </c>
      <c r="D166" s="5" t="str">
        <f>Final!D167</f>
        <v>Fuses</v>
      </c>
      <c r="E166" s="5">
        <f>Final!E167</f>
        <v>1.1000000000000001</v>
      </c>
      <c r="F166" s="5" t="str">
        <f>Final!F167</f>
        <v>Warranty - Manufacturer</v>
      </c>
      <c r="G166" s="5" t="str">
        <f>Final!G167</f>
        <v>Of Fuses</v>
      </c>
      <c r="H166" s="5" t="str">
        <f>Final!H167</f>
        <v>DLR L236</v>
      </c>
      <c r="I166" s="5" t="str">
        <f>Final!I167</f>
        <v>Power Solutions</v>
      </c>
      <c r="J166" s="5">
        <f>Final!J167</f>
        <v>0</v>
      </c>
      <c r="K166" s="5">
        <f>Final!K167</f>
        <v>0</v>
      </c>
      <c r="L166" s="5">
        <f>Final!L167</f>
        <v>0</v>
      </c>
      <c r="M166" s="20" t="str">
        <f t="shared" si="12"/>
        <v/>
      </c>
      <c r="N166" s="5" t="str">
        <f t="shared" si="13"/>
        <v/>
      </c>
      <c r="O166" s="5" t="str">
        <f t="shared" si="14"/>
        <v>1</v>
      </c>
      <c r="P166" s="5" t="str">
        <f t="shared" si="15"/>
        <v>Warranty - Manufacturer</v>
      </c>
      <c r="Q166" s="5" t="str">
        <f t="shared" si="16"/>
        <v/>
      </c>
      <c r="R166" s="5" t="str">
        <f t="shared" si="17"/>
        <v>26 28 13_Fuses</v>
      </c>
      <c r="S166" s="5">
        <v>165</v>
      </c>
    </row>
    <row r="167" spans="1:19">
      <c r="A167" s="5">
        <f>Final!A168</f>
        <v>166</v>
      </c>
      <c r="B167" s="5" t="str">
        <f>Final!B168</f>
        <v>26 - Electrical</v>
      </c>
      <c r="C167" s="5" t="str">
        <f>Final!C168</f>
        <v>26 28 16</v>
      </c>
      <c r="D167" s="5" t="str">
        <f>Final!D168</f>
        <v>Enclosed Switches And Circuit Breakers</v>
      </c>
      <c r="E167" s="5" t="str">
        <f>Final!E168</f>
        <v>1.7/B</v>
      </c>
      <c r="F167" s="5" t="str">
        <f>Final!F168</f>
        <v>Attic Stock</v>
      </c>
      <c r="G167" s="5" t="str">
        <f>Final!G168</f>
        <v>A. Spares: 10% Of Installed With A Minimum Of 3 Per Size, For The Following: 
 1) Control-Power Fuses 
 2) Fuses For Fused Switches 
 3) Fuses For Fused Power-Circuit Devices 
B. Spare Indicating Lights:  Six Of Each Type Installed</v>
      </c>
      <c r="H167" s="5" t="str">
        <f>Final!H168</f>
        <v>DLR L236</v>
      </c>
      <c r="I167" s="5" t="str">
        <f>Final!I168</f>
        <v>Power Solutions</v>
      </c>
      <c r="J167" s="5">
        <f>Final!J168</f>
        <v>0</v>
      </c>
      <c r="K167" s="5">
        <f>Final!K168</f>
        <v>0</v>
      </c>
      <c r="L167" s="5">
        <f>Final!L168</f>
        <v>0</v>
      </c>
      <c r="M167" s="20" t="str">
        <f t="shared" si="12"/>
        <v/>
      </c>
      <c r="N167" s="5" t="str">
        <f t="shared" si="13"/>
        <v/>
      </c>
      <c r="O167" s="5" t="str">
        <f t="shared" si="14"/>
        <v>1</v>
      </c>
      <c r="P167" s="5" t="str">
        <f t="shared" si="15"/>
        <v>Attic Stock</v>
      </c>
      <c r="Q167" s="5" t="str">
        <f t="shared" si="16"/>
        <v/>
      </c>
      <c r="R167" s="5" t="str">
        <f t="shared" si="17"/>
        <v>26 28 16_Enclosed Switches And Circuit Breakers</v>
      </c>
      <c r="S167" s="5">
        <v>166</v>
      </c>
    </row>
    <row r="168" spans="1:19">
      <c r="A168" s="5">
        <f>Final!A169</f>
        <v>167</v>
      </c>
      <c r="B168" s="5" t="str">
        <f>Final!B169</f>
        <v>26 - Electrical</v>
      </c>
      <c r="C168" s="5" t="str">
        <f>Final!C169</f>
        <v>26 28 16</v>
      </c>
      <c r="D168" s="5" t="str">
        <f>Final!D169</f>
        <v>Enclosed Switches And Circuit Breakers</v>
      </c>
      <c r="E168" s="5">
        <f>Final!E169</f>
        <v>1.9</v>
      </c>
      <c r="F168" s="5" t="str">
        <f>Final!F169</f>
        <v>O&amp;M Data</v>
      </c>
      <c r="G168" s="5" t="str">
        <f>Final!G169</f>
        <v>Of Enclosed Switches And Circuit Breakers</v>
      </c>
      <c r="H168" s="5" t="str">
        <f>Final!H169</f>
        <v>DLR L236</v>
      </c>
      <c r="I168" s="5" t="str">
        <f>Final!I169</f>
        <v>Power Solutions</v>
      </c>
      <c r="J168" s="5">
        <f>Final!J169</f>
        <v>0</v>
      </c>
      <c r="K168" s="5">
        <f>Final!K169</f>
        <v>0</v>
      </c>
      <c r="L168" s="5">
        <f>Final!L169</f>
        <v>0</v>
      </c>
      <c r="M168" s="20" t="str">
        <f t="shared" si="12"/>
        <v/>
      </c>
      <c r="N168" s="5" t="str">
        <f t="shared" si="13"/>
        <v/>
      </c>
      <c r="O168" s="5" t="str">
        <f t="shared" si="14"/>
        <v>1</v>
      </c>
      <c r="P168" s="5" t="str">
        <f t="shared" si="15"/>
        <v>O&amp;M Data</v>
      </c>
      <c r="Q168" s="5" t="str">
        <f t="shared" si="16"/>
        <v/>
      </c>
      <c r="R168" s="5" t="str">
        <f t="shared" si="17"/>
        <v>26 28 16_Enclosed Switches And Circuit Breakers</v>
      </c>
      <c r="S168" s="5">
        <v>167</v>
      </c>
    </row>
    <row r="169" spans="1:19">
      <c r="A169" s="5">
        <f>Final!A170</f>
        <v>168</v>
      </c>
      <c r="B169" s="5" t="str">
        <f>Final!B170</f>
        <v>26 - Electrical</v>
      </c>
      <c r="C169" s="5" t="str">
        <f>Final!C170</f>
        <v>26 28 16</v>
      </c>
      <c r="D169" s="5" t="str">
        <f>Final!D170</f>
        <v>Enclosed Switches And Circuit Breakers</v>
      </c>
      <c r="E169" s="5">
        <f>Final!E170</f>
        <v>1.1000000000000001</v>
      </c>
      <c r="F169" s="5" t="str">
        <f>Final!F170</f>
        <v>Warranty - Manufacturer</v>
      </c>
      <c r="G169" s="5" t="str">
        <f>Final!G170</f>
        <v>Of Enclosed Switches And Circuit Breakers</v>
      </c>
      <c r="H169" s="5" t="str">
        <f>Final!H170</f>
        <v>DLR L236</v>
      </c>
      <c r="I169" s="5" t="str">
        <f>Final!I170</f>
        <v>Power Solutions</v>
      </c>
      <c r="J169" s="5">
        <f>Final!J170</f>
        <v>0</v>
      </c>
      <c r="K169" s="5">
        <f>Final!K170</f>
        <v>0</v>
      </c>
      <c r="L169" s="5">
        <f>Final!L170</f>
        <v>0</v>
      </c>
      <c r="M169" s="20" t="str">
        <f t="shared" si="12"/>
        <v/>
      </c>
      <c r="N169" s="5" t="str">
        <f t="shared" si="13"/>
        <v/>
      </c>
      <c r="O169" s="5" t="str">
        <f t="shared" si="14"/>
        <v>1</v>
      </c>
      <c r="P169" s="5" t="str">
        <f t="shared" si="15"/>
        <v>Warranty - Manufacturer</v>
      </c>
      <c r="Q169" s="5" t="str">
        <f t="shared" si="16"/>
        <v/>
      </c>
      <c r="R169" s="5" t="str">
        <f t="shared" si="17"/>
        <v>26 28 16_Enclosed Switches And Circuit Breakers</v>
      </c>
      <c r="S169" s="5">
        <v>168</v>
      </c>
    </row>
    <row r="170" spans="1:19">
      <c r="A170" s="5">
        <f>Final!A171</f>
        <v>169</v>
      </c>
      <c r="B170" s="5" t="str">
        <f>Final!B171</f>
        <v>26 - Electrical</v>
      </c>
      <c r="C170" s="5" t="str">
        <f>Final!C171</f>
        <v>26 28 16</v>
      </c>
      <c r="D170" s="5" t="str">
        <f>Final!D171</f>
        <v>Enclosed Switches And Circuit Breakers</v>
      </c>
      <c r="E170" s="5" t="str">
        <f>Final!E171</f>
        <v>3.5/G</v>
      </c>
      <c r="F170" s="5" t="str">
        <f>Final!F171</f>
        <v>Test-Reports</v>
      </c>
      <c r="G170" s="5" t="str">
        <f>Final!G171</f>
        <v>Field Quality Control Tests And Inspection Reports Including A Certified Report That Identifies Enclosed Switches And Circuit Breakers</v>
      </c>
      <c r="H170" s="5" t="str">
        <f>Final!H171</f>
        <v>DLR L236</v>
      </c>
      <c r="I170" s="5" t="str">
        <f>Final!I171</f>
        <v>Power Solutions</v>
      </c>
      <c r="J170" s="5">
        <f>Final!J171</f>
        <v>0</v>
      </c>
      <c r="K170" s="5">
        <f>Final!K171</f>
        <v>0</v>
      </c>
      <c r="L170" s="5">
        <f>Final!L171</f>
        <v>0</v>
      </c>
      <c r="M170" s="20" t="str">
        <f t="shared" si="12"/>
        <v/>
      </c>
      <c r="N170" s="5" t="str">
        <f t="shared" si="13"/>
        <v/>
      </c>
      <c r="O170" s="5" t="str">
        <f t="shared" si="14"/>
        <v>1</v>
      </c>
      <c r="P170" s="5" t="str">
        <f t="shared" si="15"/>
        <v>Test-Reports</v>
      </c>
      <c r="Q170" s="5" t="str">
        <f t="shared" si="16"/>
        <v/>
      </c>
      <c r="R170" s="5" t="str">
        <f t="shared" si="17"/>
        <v>26 28 16_Enclosed Switches And Circuit Breakers</v>
      </c>
      <c r="S170" s="5">
        <v>169</v>
      </c>
    </row>
    <row r="171" spans="1:19">
      <c r="A171" s="5">
        <f>Final!A172</f>
        <v>170</v>
      </c>
      <c r="B171" s="5" t="str">
        <f>Final!B172</f>
        <v>26 - Electrical</v>
      </c>
      <c r="C171" s="5" t="str">
        <f>Final!C172</f>
        <v>26 32 13i</v>
      </c>
      <c r="D171" s="5" t="str">
        <f>Final!D172</f>
        <v>Engine Generators - Install</v>
      </c>
      <c r="E171" s="5" t="str">
        <f>Final!E172</f>
        <v>1.6/B</v>
      </c>
      <c r="F171" s="5" t="str">
        <f>Final!F172</f>
        <v>Test-Reports</v>
      </c>
      <c r="G171" s="5" t="str">
        <f>Final!G172</f>
        <v>Written Test Results</v>
      </c>
      <c r="H171" s="5" t="str">
        <f>Final!H172</f>
        <v>DLR L236</v>
      </c>
      <c r="I171" s="5" t="str">
        <f>Final!I172</f>
        <v>Power Solutions</v>
      </c>
      <c r="J171" s="5">
        <f>Final!J172</f>
        <v>0</v>
      </c>
      <c r="K171" s="5">
        <f>Final!K172</f>
        <v>0</v>
      </c>
      <c r="L171" s="5">
        <f>Final!L172</f>
        <v>0</v>
      </c>
      <c r="M171" s="20" t="str">
        <f t="shared" si="12"/>
        <v/>
      </c>
      <c r="N171" s="5" t="str">
        <f t="shared" si="13"/>
        <v/>
      </c>
      <c r="O171" s="5" t="str">
        <f t="shared" si="14"/>
        <v>1</v>
      </c>
      <c r="P171" s="5" t="str">
        <f t="shared" si="15"/>
        <v>Test-Reports</v>
      </c>
      <c r="Q171" s="5" t="str">
        <f t="shared" si="16"/>
        <v/>
      </c>
      <c r="R171" s="5" t="str">
        <f t="shared" si="17"/>
        <v>26 32 13i_Engine Generators - Install</v>
      </c>
      <c r="S171" s="5">
        <v>170</v>
      </c>
    </row>
    <row r="172" spans="1:19">
      <c r="A172" s="5">
        <f>Final!A173</f>
        <v>171</v>
      </c>
      <c r="B172" s="5" t="str">
        <f>Final!B173</f>
        <v>26 - Electrical</v>
      </c>
      <c r="C172" s="5" t="str">
        <f>Final!C173</f>
        <v>26 32 13i</v>
      </c>
      <c r="D172" s="5" t="str">
        <f>Final!D173</f>
        <v>Engine Generators - Install</v>
      </c>
      <c r="E172" s="5" t="str">
        <f>Final!E173</f>
        <v>1.7/B</v>
      </c>
      <c r="F172" s="5" t="str">
        <f>Final!F173</f>
        <v>Attic Stock</v>
      </c>
      <c r="G172" s="5" t="str">
        <f>Final!G173</f>
        <v>1. One Spare Set Of Consumables Such As Fuses, Filters, Etc. 
2. One Spare Set Of Air, Fuel And Oil Filters In Addition To Those To Be Installed After Acceptance And Integrated Systems Testing</v>
      </c>
      <c r="H172" s="5" t="str">
        <f>Final!H173</f>
        <v>DLR L236</v>
      </c>
      <c r="I172" s="5" t="str">
        <f>Final!I173</f>
        <v>Power Solutions</v>
      </c>
      <c r="J172" s="5">
        <f>Final!J173</f>
        <v>0</v>
      </c>
      <c r="K172" s="5">
        <f>Final!K173</f>
        <v>0</v>
      </c>
      <c r="L172" s="5">
        <f>Final!L173</f>
        <v>0</v>
      </c>
      <c r="M172" s="20" t="str">
        <f t="shared" si="12"/>
        <v/>
      </c>
      <c r="N172" s="5" t="str">
        <f t="shared" si="13"/>
        <v/>
      </c>
      <c r="O172" s="5" t="str">
        <f t="shared" si="14"/>
        <v>1</v>
      </c>
      <c r="P172" s="5" t="str">
        <f t="shared" si="15"/>
        <v>Attic Stock</v>
      </c>
      <c r="Q172" s="5" t="str">
        <f t="shared" si="16"/>
        <v/>
      </c>
      <c r="R172" s="5" t="str">
        <f t="shared" si="17"/>
        <v>26 32 13i_Engine Generators - Install</v>
      </c>
      <c r="S172" s="5">
        <v>171</v>
      </c>
    </row>
    <row r="173" spans="1:19">
      <c r="A173" s="5">
        <f>Final!A174</f>
        <v>172</v>
      </c>
      <c r="B173" s="5" t="str">
        <f>Final!B174</f>
        <v>26 - Electrical</v>
      </c>
      <c r="C173" s="5" t="str">
        <f>Final!C174</f>
        <v>26 32 13i</v>
      </c>
      <c r="D173" s="5" t="str">
        <f>Final!D174</f>
        <v>Engine Generators - Install</v>
      </c>
      <c r="E173" s="5">
        <f>Final!E174</f>
        <v>1.9</v>
      </c>
      <c r="F173" s="5" t="str">
        <f>Final!F174</f>
        <v>O&amp;M Data</v>
      </c>
      <c r="G173" s="5" t="str">
        <f>Final!G174</f>
        <v>Of Engine Generators</v>
      </c>
      <c r="H173" s="5" t="str">
        <f>Final!H174</f>
        <v>DLR L236</v>
      </c>
      <c r="I173" s="5" t="str">
        <f>Final!I174</f>
        <v>Power Solutions</v>
      </c>
      <c r="J173" s="5">
        <f>Final!J174</f>
        <v>0</v>
      </c>
      <c r="K173" s="5">
        <f>Final!K174</f>
        <v>0</v>
      </c>
      <c r="L173" s="5">
        <f>Final!L174</f>
        <v>0</v>
      </c>
      <c r="M173" s="20" t="str">
        <f t="shared" si="12"/>
        <v/>
      </c>
      <c r="N173" s="5" t="str">
        <f t="shared" si="13"/>
        <v/>
      </c>
      <c r="O173" s="5" t="str">
        <f t="shared" si="14"/>
        <v>1</v>
      </c>
      <c r="P173" s="5" t="str">
        <f t="shared" si="15"/>
        <v>O&amp;M Data</v>
      </c>
      <c r="Q173" s="5" t="str">
        <f t="shared" si="16"/>
        <v/>
      </c>
      <c r="R173" s="5" t="str">
        <f t="shared" si="17"/>
        <v>26 32 13i_Engine Generators - Install</v>
      </c>
      <c r="S173" s="5">
        <v>172</v>
      </c>
    </row>
    <row r="174" spans="1:19">
      <c r="A174" s="5">
        <f>Final!A175</f>
        <v>173</v>
      </c>
      <c r="B174" s="5" t="str">
        <f>Final!B175</f>
        <v>26 - Electrical</v>
      </c>
      <c r="C174" s="5" t="str">
        <f>Final!C175</f>
        <v>26 32 13i</v>
      </c>
      <c r="D174" s="5" t="str">
        <f>Final!D175</f>
        <v>Engine Generators - Install</v>
      </c>
      <c r="E174" s="5">
        <f>Final!E175</f>
        <v>1.1000000000000001</v>
      </c>
      <c r="F174" s="5" t="str">
        <f>Final!F175</f>
        <v>Warranty - Manufacturer</v>
      </c>
      <c r="G174" s="5" t="str">
        <f>Final!G175</f>
        <v>Of Engine Generators</v>
      </c>
      <c r="H174" s="5" t="str">
        <f>Final!H175</f>
        <v>DLR L236</v>
      </c>
      <c r="I174" s="5" t="str">
        <f>Final!I175</f>
        <v>Power Solutions</v>
      </c>
      <c r="J174" s="5">
        <f>Final!J175</f>
        <v>0</v>
      </c>
      <c r="K174" s="5">
        <f>Final!K175</f>
        <v>0</v>
      </c>
      <c r="L174" s="5">
        <f>Final!L175</f>
        <v>0</v>
      </c>
      <c r="M174" s="20" t="str">
        <f t="shared" si="12"/>
        <v/>
      </c>
      <c r="N174" s="5" t="str">
        <f t="shared" si="13"/>
        <v/>
      </c>
      <c r="O174" s="5" t="str">
        <f t="shared" si="14"/>
        <v>1</v>
      </c>
      <c r="P174" s="5" t="str">
        <f t="shared" si="15"/>
        <v>Warranty - Manufacturer</v>
      </c>
      <c r="Q174" s="5" t="str">
        <f t="shared" si="16"/>
        <v/>
      </c>
      <c r="R174" s="5" t="str">
        <f t="shared" si="17"/>
        <v>26 32 13i_Engine Generators - Install</v>
      </c>
      <c r="S174" s="5">
        <v>173</v>
      </c>
    </row>
    <row r="175" spans="1:19">
      <c r="A175" s="5">
        <f>Final!A176</f>
        <v>174</v>
      </c>
      <c r="B175" s="5" t="str">
        <f>Final!B176</f>
        <v>26 - Electrical</v>
      </c>
      <c r="C175" s="5" t="str">
        <f>Final!C176</f>
        <v>26 32 13i</v>
      </c>
      <c r="D175" s="5" t="str">
        <f>Final!D176</f>
        <v>Engine Generators - Install</v>
      </c>
      <c r="E175" s="5" t="str">
        <f>Final!E176</f>
        <v>3.5/A</v>
      </c>
      <c r="F175" s="5" t="str">
        <f>Final!F176</f>
        <v>Test-Reports</v>
      </c>
      <c r="G175" s="5" t="str">
        <f>Final!G176</f>
        <v>Field Quality Control Tests And Inspection Reports</v>
      </c>
      <c r="H175" s="5" t="str">
        <f>Final!H176</f>
        <v>DLR L236</v>
      </c>
      <c r="I175" s="5" t="str">
        <f>Final!I176</f>
        <v>Power Solutions</v>
      </c>
      <c r="J175" s="5">
        <f>Final!J176</f>
        <v>0</v>
      </c>
      <c r="K175" s="5">
        <f>Final!K176</f>
        <v>0</v>
      </c>
      <c r="L175" s="5">
        <f>Final!L176</f>
        <v>0</v>
      </c>
      <c r="M175" s="20" t="str">
        <f t="shared" si="12"/>
        <v/>
      </c>
      <c r="N175" s="5" t="str">
        <f t="shared" si="13"/>
        <v/>
      </c>
      <c r="O175" s="5" t="str">
        <f t="shared" si="14"/>
        <v>1</v>
      </c>
      <c r="P175" s="5" t="str">
        <f t="shared" si="15"/>
        <v>Test-Reports</v>
      </c>
      <c r="Q175" s="5" t="str">
        <f t="shared" si="16"/>
        <v/>
      </c>
      <c r="R175" s="5" t="str">
        <f t="shared" si="17"/>
        <v>26 32 13i_Engine Generators - Install</v>
      </c>
      <c r="S175" s="5">
        <v>174</v>
      </c>
    </row>
    <row r="176" spans="1:19">
      <c r="A176" s="5">
        <f>Final!A177</f>
        <v>175</v>
      </c>
      <c r="B176" s="5" t="str">
        <f>Final!B177</f>
        <v>26 - Electrical</v>
      </c>
      <c r="C176" s="5" t="str">
        <f>Final!C177</f>
        <v>26 32 13i</v>
      </c>
      <c r="D176" s="5" t="str">
        <f>Final!D177</f>
        <v>Engine Generators - Install</v>
      </c>
      <c r="E176" s="5" t="str">
        <f>Final!E177</f>
        <v>3.6/A</v>
      </c>
      <c r="F176" s="5" t="str">
        <f>Final!F177</f>
        <v>Owner Training</v>
      </c>
      <c r="G176" s="5" t="str">
        <f>Final!G177</f>
        <v>Assist Factory-Authorized Service Representative To Train Owner'S Maintenance Personnel To Adjust, Operate, And Maintain Packaged Engine Generators</v>
      </c>
      <c r="H176" s="5" t="str">
        <f>Final!H177</f>
        <v>DLR L236</v>
      </c>
      <c r="I176" s="5" t="str">
        <f>Final!I177</f>
        <v>Power Solutions</v>
      </c>
      <c r="J176" s="5">
        <f>Final!J177</f>
        <v>0</v>
      </c>
      <c r="K176" s="5">
        <f>Final!K177</f>
        <v>0</v>
      </c>
      <c r="L176" s="5">
        <f>Final!L177</f>
        <v>0</v>
      </c>
      <c r="M176" s="20" t="str">
        <f t="shared" si="12"/>
        <v/>
      </c>
      <c r="N176" s="5" t="str">
        <f t="shared" si="13"/>
        <v/>
      </c>
      <c r="O176" s="5" t="str">
        <f t="shared" si="14"/>
        <v>1</v>
      </c>
      <c r="P176" s="5" t="str">
        <f t="shared" si="15"/>
        <v>Owner Training</v>
      </c>
      <c r="Q176" s="5" t="str">
        <f t="shared" si="16"/>
        <v/>
      </c>
      <c r="R176" s="5" t="str">
        <f t="shared" si="17"/>
        <v>26 32 13i_Engine Generators - Install</v>
      </c>
      <c r="S176" s="5">
        <v>175</v>
      </c>
    </row>
    <row r="177" spans="1:19">
      <c r="A177" s="5">
        <f>Final!A178</f>
        <v>176</v>
      </c>
      <c r="B177" s="5" t="str">
        <f>Final!B178</f>
        <v>26 - Electrical</v>
      </c>
      <c r="C177" s="5" t="str">
        <f>Final!C178</f>
        <v>26 32 15</v>
      </c>
      <c r="D177" s="5" t="str">
        <f>Final!D178</f>
        <v>Engine Generator Field Startup Requirements</v>
      </c>
      <c r="E177" s="5">
        <f>Final!E178</f>
        <v>1.7</v>
      </c>
      <c r="F177" s="5" t="str">
        <f>Final!F178</f>
        <v>Attic Stock</v>
      </c>
      <c r="G177" s="5" t="str">
        <f>Final!G178</f>
        <v>1. One Spare Set Of Consumables Such As Fuses, Filters, Etc. 
2. One Spare Set Of Air, Fuel And Oil Filters In Addition To Those To Be Installed After Acceptance And Integrated Systems Testing</v>
      </c>
      <c r="H177" s="5" t="str">
        <f>Final!H178</f>
        <v>DLR L236</v>
      </c>
      <c r="I177" s="5" t="str">
        <f>Final!I178</f>
        <v>Power Solutions</v>
      </c>
      <c r="J177" s="5">
        <f>Final!J178</f>
        <v>0</v>
      </c>
      <c r="K177" s="5">
        <f>Final!K178</f>
        <v>0</v>
      </c>
      <c r="L177" s="5">
        <f>Final!L178</f>
        <v>0</v>
      </c>
      <c r="M177" s="20" t="str">
        <f t="shared" si="12"/>
        <v/>
      </c>
      <c r="N177" s="5" t="str">
        <f t="shared" si="13"/>
        <v/>
      </c>
      <c r="O177" s="5" t="str">
        <f t="shared" si="14"/>
        <v>1</v>
      </c>
      <c r="P177" s="5" t="str">
        <f t="shared" si="15"/>
        <v>Attic Stock</v>
      </c>
      <c r="Q177" s="5" t="str">
        <f t="shared" si="16"/>
        <v/>
      </c>
      <c r="R177" s="5" t="str">
        <f t="shared" si="17"/>
        <v>26 32 15_Engine Generator Field Startup Requirements</v>
      </c>
      <c r="S177" s="5">
        <v>176</v>
      </c>
    </row>
    <row r="178" spans="1:19">
      <c r="A178" s="5">
        <f>Final!A179</f>
        <v>177</v>
      </c>
      <c r="B178" s="5" t="str">
        <f>Final!B179</f>
        <v>26 - Electrical</v>
      </c>
      <c r="C178" s="5" t="str">
        <f>Final!C179</f>
        <v>26 32 15</v>
      </c>
      <c r="D178" s="5" t="str">
        <f>Final!D179</f>
        <v>Engine Generator Field Startup Requirements</v>
      </c>
      <c r="E178" s="5" t="str">
        <f>Final!E179</f>
        <v>3.4/A</v>
      </c>
      <c r="F178" s="5" t="str">
        <f>Final!F179</f>
        <v>Test-Reports</v>
      </c>
      <c r="G178" s="5" t="str">
        <f>Final!G179</f>
        <v>Oil Analysis Written Report</v>
      </c>
      <c r="H178" s="5" t="str">
        <f>Final!H179</f>
        <v>DLR L236</v>
      </c>
      <c r="I178" s="5" t="str">
        <f>Final!I179</f>
        <v>Power Solutions</v>
      </c>
      <c r="J178" s="5">
        <f>Final!J179</f>
        <v>0</v>
      </c>
      <c r="K178" s="5">
        <f>Final!K179</f>
        <v>0</v>
      </c>
      <c r="L178" s="5">
        <f>Final!L179</f>
        <v>0</v>
      </c>
      <c r="M178" s="20" t="str">
        <f t="shared" si="12"/>
        <v/>
      </c>
      <c r="N178" s="5" t="str">
        <f t="shared" si="13"/>
        <v/>
      </c>
      <c r="O178" s="5" t="str">
        <f t="shared" si="14"/>
        <v>1</v>
      </c>
      <c r="P178" s="5" t="str">
        <f t="shared" si="15"/>
        <v>Test-Reports</v>
      </c>
      <c r="Q178" s="5" t="str">
        <f t="shared" si="16"/>
        <v/>
      </c>
      <c r="R178" s="5" t="str">
        <f t="shared" si="17"/>
        <v>26 32 15_Engine Generator Field Startup Requirements</v>
      </c>
      <c r="S178" s="5">
        <v>177</v>
      </c>
    </row>
    <row r="179" spans="1:19">
      <c r="A179" s="5">
        <f>Final!A180</f>
        <v>178</v>
      </c>
      <c r="B179" s="5" t="str">
        <f>Final!B180</f>
        <v>26 - Electrical</v>
      </c>
      <c r="C179" s="5" t="str">
        <f>Final!C180</f>
        <v>26 33 53i</v>
      </c>
      <c r="D179" s="5" t="str">
        <f>Final!D180</f>
        <v xml:space="preserve">Static Uninterruptible Power Supply - Install </v>
      </c>
      <c r="E179" s="5">
        <f>Final!E180</f>
        <v>1.7</v>
      </c>
      <c r="F179" s="5" t="str">
        <f>Final!F180</f>
        <v>Attic Stock</v>
      </c>
      <c r="G179" s="5" t="str">
        <f>Final!G180</f>
        <v xml:space="preserve">Static Uninterruptible Power Supply - Install </v>
      </c>
      <c r="H179" s="5" t="str">
        <f>Final!H180</f>
        <v>DLR L236</v>
      </c>
      <c r="I179" s="5" t="str">
        <f>Final!I180</f>
        <v>Power Solutions</v>
      </c>
      <c r="J179" s="5">
        <f>Final!J180</f>
        <v>0</v>
      </c>
      <c r="K179" s="5">
        <f>Final!K180</f>
        <v>0</v>
      </c>
      <c r="L179" s="5">
        <f>Final!L180</f>
        <v>0</v>
      </c>
      <c r="M179" s="20" t="str">
        <f t="shared" si="12"/>
        <v/>
      </c>
      <c r="N179" s="5" t="str">
        <f t="shared" si="13"/>
        <v/>
      </c>
      <c r="O179" s="5" t="str">
        <f t="shared" si="14"/>
        <v>1</v>
      </c>
      <c r="P179" s="5" t="str">
        <f t="shared" si="15"/>
        <v>Attic Stock</v>
      </c>
      <c r="Q179" s="5" t="str">
        <f t="shared" si="16"/>
        <v/>
      </c>
      <c r="R179" s="5" t="str">
        <f t="shared" si="17"/>
        <v xml:space="preserve">26 33 53i_Static Uninterruptible Power Supply - Install </v>
      </c>
      <c r="S179" s="5">
        <v>178</v>
      </c>
    </row>
    <row r="180" spans="1:19">
      <c r="A180" s="5">
        <f>Final!A181</f>
        <v>179</v>
      </c>
      <c r="B180" s="5" t="str">
        <f>Final!B181</f>
        <v>26 - Electrical</v>
      </c>
      <c r="C180" s="5" t="str">
        <f>Final!C181</f>
        <v>26 33 53i</v>
      </c>
      <c r="D180" s="5" t="str">
        <f>Final!D181</f>
        <v xml:space="preserve">Static Uninterruptible Power Supply - Install </v>
      </c>
      <c r="E180" s="5">
        <f>Final!E181</f>
        <v>1.9</v>
      </c>
      <c r="F180" s="5" t="str">
        <f>Final!F181</f>
        <v>O&amp;M Data</v>
      </c>
      <c r="G180" s="5" t="str">
        <f>Final!G181</f>
        <v xml:space="preserve">Static Uninterruptible Power Supply - Install </v>
      </c>
      <c r="H180" s="5" t="str">
        <f>Final!H181</f>
        <v>DLR L236</v>
      </c>
      <c r="I180" s="5" t="str">
        <f>Final!I181</f>
        <v>Power Solutions</v>
      </c>
      <c r="J180" s="5">
        <f>Final!J181</f>
        <v>0</v>
      </c>
      <c r="K180" s="5">
        <f>Final!K181</f>
        <v>0</v>
      </c>
      <c r="L180" s="5">
        <f>Final!L181</f>
        <v>0</v>
      </c>
      <c r="M180" s="20" t="str">
        <f t="shared" si="12"/>
        <v/>
      </c>
      <c r="N180" s="5" t="str">
        <f t="shared" si="13"/>
        <v/>
      </c>
      <c r="O180" s="5" t="str">
        <f t="shared" si="14"/>
        <v>1</v>
      </c>
      <c r="P180" s="5" t="str">
        <f t="shared" si="15"/>
        <v>O&amp;M Data</v>
      </c>
      <c r="Q180" s="5" t="str">
        <f t="shared" si="16"/>
        <v/>
      </c>
      <c r="R180" s="5" t="str">
        <f t="shared" si="17"/>
        <v xml:space="preserve">26 33 53i_Static Uninterruptible Power Supply - Install </v>
      </c>
      <c r="S180" s="5">
        <v>179</v>
      </c>
    </row>
    <row r="181" spans="1:19">
      <c r="A181" s="5">
        <f>Final!A182</f>
        <v>180</v>
      </c>
      <c r="B181" s="5" t="str">
        <f>Final!B182</f>
        <v>26 - Electrical</v>
      </c>
      <c r="C181" s="5" t="str">
        <f>Final!C182</f>
        <v>26 33 53i</v>
      </c>
      <c r="D181" s="5" t="str">
        <f>Final!D182</f>
        <v xml:space="preserve">Static Uninterruptible Power Supply - Install </v>
      </c>
      <c r="E181" s="5" t="str">
        <f>Final!E182</f>
        <v>1.10</v>
      </c>
      <c r="F181" s="5" t="str">
        <f>Final!F182</f>
        <v>Warranty - Manufacturer</v>
      </c>
      <c r="G181" s="5" t="str">
        <f>Final!G182</f>
        <v xml:space="preserve">Warranty </v>
      </c>
      <c r="H181" s="5" t="str">
        <f>Final!H182</f>
        <v>DLR L236</v>
      </c>
      <c r="I181" s="5" t="str">
        <f>Final!I182</f>
        <v>Power Solutions</v>
      </c>
      <c r="J181" s="5">
        <f>Final!J182</f>
        <v>0</v>
      </c>
      <c r="K181" s="5">
        <f>Final!K182</f>
        <v>0</v>
      </c>
      <c r="L181" s="5">
        <f>Final!L182</f>
        <v>0</v>
      </c>
      <c r="M181" s="20" t="str">
        <f t="shared" si="12"/>
        <v/>
      </c>
      <c r="N181" s="5" t="str">
        <f t="shared" si="13"/>
        <v/>
      </c>
      <c r="O181" s="5" t="str">
        <f t="shared" si="14"/>
        <v>1</v>
      </c>
      <c r="P181" s="5" t="str">
        <f t="shared" si="15"/>
        <v>Warranty - Manufacturer</v>
      </c>
      <c r="Q181" s="5" t="str">
        <f t="shared" si="16"/>
        <v/>
      </c>
      <c r="R181" s="5" t="str">
        <f t="shared" si="17"/>
        <v xml:space="preserve">26 33 53i_Static Uninterruptible Power Supply - Install </v>
      </c>
      <c r="S181" s="5">
        <v>180</v>
      </c>
    </row>
    <row r="182" spans="1:19">
      <c r="A182" s="5">
        <f>Final!A183</f>
        <v>181</v>
      </c>
      <c r="B182" s="5" t="str">
        <f>Final!B183</f>
        <v>26 - Electrical</v>
      </c>
      <c r="C182" s="5" t="str">
        <f>Final!C183</f>
        <v>26 33 53i</v>
      </c>
      <c r="D182" s="5" t="str">
        <f>Final!D183</f>
        <v xml:space="preserve">Static Uninterruptible Power Supply - Install </v>
      </c>
      <c r="E182" s="5" t="str">
        <f>Final!E183</f>
        <v>3.9/A</v>
      </c>
      <c r="F182" s="5" t="str">
        <f>Final!F183</f>
        <v>Owner Training</v>
      </c>
      <c r="G182" s="5" t="str">
        <f>Final!G183</f>
        <v xml:space="preserve">Train Owner'S Maintenance Personnel </v>
      </c>
      <c r="H182" s="5" t="str">
        <f>Final!H183</f>
        <v>DLR L236</v>
      </c>
      <c r="I182" s="5" t="str">
        <f>Final!I183</f>
        <v>Power Solutions</v>
      </c>
      <c r="J182" s="5">
        <f>Final!J183</f>
        <v>0</v>
      </c>
      <c r="K182" s="5">
        <f>Final!K183</f>
        <v>0</v>
      </c>
      <c r="L182" s="5">
        <f>Final!L183</f>
        <v>0</v>
      </c>
      <c r="M182" s="20" t="str">
        <f t="shared" si="12"/>
        <v/>
      </c>
      <c r="N182" s="5" t="str">
        <f t="shared" si="13"/>
        <v/>
      </c>
      <c r="O182" s="5" t="str">
        <f t="shared" si="14"/>
        <v>1</v>
      </c>
      <c r="P182" s="5" t="str">
        <f t="shared" si="15"/>
        <v>Owner Training</v>
      </c>
      <c r="Q182" s="5" t="str">
        <f t="shared" si="16"/>
        <v/>
      </c>
      <c r="R182" s="5" t="str">
        <f t="shared" si="17"/>
        <v xml:space="preserve">26 33 53i_Static Uninterruptible Power Supply - Install </v>
      </c>
      <c r="S182" s="5">
        <v>181</v>
      </c>
    </row>
    <row r="183" spans="1:19">
      <c r="A183" s="5">
        <f>Final!A184</f>
        <v>182</v>
      </c>
      <c r="B183" s="5" t="str">
        <f>Final!B184</f>
        <v>26 - Electrical</v>
      </c>
      <c r="C183" s="5" t="str">
        <f>Final!C184</f>
        <v>26 41 13</v>
      </c>
      <c r="D183" s="5" t="str">
        <f>Final!D184</f>
        <v xml:space="preserve">Lightning Protection For Structures </v>
      </c>
      <c r="E183" s="5" t="str">
        <f>Final!E184</f>
        <v>1.6/E</v>
      </c>
      <c r="F183" s="5" t="str">
        <f>Final!F184</f>
        <v>Attic Stock</v>
      </c>
      <c r="G183" s="5" t="str">
        <f>Final!G184</f>
        <v>Field Quality-Control Reports</v>
      </c>
      <c r="H183" s="5" t="str">
        <f>Final!H184</f>
        <v>DLR L236</v>
      </c>
      <c r="I183" s="5" t="str">
        <f>Final!I184</f>
        <v>Power Solutions</v>
      </c>
      <c r="J183" s="5">
        <f>Final!J184</f>
        <v>0</v>
      </c>
      <c r="K183" s="5">
        <f>Final!K184</f>
        <v>0</v>
      </c>
      <c r="L183" s="5">
        <f>Final!L184</f>
        <v>0</v>
      </c>
      <c r="M183" s="20" t="str">
        <f t="shared" si="12"/>
        <v/>
      </c>
      <c r="N183" s="5" t="str">
        <f t="shared" si="13"/>
        <v/>
      </c>
      <c r="O183" s="5" t="str">
        <f t="shared" si="14"/>
        <v>1</v>
      </c>
      <c r="P183" s="5" t="str">
        <f t="shared" si="15"/>
        <v>Attic Stock</v>
      </c>
      <c r="Q183" s="5" t="str">
        <f t="shared" si="16"/>
        <v/>
      </c>
      <c r="R183" s="5" t="str">
        <f t="shared" si="17"/>
        <v xml:space="preserve">26 41 13_Lightning Protection For Structures </v>
      </c>
      <c r="S183" s="5">
        <v>182</v>
      </c>
    </row>
    <row r="184" spans="1:19">
      <c r="A184" s="5">
        <f>Final!A185</f>
        <v>183</v>
      </c>
      <c r="B184" s="5" t="str">
        <f>Final!B185</f>
        <v>26 - Electrical</v>
      </c>
      <c r="C184" s="5" t="str">
        <f>Final!C185</f>
        <v>26 41 13</v>
      </c>
      <c r="D184" s="5" t="str">
        <f>Final!D185</f>
        <v xml:space="preserve">Lightning Protection For Structures </v>
      </c>
      <c r="E184" s="5" t="str">
        <f>Final!E185</f>
        <v>1.7</v>
      </c>
      <c r="F184" s="5" t="str">
        <f>Final!F185</f>
        <v>Attic Stock</v>
      </c>
      <c r="G184" s="5" t="str">
        <f>Final!G185</f>
        <v xml:space="preserve">Lightning Protection For Structures </v>
      </c>
      <c r="H184" s="5" t="str">
        <f>Final!H185</f>
        <v>DLR L236</v>
      </c>
      <c r="I184" s="5" t="str">
        <f>Final!I185</f>
        <v>Power Solutions</v>
      </c>
      <c r="J184" s="5">
        <f>Final!J185</f>
        <v>0</v>
      </c>
      <c r="K184" s="5">
        <f>Final!K185</f>
        <v>0</v>
      </c>
      <c r="L184" s="5">
        <f>Final!L185</f>
        <v>0</v>
      </c>
      <c r="M184" s="20" t="str">
        <f t="shared" si="12"/>
        <v/>
      </c>
      <c r="N184" s="5" t="str">
        <f t="shared" si="13"/>
        <v/>
      </c>
      <c r="O184" s="5" t="str">
        <f t="shared" si="14"/>
        <v>1</v>
      </c>
      <c r="P184" s="5" t="str">
        <f t="shared" si="15"/>
        <v>Attic Stock</v>
      </c>
      <c r="Q184" s="5" t="str">
        <f t="shared" si="16"/>
        <v/>
      </c>
      <c r="R184" s="5" t="str">
        <f t="shared" si="17"/>
        <v xml:space="preserve">26 41 13_Lightning Protection For Structures </v>
      </c>
      <c r="S184" s="5">
        <v>183</v>
      </c>
    </row>
    <row r="185" spans="1:19">
      <c r="A185" s="5">
        <f>Final!A186</f>
        <v>184</v>
      </c>
      <c r="B185" s="5" t="str">
        <f>Final!B186</f>
        <v>26 - Electrical</v>
      </c>
      <c r="C185" s="5" t="str">
        <f>Final!C186</f>
        <v>26 41 13</v>
      </c>
      <c r="D185" s="5" t="str">
        <f>Final!D186</f>
        <v xml:space="preserve">Lightning Protection For Structures </v>
      </c>
      <c r="E185" s="5" t="str">
        <f>Final!E186</f>
        <v>1.8/B</v>
      </c>
      <c r="F185" s="5" t="str">
        <f>Final!F186</f>
        <v>As-Builts</v>
      </c>
      <c r="G185" s="5" t="str">
        <f>Final!G186</f>
        <v>As-Built Drawings</v>
      </c>
      <c r="H185" s="5" t="str">
        <f>Final!H186</f>
        <v>DLR L236</v>
      </c>
      <c r="I185" s="5" t="str">
        <f>Final!I186</f>
        <v>Power Solutions</v>
      </c>
      <c r="J185" s="5">
        <f>Final!J186</f>
        <v>0</v>
      </c>
      <c r="K185" s="5">
        <f>Final!K186</f>
        <v>0</v>
      </c>
      <c r="L185" s="5">
        <f>Final!L186</f>
        <v>0</v>
      </c>
      <c r="M185" s="20" t="str">
        <f t="shared" si="12"/>
        <v/>
      </c>
      <c r="N185" s="5" t="str">
        <f t="shared" si="13"/>
        <v/>
      </c>
      <c r="O185" s="5" t="str">
        <f t="shared" si="14"/>
        <v>1</v>
      </c>
      <c r="P185" s="5" t="str">
        <f t="shared" si="15"/>
        <v>As-Builts</v>
      </c>
      <c r="Q185" s="5" t="str">
        <f t="shared" si="16"/>
        <v/>
      </c>
      <c r="R185" s="5" t="str">
        <f t="shared" si="17"/>
        <v xml:space="preserve">26 41 13_Lightning Protection For Structures </v>
      </c>
      <c r="S185" s="5">
        <v>184</v>
      </c>
    </row>
    <row r="186" spans="1:19">
      <c r="A186" s="5">
        <f>Final!A187</f>
        <v>185</v>
      </c>
      <c r="B186" s="5" t="str">
        <f>Final!B187</f>
        <v>26 - Electrical</v>
      </c>
      <c r="C186" s="5" t="str">
        <f>Final!C187</f>
        <v>26 41 13</v>
      </c>
      <c r="D186" s="5" t="str">
        <f>Final!D187</f>
        <v xml:space="preserve">Lightning Protection For Structures </v>
      </c>
      <c r="E186" s="5" t="str">
        <f>Final!E187</f>
        <v>1.9</v>
      </c>
      <c r="F186" s="5" t="str">
        <f>Final!F187</f>
        <v>O&amp;M Data</v>
      </c>
      <c r="G186" s="5" t="str">
        <f>Final!G187</f>
        <v xml:space="preserve">Lightning Protection For Structures </v>
      </c>
      <c r="H186" s="5" t="str">
        <f>Final!H187</f>
        <v>DLR L236</v>
      </c>
      <c r="I186" s="5" t="str">
        <f>Final!I187</f>
        <v>Power Solutions</v>
      </c>
      <c r="J186" s="5">
        <f>Final!J187</f>
        <v>0</v>
      </c>
      <c r="K186" s="5">
        <f>Final!K187</f>
        <v>0</v>
      </c>
      <c r="L186" s="5">
        <f>Final!L187</f>
        <v>0</v>
      </c>
      <c r="M186" s="20" t="str">
        <f t="shared" si="12"/>
        <v/>
      </c>
      <c r="N186" s="5" t="str">
        <f t="shared" si="13"/>
        <v/>
      </c>
      <c r="O186" s="5" t="str">
        <f t="shared" si="14"/>
        <v>1</v>
      </c>
      <c r="P186" s="5" t="str">
        <f t="shared" si="15"/>
        <v>O&amp;M Data</v>
      </c>
      <c r="Q186" s="5" t="str">
        <f t="shared" si="16"/>
        <v/>
      </c>
      <c r="R186" s="5" t="str">
        <f t="shared" si="17"/>
        <v xml:space="preserve">26 41 13_Lightning Protection For Structures </v>
      </c>
      <c r="S186" s="5">
        <v>185</v>
      </c>
    </row>
    <row r="187" spans="1:19">
      <c r="A187" s="5">
        <f>Final!A188</f>
        <v>186</v>
      </c>
      <c r="B187" s="5" t="str">
        <f>Final!B188</f>
        <v>26 - Electrical</v>
      </c>
      <c r="C187" s="5" t="str">
        <f>Final!C188</f>
        <v>26 41 13</v>
      </c>
      <c r="D187" s="5" t="str">
        <f>Final!D188</f>
        <v xml:space="preserve">Lightning Protection For Structures </v>
      </c>
      <c r="E187" s="5" t="str">
        <f>Final!E188</f>
        <v>1.10</v>
      </c>
      <c r="F187" s="5" t="str">
        <f>Final!F188</f>
        <v>Warranty - Manufacturer</v>
      </c>
      <c r="G187" s="5" t="str">
        <f>Final!G188</f>
        <v xml:space="preserve">Warranty </v>
      </c>
      <c r="H187" s="5" t="str">
        <f>Final!H188</f>
        <v>DLR L236</v>
      </c>
      <c r="I187" s="5" t="str">
        <f>Final!I188</f>
        <v>Power Solutions</v>
      </c>
      <c r="J187" s="5">
        <f>Final!J188</f>
        <v>0</v>
      </c>
      <c r="K187" s="5">
        <f>Final!K188</f>
        <v>0</v>
      </c>
      <c r="L187" s="5">
        <f>Final!L188</f>
        <v>0</v>
      </c>
      <c r="M187" s="20" t="str">
        <f t="shared" si="12"/>
        <v/>
      </c>
      <c r="N187" s="5" t="str">
        <f t="shared" si="13"/>
        <v/>
      </c>
      <c r="O187" s="5" t="str">
        <f t="shared" si="14"/>
        <v>1</v>
      </c>
      <c r="P187" s="5" t="str">
        <f t="shared" si="15"/>
        <v>Warranty - Manufacturer</v>
      </c>
      <c r="Q187" s="5" t="str">
        <f t="shared" si="16"/>
        <v/>
      </c>
      <c r="R187" s="5" t="str">
        <f t="shared" si="17"/>
        <v xml:space="preserve">26 41 13_Lightning Protection For Structures </v>
      </c>
      <c r="S187" s="5">
        <v>186</v>
      </c>
    </row>
    <row r="188" spans="1:19">
      <c r="A188" s="5">
        <f>Final!A189</f>
        <v>187</v>
      </c>
      <c r="B188" s="5" t="str">
        <f>Final!B189</f>
        <v>26 - Electrical</v>
      </c>
      <c r="C188" s="5" t="str">
        <f>Final!C189</f>
        <v>26 43 13</v>
      </c>
      <c r="D188" s="5" t="str">
        <f>Final!D189</f>
        <v>Surge Protective Devices</v>
      </c>
      <c r="E188" s="5">
        <f>Final!E189</f>
        <v>1.7</v>
      </c>
      <c r="F188" s="5" t="str">
        <f>Final!F189</f>
        <v>Attic Stock</v>
      </c>
      <c r="G188" s="5" t="str">
        <f>Final!G189</f>
        <v>One Set Of Spare Fuses Of Each Type Used</v>
      </c>
      <c r="H188" s="5" t="str">
        <f>Final!H189</f>
        <v>DLR L236</v>
      </c>
      <c r="I188" s="5" t="str">
        <f>Final!I189</f>
        <v>Power Solutions</v>
      </c>
      <c r="J188" s="5">
        <f>Final!J189</f>
        <v>0</v>
      </c>
      <c r="K188" s="5">
        <f>Final!K189</f>
        <v>0</v>
      </c>
      <c r="L188" s="5">
        <f>Final!L189</f>
        <v>0</v>
      </c>
      <c r="M188" s="20" t="str">
        <f t="shared" si="12"/>
        <v/>
      </c>
      <c r="N188" s="5" t="str">
        <f t="shared" si="13"/>
        <v/>
      </c>
      <c r="O188" s="5" t="str">
        <f t="shared" si="14"/>
        <v>1</v>
      </c>
      <c r="P188" s="5" t="str">
        <f t="shared" si="15"/>
        <v>Attic Stock</v>
      </c>
      <c r="Q188" s="5" t="str">
        <f t="shared" si="16"/>
        <v/>
      </c>
      <c r="R188" s="5" t="str">
        <f t="shared" si="17"/>
        <v>26 43 13_Surge Protective Devices</v>
      </c>
      <c r="S188" s="5">
        <v>187</v>
      </c>
    </row>
    <row r="189" spans="1:19">
      <c r="A189" s="5">
        <f>Final!A190</f>
        <v>188</v>
      </c>
      <c r="B189" s="5" t="str">
        <f>Final!B190</f>
        <v>26 - Electrical</v>
      </c>
      <c r="C189" s="5" t="str">
        <f>Final!C190</f>
        <v>26 43 13</v>
      </c>
      <c r="D189" s="5" t="str">
        <f>Final!D190</f>
        <v>Surge Protective Devices</v>
      </c>
      <c r="E189" s="5">
        <f>Final!E190</f>
        <v>1.9</v>
      </c>
      <c r="F189" s="5" t="str">
        <f>Final!F190</f>
        <v>O&amp;M Data</v>
      </c>
      <c r="G189" s="5" t="str">
        <f>Final!G190</f>
        <v>Surge Protective Devices</v>
      </c>
      <c r="H189" s="5" t="str">
        <f>Final!H190</f>
        <v>DLR L236</v>
      </c>
      <c r="I189" s="5" t="str">
        <f>Final!I190</f>
        <v>Power Solutions</v>
      </c>
      <c r="J189" s="5">
        <f>Final!J190</f>
        <v>0</v>
      </c>
      <c r="K189" s="5">
        <f>Final!K190</f>
        <v>0</v>
      </c>
      <c r="L189" s="5">
        <f>Final!L190</f>
        <v>0</v>
      </c>
      <c r="M189" s="20" t="str">
        <f t="shared" si="12"/>
        <v/>
      </c>
      <c r="N189" s="5" t="str">
        <f t="shared" si="13"/>
        <v/>
      </c>
      <c r="O189" s="5" t="str">
        <f t="shared" si="14"/>
        <v>1</v>
      </c>
      <c r="P189" s="5" t="str">
        <f t="shared" si="15"/>
        <v>O&amp;M Data</v>
      </c>
      <c r="Q189" s="5" t="str">
        <f t="shared" si="16"/>
        <v/>
      </c>
      <c r="R189" s="5" t="str">
        <f t="shared" si="17"/>
        <v>26 43 13_Surge Protective Devices</v>
      </c>
      <c r="S189" s="5">
        <v>188</v>
      </c>
    </row>
    <row r="190" spans="1:19">
      <c r="A190" s="5">
        <f>Final!A191</f>
        <v>189</v>
      </c>
      <c r="B190" s="5" t="str">
        <f>Final!B191</f>
        <v>26 - Electrical</v>
      </c>
      <c r="C190" s="5" t="str">
        <f>Final!C191</f>
        <v>26 43 13</v>
      </c>
      <c r="D190" s="5" t="str">
        <f>Final!D191</f>
        <v>Surge Protective Devices</v>
      </c>
      <c r="E190" s="5" t="str">
        <f>Final!E191</f>
        <v>1.10/A</v>
      </c>
      <c r="F190" s="5" t="str">
        <f>Final!F191</f>
        <v>Warranty - Manufacturer</v>
      </c>
      <c r="G190" s="5" t="str">
        <f>Final!G191</f>
        <v>Surge Protective Devices</v>
      </c>
      <c r="H190" s="5" t="str">
        <f>Final!H191</f>
        <v>DLR L236</v>
      </c>
      <c r="I190" s="5" t="str">
        <f>Final!I191</f>
        <v>Power Solutions</v>
      </c>
      <c r="J190" s="5">
        <f>Final!J191</f>
        <v>0</v>
      </c>
      <c r="K190" s="5">
        <f>Final!K191</f>
        <v>0</v>
      </c>
      <c r="L190" s="5">
        <f>Final!L191</f>
        <v>0</v>
      </c>
      <c r="M190" s="20" t="str">
        <f t="shared" si="12"/>
        <v/>
      </c>
      <c r="N190" s="5" t="str">
        <f t="shared" si="13"/>
        <v/>
      </c>
      <c r="O190" s="5" t="str">
        <f t="shared" si="14"/>
        <v>1</v>
      </c>
      <c r="P190" s="5" t="str">
        <f t="shared" si="15"/>
        <v>Warranty - Manufacturer</v>
      </c>
      <c r="Q190" s="5" t="str">
        <f t="shared" si="16"/>
        <v/>
      </c>
      <c r="R190" s="5" t="str">
        <f t="shared" si="17"/>
        <v>26 43 13_Surge Protective Devices</v>
      </c>
      <c r="S190" s="5">
        <v>189</v>
      </c>
    </row>
    <row r="191" spans="1:19">
      <c r="A191" s="5">
        <f>Final!A192</f>
        <v>190</v>
      </c>
      <c r="B191" s="5" t="str">
        <f>Final!B192</f>
        <v>26 - Electrical</v>
      </c>
      <c r="C191" s="5" t="str">
        <f>Final!C192</f>
        <v>26 43 13</v>
      </c>
      <c r="D191" s="5" t="str">
        <f>Final!D192</f>
        <v>Surge Protective Devices</v>
      </c>
      <c r="E191" s="5" t="str">
        <f>Final!E192</f>
        <v>3.5/A</v>
      </c>
      <c r="F191" s="5" t="str">
        <f>Final!F192</f>
        <v>Owner Training</v>
      </c>
      <c r="G191" s="5" t="str">
        <f>Final!G192</f>
        <v>Train Owner'S Maintenance Personnel To Maintain Spd Devices</v>
      </c>
      <c r="H191" s="5" t="str">
        <f>Final!H192</f>
        <v>DLR L236</v>
      </c>
      <c r="I191" s="5" t="str">
        <f>Final!I192</f>
        <v>Power Solutions</v>
      </c>
      <c r="J191" s="5">
        <f>Final!J192</f>
        <v>0</v>
      </c>
      <c r="K191" s="5">
        <f>Final!K192</f>
        <v>0</v>
      </c>
      <c r="L191" s="5">
        <f>Final!L192</f>
        <v>0</v>
      </c>
      <c r="M191" s="20" t="str">
        <f t="shared" si="12"/>
        <v/>
      </c>
      <c r="N191" s="5" t="str">
        <f t="shared" si="13"/>
        <v/>
      </c>
      <c r="O191" s="5" t="str">
        <f t="shared" si="14"/>
        <v>1</v>
      </c>
      <c r="P191" s="5" t="str">
        <f t="shared" si="15"/>
        <v>Owner Training</v>
      </c>
      <c r="Q191" s="5" t="str">
        <f t="shared" si="16"/>
        <v/>
      </c>
      <c r="R191" s="5" t="str">
        <f t="shared" si="17"/>
        <v>26 43 13_Surge Protective Devices</v>
      </c>
      <c r="S191" s="5">
        <v>190</v>
      </c>
    </row>
    <row r="192" spans="1:19">
      <c r="A192" s="5">
        <f>Final!A193</f>
        <v>191</v>
      </c>
      <c r="B192" s="5" t="str">
        <f>Final!B193</f>
        <v>26 - Electrical</v>
      </c>
      <c r="C192" s="5" t="str">
        <f>Final!C193</f>
        <v>26 51 00</v>
      </c>
      <c r="D192" s="5" t="str">
        <f>Final!D193</f>
        <v>Lighting</v>
      </c>
      <c r="E192" s="5" t="str">
        <f>Final!E193</f>
        <v>1.7</v>
      </c>
      <c r="F192" s="5" t="str">
        <f>Final!F193</f>
        <v>Attic Stock</v>
      </c>
      <c r="G192" s="5" t="str">
        <f>Final!G193</f>
        <v>1. Provide Two Of Each Plastic Lens
2. Provide One Case (Minimum Of 12) Replacement Lamps For Each Type Of Lamp And Wattage Installed.  Provide Five Cases (60 Lamps) Of Four-Foot Fluorescent Lamps
3. Provide Two Of Each Ballast Type And Rating
4. Provide Spare Fuses For Fused Fixtures Equal To 10% Of Total Installed Of Each Type</v>
      </c>
      <c r="H192" s="5" t="str">
        <f>Final!H193</f>
        <v>DLR L236</v>
      </c>
      <c r="I192" s="5" t="str">
        <f>Final!I193</f>
        <v>Power Solutions</v>
      </c>
      <c r="J192" s="5">
        <f>Final!J193</f>
        <v>0</v>
      </c>
      <c r="K192" s="5">
        <f>Final!K193</f>
        <v>0</v>
      </c>
      <c r="L192" s="5">
        <f>Final!L193</f>
        <v>0</v>
      </c>
      <c r="M192" s="20" t="str">
        <f t="shared" si="12"/>
        <v/>
      </c>
      <c r="N192" s="5" t="str">
        <f t="shared" si="13"/>
        <v/>
      </c>
      <c r="O192" s="5" t="str">
        <f t="shared" si="14"/>
        <v>1</v>
      </c>
      <c r="P192" s="5" t="str">
        <f t="shared" si="15"/>
        <v>Attic Stock</v>
      </c>
      <c r="Q192" s="5" t="str">
        <f t="shared" si="16"/>
        <v/>
      </c>
      <c r="R192" s="5" t="str">
        <f t="shared" si="17"/>
        <v>26 51 00_Lighting</v>
      </c>
      <c r="S192" s="5">
        <v>191</v>
      </c>
    </row>
    <row r="193" spans="1:19">
      <c r="A193" s="5">
        <f>Final!A194</f>
        <v>192</v>
      </c>
      <c r="B193" s="5" t="str">
        <f>Final!B194</f>
        <v>26 - Electrical</v>
      </c>
      <c r="C193" s="5" t="str">
        <f>Final!C194</f>
        <v>26 51 00</v>
      </c>
      <c r="D193" s="5" t="str">
        <f>Final!D194</f>
        <v>Lighting</v>
      </c>
      <c r="E193" s="5" t="str">
        <f>Final!E194</f>
        <v>1.9</v>
      </c>
      <c r="F193" s="5" t="str">
        <f>Final!F194</f>
        <v>O&amp;M Data</v>
      </c>
      <c r="G193" s="5" t="str">
        <f>Final!G194</f>
        <v>Lighting</v>
      </c>
      <c r="H193" s="5" t="str">
        <f>Final!H194</f>
        <v>DLR L236</v>
      </c>
      <c r="I193" s="5" t="str">
        <f>Final!I194</f>
        <v>Power Solutions</v>
      </c>
      <c r="J193" s="5">
        <f>Final!J194</f>
        <v>0</v>
      </c>
      <c r="K193" s="5">
        <f>Final!K194</f>
        <v>0</v>
      </c>
      <c r="L193" s="5">
        <f>Final!L194</f>
        <v>0</v>
      </c>
      <c r="M193" s="20" t="str">
        <f t="shared" si="12"/>
        <v/>
      </c>
      <c r="N193" s="5" t="str">
        <f t="shared" si="13"/>
        <v/>
      </c>
      <c r="O193" s="5" t="str">
        <f t="shared" si="14"/>
        <v>1</v>
      </c>
      <c r="P193" s="5" t="str">
        <f t="shared" si="15"/>
        <v>O&amp;M Data</v>
      </c>
      <c r="Q193" s="5" t="str">
        <f t="shared" si="16"/>
        <v/>
      </c>
      <c r="R193" s="5" t="str">
        <f t="shared" si="17"/>
        <v>26 51 00_Lighting</v>
      </c>
      <c r="S193" s="5">
        <v>192</v>
      </c>
    </row>
    <row r="194" spans="1:19">
      <c r="A194" s="5">
        <f>Final!A195</f>
        <v>193</v>
      </c>
      <c r="B194" s="5" t="str">
        <f>Final!B195</f>
        <v>26 - Electrical</v>
      </c>
      <c r="C194" s="5" t="str">
        <f>Final!C195</f>
        <v>26 51 00</v>
      </c>
      <c r="D194" s="5" t="str">
        <f>Final!D195</f>
        <v>Lighting</v>
      </c>
      <c r="E194" s="5" t="str">
        <f>Final!E195</f>
        <v>1.10</v>
      </c>
      <c r="F194" s="5" t="str">
        <f>Final!F195</f>
        <v>Warranty - Manufacturer</v>
      </c>
      <c r="G194" s="5" t="str">
        <f>Final!G195</f>
        <v xml:space="preserve">Warranty </v>
      </c>
      <c r="H194" s="5" t="str">
        <f>Final!H195</f>
        <v>DLR L236</v>
      </c>
      <c r="I194" s="5" t="str">
        <f>Final!I195</f>
        <v>Power Solutions</v>
      </c>
      <c r="J194" s="5">
        <f>Final!J195</f>
        <v>0</v>
      </c>
      <c r="K194" s="5">
        <f>Final!K195</f>
        <v>0</v>
      </c>
      <c r="L194" s="5">
        <f>Final!L195</f>
        <v>0</v>
      </c>
      <c r="M194" s="20" t="str">
        <f t="shared" si="12"/>
        <v/>
      </c>
      <c r="N194" s="5" t="str">
        <f t="shared" si="13"/>
        <v/>
      </c>
      <c r="O194" s="5" t="str">
        <f t="shared" si="14"/>
        <v>1</v>
      </c>
      <c r="P194" s="5" t="str">
        <f t="shared" si="15"/>
        <v>Warranty - Manufacturer</v>
      </c>
      <c r="Q194" s="5" t="str">
        <f t="shared" si="16"/>
        <v/>
      </c>
      <c r="R194" s="5" t="str">
        <f t="shared" si="17"/>
        <v>26 51 00_Lighting</v>
      </c>
      <c r="S194" s="5">
        <v>193</v>
      </c>
    </row>
    <row r="195" spans="1:19">
      <c r="A195" s="5">
        <f>Final!A196</f>
        <v>194</v>
      </c>
      <c r="B195" s="5" t="str">
        <f>Final!B196</f>
        <v>26 - Electrical</v>
      </c>
      <c r="C195" s="5" t="str">
        <f>Final!C196</f>
        <v>26 51 00</v>
      </c>
      <c r="D195" s="5" t="str">
        <f>Final!D196</f>
        <v>Lighting</v>
      </c>
      <c r="E195" s="5" t="str">
        <f>Final!E196</f>
        <v>3.7/B</v>
      </c>
      <c r="F195" s="5" t="str">
        <f>Final!F196</f>
        <v>Owner Training</v>
      </c>
      <c r="G195" s="5" t="str">
        <f>Final!G196</f>
        <v>Demonstration Of Luminaire Operation - 2 Hours</v>
      </c>
      <c r="H195" s="5" t="str">
        <f>Final!H196</f>
        <v>DLR L236</v>
      </c>
      <c r="I195" s="5" t="str">
        <f>Final!I196</f>
        <v>Power Solutions</v>
      </c>
      <c r="J195" s="5">
        <f>Final!J196</f>
        <v>0</v>
      </c>
      <c r="K195" s="5">
        <f>Final!K196</f>
        <v>0</v>
      </c>
      <c r="L195" s="5">
        <f>Final!L196</f>
        <v>0</v>
      </c>
      <c r="M195" s="20" t="str">
        <f t="shared" ref="M195:M258" si="18">IF(AND(K195="Yes",L195="Yes"),"1",IF(AND(K195="VOID",L195="VOID"),"2",""))</f>
        <v/>
      </c>
      <c r="N195" s="5" t="str">
        <f t="shared" ref="N195:N258" si="19">IF(M195="1",F195,"")</f>
        <v/>
      </c>
      <c r="O195" s="5" t="str">
        <f t="shared" ref="O195:O258" si="20">IF(N195&lt;&gt;"","Doc Recivied","1")</f>
        <v>1</v>
      </c>
      <c r="P195" s="5" t="str">
        <f t="shared" ref="P195:P258" si="21">IF(AND(O195="Doc Recivied",M195="1"),"",F195)</f>
        <v>Owner Training</v>
      </c>
      <c r="Q195" s="5" t="str">
        <f t="shared" ref="Q195:Q258" si="22">IF(M195="2",F195,"")</f>
        <v/>
      </c>
      <c r="R195" s="5" t="str">
        <f t="shared" ref="R195:R258" si="23">_xlfn.TEXTJOIN("_",FALSE,C195,D195)</f>
        <v>26 51 00_Lighting</v>
      </c>
      <c r="S195" s="5">
        <v>194</v>
      </c>
    </row>
    <row r="196" spans="1:19">
      <c r="A196" s="5">
        <f>Final!A197</f>
        <v>195</v>
      </c>
      <c r="B196" s="5" t="str">
        <f>Final!B197</f>
        <v>27 - Communications</v>
      </c>
      <c r="C196" s="5" t="str">
        <f>Final!C197</f>
        <v>27 05 26</v>
      </c>
      <c r="D196" s="5" t="str">
        <f>Final!D197</f>
        <v>Grounding And Bonding For Communications Systems</v>
      </c>
      <c r="E196" s="5" t="str">
        <f>Final!E197</f>
        <v>1.7</v>
      </c>
      <c r="F196" s="5" t="str">
        <f>Final!F197</f>
        <v>Attic Stock</v>
      </c>
      <c r="G196" s="5" t="str">
        <f>Final!G197</f>
        <v>Grounding And Bonding For Communications Systems</v>
      </c>
      <c r="H196" s="5" t="str">
        <f>Final!H197</f>
        <v>DLR L236</v>
      </c>
      <c r="I196" s="5" t="str">
        <f>Final!I197</f>
        <v>TBD</v>
      </c>
      <c r="J196" s="5">
        <f>Final!J197</f>
        <v>0</v>
      </c>
      <c r="K196" s="5">
        <f>Final!K197</f>
        <v>0</v>
      </c>
      <c r="L196" s="5">
        <f>Final!L197</f>
        <v>0</v>
      </c>
      <c r="M196" s="20" t="str">
        <f t="shared" si="18"/>
        <v/>
      </c>
      <c r="N196" s="5" t="str">
        <f t="shared" si="19"/>
        <v/>
      </c>
      <c r="O196" s="5" t="str">
        <f t="shared" si="20"/>
        <v>1</v>
      </c>
      <c r="P196" s="5" t="str">
        <f t="shared" si="21"/>
        <v>Attic Stock</v>
      </c>
      <c r="Q196" s="5" t="str">
        <f t="shared" si="22"/>
        <v/>
      </c>
      <c r="R196" s="5" t="str">
        <f t="shared" si="23"/>
        <v>27 05 26_Grounding And Bonding For Communications Systems</v>
      </c>
      <c r="S196" s="5">
        <v>195</v>
      </c>
    </row>
    <row r="197" spans="1:19">
      <c r="A197" s="5">
        <f>Final!A198</f>
        <v>196</v>
      </c>
      <c r="B197" s="5" t="str">
        <f>Final!B198</f>
        <v>27 - Communications</v>
      </c>
      <c r="C197" s="5" t="str">
        <f>Final!C198</f>
        <v>27 05 26</v>
      </c>
      <c r="D197" s="5" t="str">
        <f>Final!D198</f>
        <v>Grounding And Bonding For Communications Systems</v>
      </c>
      <c r="E197" s="5" t="str">
        <f>Final!E198</f>
        <v>1.9</v>
      </c>
      <c r="F197" s="5" t="str">
        <f>Final!F198</f>
        <v>O&amp;M Data</v>
      </c>
      <c r="G197" s="5" t="str">
        <f>Final!G198</f>
        <v>Grounding And Bonding For Communications Systems</v>
      </c>
      <c r="H197" s="5" t="str">
        <f>Final!H198</f>
        <v>DLR L236</v>
      </c>
      <c r="I197" s="5" t="str">
        <f>Final!I198</f>
        <v>TBD</v>
      </c>
      <c r="J197" s="5">
        <f>Final!J198</f>
        <v>0</v>
      </c>
      <c r="K197" s="5">
        <f>Final!K198</f>
        <v>0</v>
      </c>
      <c r="L197" s="5">
        <f>Final!L198</f>
        <v>0</v>
      </c>
      <c r="M197" s="20" t="str">
        <f t="shared" si="18"/>
        <v/>
      </c>
      <c r="N197" s="5" t="str">
        <f t="shared" si="19"/>
        <v/>
      </c>
      <c r="O197" s="5" t="str">
        <f t="shared" si="20"/>
        <v>1</v>
      </c>
      <c r="P197" s="5" t="str">
        <f t="shared" si="21"/>
        <v>O&amp;M Data</v>
      </c>
      <c r="Q197" s="5" t="str">
        <f t="shared" si="22"/>
        <v/>
      </c>
      <c r="R197" s="5" t="str">
        <f t="shared" si="23"/>
        <v>27 05 26_Grounding And Bonding For Communications Systems</v>
      </c>
      <c r="S197" s="5">
        <v>196</v>
      </c>
    </row>
    <row r="198" spans="1:19">
      <c r="A198" s="5">
        <f>Final!A199</f>
        <v>197</v>
      </c>
      <c r="B198" s="5" t="str">
        <f>Final!B199</f>
        <v>27 - Communications</v>
      </c>
      <c r="C198" s="5" t="str">
        <f>Final!C199</f>
        <v>27 05 26</v>
      </c>
      <c r="D198" s="5" t="str">
        <f>Final!D199</f>
        <v>Grounding And Bonding For Communications Systems</v>
      </c>
      <c r="E198" s="5" t="str">
        <f>Final!E199</f>
        <v>1.10</v>
      </c>
      <c r="F198" s="5" t="str">
        <f>Final!F199</f>
        <v>Warranty - Manufacturer</v>
      </c>
      <c r="G198" s="5" t="str">
        <f>Final!G199</f>
        <v xml:space="preserve">Warranty </v>
      </c>
      <c r="H198" s="5" t="str">
        <f>Final!H199</f>
        <v>DLR L236</v>
      </c>
      <c r="I198" s="5" t="str">
        <f>Final!I199</f>
        <v>TBD</v>
      </c>
      <c r="J198" s="5">
        <f>Final!J199</f>
        <v>0</v>
      </c>
      <c r="K198" s="5">
        <f>Final!K199</f>
        <v>0</v>
      </c>
      <c r="L198" s="5">
        <f>Final!L199</f>
        <v>0</v>
      </c>
      <c r="M198" s="20" t="str">
        <f t="shared" si="18"/>
        <v/>
      </c>
      <c r="N198" s="5" t="str">
        <f t="shared" si="19"/>
        <v/>
      </c>
      <c r="O198" s="5" t="str">
        <f t="shared" si="20"/>
        <v>1</v>
      </c>
      <c r="P198" s="5" t="str">
        <f t="shared" si="21"/>
        <v>Warranty - Manufacturer</v>
      </c>
      <c r="Q198" s="5" t="str">
        <f t="shared" si="22"/>
        <v/>
      </c>
      <c r="R198" s="5" t="str">
        <f t="shared" si="23"/>
        <v>27 05 26_Grounding And Bonding For Communications Systems</v>
      </c>
      <c r="S198" s="5">
        <v>197</v>
      </c>
    </row>
    <row r="199" spans="1:19">
      <c r="A199" s="5">
        <f>Final!A200</f>
        <v>198</v>
      </c>
      <c r="B199" s="5" t="str">
        <f>Final!B200</f>
        <v>27 - Communications</v>
      </c>
      <c r="C199" s="5" t="str">
        <f>Final!C200</f>
        <v>27 05 28</v>
      </c>
      <c r="D199" s="5" t="str">
        <f>Final!D200</f>
        <v>Low Voltage Raceway Systems</v>
      </c>
      <c r="E199" s="5" t="str">
        <f>Final!E200</f>
        <v>1.7</v>
      </c>
      <c r="F199" s="5" t="str">
        <f>Final!F200</f>
        <v>Attic Stock</v>
      </c>
      <c r="G199" s="5" t="str">
        <f>Final!G200</f>
        <v>Low Voltage Raceway Systems</v>
      </c>
      <c r="H199" s="5" t="str">
        <f>Final!H200</f>
        <v>DLR L236</v>
      </c>
      <c r="I199" s="5" t="str">
        <f>Final!I200</f>
        <v>TBD</v>
      </c>
      <c r="J199" s="5">
        <f>Final!J200</f>
        <v>0</v>
      </c>
      <c r="K199" s="5">
        <f>Final!K200</f>
        <v>0</v>
      </c>
      <c r="L199" s="5">
        <f>Final!L200</f>
        <v>0</v>
      </c>
      <c r="M199" s="20" t="str">
        <f t="shared" si="18"/>
        <v/>
      </c>
      <c r="N199" s="5" t="str">
        <f t="shared" si="19"/>
        <v/>
      </c>
      <c r="O199" s="5" t="str">
        <f t="shared" si="20"/>
        <v>1</v>
      </c>
      <c r="P199" s="5" t="str">
        <f t="shared" si="21"/>
        <v>Attic Stock</v>
      </c>
      <c r="Q199" s="5" t="str">
        <f t="shared" si="22"/>
        <v/>
      </c>
      <c r="R199" s="5" t="str">
        <f t="shared" si="23"/>
        <v>27 05 28_Low Voltage Raceway Systems</v>
      </c>
      <c r="S199" s="5">
        <v>198</v>
      </c>
    </row>
    <row r="200" spans="1:19">
      <c r="A200" s="5">
        <f>Final!A201</f>
        <v>199</v>
      </c>
      <c r="B200" s="5" t="str">
        <f>Final!B201</f>
        <v>27 - Communications</v>
      </c>
      <c r="C200" s="5" t="str">
        <f>Final!C201</f>
        <v>27 05 28</v>
      </c>
      <c r="D200" s="5" t="str">
        <f>Final!D201</f>
        <v>Low Voltage Raceway Systems</v>
      </c>
      <c r="E200" s="5" t="str">
        <f>Final!E201</f>
        <v>1.9</v>
      </c>
      <c r="F200" s="5" t="str">
        <f>Final!F201</f>
        <v>O&amp;M Data</v>
      </c>
      <c r="G200" s="5" t="str">
        <f>Final!G201</f>
        <v>Low Voltage Raceway Systems</v>
      </c>
      <c r="H200" s="5" t="str">
        <f>Final!H201</f>
        <v>DLR L236</v>
      </c>
      <c r="I200" s="5" t="str">
        <f>Final!I201</f>
        <v>TBD</v>
      </c>
      <c r="J200" s="5">
        <f>Final!J201</f>
        <v>0</v>
      </c>
      <c r="K200" s="5">
        <f>Final!K201</f>
        <v>0</v>
      </c>
      <c r="L200" s="5">
        <f>Final!L201</f>
        <v>0</v>
      </c>
      <c r="M200" s="20" t="str">
        <f t="shared" si="18"/>
        <v/>
      </c>
      <c r="N200" s="5" t="str">
        <f t="shared" si="19"/>
        <v/>
      </c>
      <c r="O200" s="5" t="str">
        <f t="shared" si="20"/>
        <v>1</v>
      </c>
      <c r="P200" s="5" t="str">
        <f t="shared" si="21"/>
        <v>O&amp;M Data</v>
      </c>
      <c r="Q200" s="5" t="str">
        <f t="shared" si="22"/>
        <v/>
      </c>
      <c r="R200" s="5" t="str">
        <f t="shared" si="23"/>
        <v>27 05 28_Low Voltage Raceway Systems</v>
      </c>
      <c r="S200" s="5">
        <v>199</v>
      </c>
    </row>
    <row r="201" spans="1:19">
      <c r="A201" s="5">
        <f>Final!A202</f>
        <v>200</v>
      </c>
      <c r="B201" s="5" t="str">
        <f>Final!B202</f>
        <v>28 - Electronic Safety And Security</v>
      </c>
      <c r="C201" s="5" t="str">
        <f>Final!C202</f>
        <v>28 08 00</v>
      </c>
      <c r="D201" s="5" t="str">
        <f>Final!D202</f>
        <v xml:space="preserve">Security Systems Commissioning </v>
      </c>
      <c r="E201" s="5" t="str">
        <f>Final!E202</f>
        <v>1.04/2</v>
      </c>
      <c r="F201" s="5" t="str">
        <f>Final!F202</f>
        <v>O&amp;M Data</v>
      </c>
      <c r="G201" s="5" t="str">
        <f>Final!G202</f>
        <v xml:space="preserve">Security Systems Commissioning </v>
      </c>
      <c r="H201" s="5" t="str">
        <f>Final!H202</f>
        <v>DLR L236</v>
      </c>
      <c r="I201" s="5" t="str">
        <f>Final!I202</f>
        <v>AVS Technology</v>
      </c>
      <c r="J201" s="5">
        <f>Final!J202</f>
        <v>0</v>
      </c>
      <c r="K201" s="5">
        <f>Final!K202</f>
        <v>0</v>
      </c>
      <c r="L201" s="5">
        <f>Final!L202</f>
        <v>0</v>
      </c>
      <c r="M201" s="20" t="str">
        <f t="shared" si="18"/>
        <v/>
      </c>
      <c r="N201" s="5" t="str">
        <f t="shared" si="19"/>
        <v/>
      </c>
      <c r="O201" s="5" t="str">
        <f t="shared" si="20"/>
        <v>1</v>
      </c>
      <c r="P201" s="5" t="str">
        <f t="shared" si="21"/>
        <v>O&amp;M Data</v>
      </c>
      <c r="Q201" s="5" t="str">
        <f t="shared" si="22"/>
        <v/>
      </c>
      <c r="R201" s="5" t="str">
        <f t="shared" si="23"/>
        <v xml:space="preserve">28 08 00_Security Systems Commissioning </v>
      </c>
      <c r="S201" s="5">
        <v>200</v>
      </c>
    </row>
    <row r="202" spans="1:19">
      <c r="A202" s="5">
        <f>Final!A203</f>
        <v>201</v>
      </c>
      <c r="B202" s="5" t="str">
        <f>Final!B203</f>
        <v>28 - Electronic Safety And Security</v>
      </c>
      <c r="C202" s="5" t="str">
        <f>Final!C203</f>
        <v>28 08 00</v>
      </c>
      <c r="D202" s="5" t="str">
        <f>Final!D203</f>
        <v xml:space="preserve">Security Systems Commissioning </v>
      </c>
      <c r="E202" s="5" t="str">
        <f>Final!E203</f>
        <v>3.04/A</v>
      </c>
      <c r="F202" s="5" t="str">
        <f>Final!F203</f>
        <v>As-Builts</v>
      </c>
      <c r="G202" s="5" t="str">
        <f>Final!G203</f>
        <v xml:space="preserve">Detailed Wiring Diagram </v>
      </c>
      <c r="H202" s="5" t="str">
        <f>Final!H203</f>
        <v>DLR L236</v>
      </c>
      <c r="I202" s="5" t="str">
        <f>Final!I203</f>
        <v>AVS Technology</v>
      </c>
      <c r="J202" s="5">
        <f>Final!J203</f>
        <v>0</v>
      </c>
      <c r="K202" s="5">
        <f>Final!K203</f>
        <v>0</v>
      </c>
      <c r="L202" s="5">
        <f>Final!L203</f>
        <v>0</v>
      </c>
      <c r="M202" s="20" t="str">
        <f t="shared" si="18"/>
        <v/>
      </c>
      <c r="N202" s="5" t="str">
        <f t="shared" si="19"/>
        <v/>
      </c>
      <c r="O202" s="5" t="str">
        <f t="shared" si="20"/>
        <v>1</v>
      </c>
      <c r="P202" s="5" t="str">
        <f t="shared" si="21"/>
        <v>As-Builts</v>
      </c>
      <c r="Q202" s="5" t="str">
        <f t="shared" si="22"/>
        <v/>
      </c>
      <c r="R202" s="5" t="str">
        <f t="shared" si="23"/>
        <v xml:space="preserve">28 08 00_Security Systems Commissioning </v>
      </c>
      <c r="S202" s="5">
        <v>201</v>
      </c>
    </row>
    <row r="203" spans="1:19">
      <c r="A203" s="5">
        <f>Final!A204</f>
        <v>202</v>
      </c>
      <c r="B203" s="5" t="str">
        <f>Final!B204</f>
        <v>28 - Electronic Safety And Security</v>
      </c>
      <c r="C203" s="5" t="str">
        <f>Final!C204</f>
        <v>28 08 00</v>
      </c>
      <c r="D203" s="5" t="str">
        <f>Final!D204</f>
        <v xml:space="preserve">Security Systems Commissioning </v>
      </c>
      <c r="E203" s="5" t="str">
        <f>Final!E204</f>
        <v>3.05/A</v>
      </c>
      <c r="F203" s="5" t="str">
        <f>Final!F204</f>
        <v>Owner Training</v>
      </c>
      <c r="G203" s="5" t="str">
        <f>Final!G204</f>
        <v>Owner Instruction In The Operation And  Testing Of The System</v>
      </c>
      <c r="H203" s="5" t="str">
        <f>Final!H204</f>
        <v>DLR L236</v>
      </c>
      <c r="I203" s="5" t="str">
        <f>Final!I204</f>
        <v>AVS Technology</v>
      </c>
      <c r="J203" s="5">
        <f>Final!J204</f>
        <v>0</v>
      </c>
      <c r="K203" s="5">
        <f>Final!K204</f>
        <v>0</v>
      </c>
      <c r="L203" s="5">
        <f>Final!L204</f>
        <v>0</v>
      </c>
      <c r="M203" s="20" t="str">
        <f t="shared" si="18"/>
        <v/>
      </c>
      <c r="N203" s="5" t="str">
        <f t="shared" si="19"/>
        <v/>
      </c>
      <c r="O203" s="5" t="str">
        <f t="shared" si="20"/>
        <v>1</v>
      </c>
      <c r="P203" s="5" t="str">
        <f t="shared" si="21"/>
        <v>Owner Training</v>
      </c>
      <c r="Q203" s="5" t="str">
        <f t="shared" si="22"/>
        <v/>
      </c>
      <c r="R203" s="5" t="str">
        <f t="shared" si="23"/>
        <v xml:space="preserve">28 08 00_Security Systems Commissioning </v>
      </c>
      <c r="S203" s="5">
        <v>202</v>
      </c>
    </row>
    <row r="204" spans="1:19">
      <c r="A204" s="5">
        <f>Final!A205</f>
        <v>203</v>
      </c>
      <c r="B204" s="5" t="str">
        <f>Final!B205</f>
        <v>28 - Electronic Safety And Security</v>
      </c>
      <c r="C204" s="5" t="str">
        <f>Final!C205</f>
        <v>28 31 12</v>
      </c>
      <c r="D204" s="5" t="str">
        <f>Final!D205</f>
        <v>Digital, Addressable Fire-Alarm System - TKD</v>
      </c>
      <c r="E204" s="5" t="str">
        <f>Final!E205</f>
        <v>1.6/D</v>
      </c>
      <c r="F204" s="5" t="str">
        <f>Final!F205</f>
        <v>Test-Reports</v>
      </c>
      <c r="G204" s="5" t="str">
        <f>Final!G205</f>
        <v>Satisfactory Completion Of Required Tests And Inspections</v>
      </c>
      <c r="H204" s="5" t="str">
        <f>Final!H205</f>
        <v>DLR L236</v>
      </c>
      <c r="I204" s="5" t="str">
        <f>Final!I205</f>
        <v>AVS Technology</v>
      </c>
      <c r="J204" s="5">
        <f>Final!J205</f>
        <v>0</v>
      </c>
      <c r="K204" s="5">
        <f>Final!K205</f>
        <v>0</v>
      </c>
      <c r="L204" s="5">
        <f>Final!L205</f>
        <v>0</v>
      </c>
      <c r="M204" s="20" t="str">
        <f t="shared" si="18"/>
        <v/>
      </c>
      <c r="N204" s="5" t="str">
        <f t="shared" si="19"/>
        <v/>
      </c>
      <c r="O204" s="5" t="str">
        <f t="shared" si="20"/>
        <v>1</v>
      </c>
      <c r="P204" s="5" t="str">
        <f t="shared" si="21"/>
        <v>Test-Reports</v>
      </c>
      <c r="Q204" s="5" t="str">
        <f t="shared" si="22"/>
        <v/>
      </c>
      <c r="R204" s="5" t="str">
        <f t="shared" si="23"/>
        <v>28 31 12_Digital, Addressable Fire-Alarm System - TKD</v>
      </c>
      <c r="S204" s="5">
        <v>203</v>
      </c>
    </row>
    <row r="205" spans="1:19">
      <c r="A205" s="5">
        <f>Final!A206</f>
        <v>204</v>
      </c>
      <c r="B205" s="5" t="str">
        <f>Final!B206</f>
        <v>28 - Electronic Safety And Security</v>
      </c>
      <c r="C205" s="5" t="str">
        <f>Final!C206</f>
        <v>28 31 12</v>
      </c>
      <c r="D205" s="5" t="str">
        <f>Final!D206</f>
        <v>Digital, Addressable Fire-Alarm System - TKD</v>
      </c>
      <c r="E205" s="5" t="str">
        <f>Final!E206</f>
        <v>1.7</v>
      </c>
      <c r="F205" s="5" t="str">
        <f>Final!F206</f>
        <v>Attic Stock</v>
      </c>
      <c r="G205" s="5" t="str">
        <f>Final!G206</f>
        <v>1. Ten Manual Station Break-Glass Rods
2. Six Keys Of Each Type
3. Three Of Each Type Of Automatic Smoke Detector</v>
      </c>
      <c r="H205" s="5" t="str">
        <f>Final!H206</f>
        <v>DLR L236</v>
      </c>
      <c r="I205" s="5" t="str">
        <f>Final!I206</f>
        <v>AVS Technology</v>
      </c>
      <c r="J205" s="5">
        <f>Final!J206</f>
        <v>0</v>
      </c>
      <c r="K205" s="5">
        <f>Final!K206</f>
        <v>0</v>
      </c>
      <c r="L205" s="5">
        <f>Final!L206</f>
        <v>0</v>
      </c>
      <c r="M205" s="20" t="str">
        <f t="shared" si="18"/>
        <v/>
      </c>
      <c r="N205" s="5" t="str">
        <f t="shared" si="19"/>
        <v/>
      </c>
      <c r="O205" s="5" t="str">
        <f t="shared" si="20"/>
        <v>1</v>
      </c>
      <c r="P205" s="5" t="str">
        <f t="shared" si="21"/>
        <v>Attic Stock</v>
      </c>
      <c r="Q205" s="5" t="str">
        <f t="shared" si="22"/>
        <v/>
      </c>
      <c r="R205" s="5" t="str">
        <f t="shared" si="23"/>
        <v>28 31 12_Digital, Addressable Fire-Alarm System - TKD</v>
      </c>
      <c r="S205" s="5">
        <v>204</v>
      </c>
    </row>
    <row r="206" spans="1:19">
      <c r="A206" s="5">
        <f>Final!A207</f>
        <v>205</v>
      </c>
      <c r="B206" s="5" t="str">
        <f>Final!B207</f>
        <v>28 - Electronic Safety And Security</v>
      </c>
      <c r="C206" s="5" t="str">
        <f>Final!C207</f>
        <v>28 31 12</v>
      </c>
      <c r="D206" s="5" t="str">
        <f>Final!D207</f>
        <v>Digital, Addressable Fire-Alarm System - TKD</v>
      </c>
      <c r="E206" s="5" t="str">
        <f>Final!E207</f>
        <v>1.9</v>
      </c>
      <c r="F206" s="5" t="str">
        <f>Final!F207</f>
        <v>O&amp;M Data</v>
      </c>
      <c r="G206" s="5" t="str">
        <f>Final!G207</f>
        <v>Digital, Addressable Fire-Alarm System - Tkd</v>
      </c>
      <c r="H206" s="5" t="str">
        <f>Final!H207</f>
        <v>DLR L236</v>
      </c>
      <c r="I206" s="5" t="str">
        <f>Final!I207</f>
        <v>AVS Technology</v>
      </c>
      <c r="J206" s="5">
        <f>Final!J207</f>
        <v>0</v>
      </c>
      <c r="K206" s="5">
        <f>Final!K207</f>
        <v>0</v>
      </c>
      <c r="L206" s="5">
        <f>Final!L207</f>
        <v>0</v>
      </c>
      <c r="M206" s="20" t="str">
        <f t="shared" si="18"/>
        <v/>
      </c>
      <c r="N206" s="5" t="str">
        <f t="shared" si="19"/>
        <v/>
      </c>
      <c r="O206" s="5" t="str">
        <f t="shared" si="20"/>
        <v>1</v>
      </c>
      <c r="P206" s="5" t="str">
        <f t="shared" si="21"/>
        <v>O&amp;M Data</v>
      </c>
      <c r="Q206" s="5" t="str">
        <f t="shared" si="22"/>
        <v/>
      </c>
      <c r="R206" s="5" t="str">
        <f t="shared" si="23"/>
        <v>28 31 12_Digital, Addressable Fire-Alarm System - TKD</v>
      </c>
      <c r="S206" s="5">
        <v>205</v>
      </c>
    </row>
    <row r="207" spans="1:19">
      <c r="A207" s="5">
        <f>Final!A208</f>
        <v>206</v>
      </c>
      <c r="B207" s="5" t="str">
        <f>Final!B208</f>
        <v>28 - Electronic Safety And Security</v>
      </c>
      <c r="C207" s="5" t="str">
        <f>Final!C208</f>
        <v>28 31 12</v>
      </c>
      <c r="D207" s="5" t="str">
        <f>Final!D208</f>
        <v>Digital, Addressable Fire-Alarm System - TKD</v>
      </c>
      <c r="E207" s="5" t="str">
        <f>Final!E208</f>
        <v>1.10</v>
      </c>
      <c r="F207" s="5" t="str">
        <f>Final!F208</f>
        <v>Warranty - Manufacturer</v>
      </c>
      <c r="G207" s="5" t="str">
        <f>Final!G208</f>
        <v xml:space="preserve">Warranty </v>
      </c>
      <c r="H207" s="5" t="str">
        <f>Final!H208</f>
        <v>DLR L236</v>
      </c>
      <c r="I207" s="5" t="str">
        <f>Final!I208</f>
        <v>AVS Technology</v>
      </c>
      <c r="J207" s="5">
        <f>Final!J208</f>
        <v>0</v>
      </c>
      <c r="K207" s="5">
        <f>Final!K208</f>
        <v>0</v>
      </c>
      <c r="L207" s="5">
        <f>Final!L208</f>
        <v>0</v>
      </c>
      <c r="M207" s="20" t="str">
        <f t="shared" si="18"/>
        <v/>
      </c>
      <c r="N207" s="5" t="str">
        <f t="shared" si="19"/>
        <v/>
      </c>
      <c r="O207" s="5" t="str">
        <f t="shared" si="20"/>
        <v>1</v>
      </c>
      <c r="P207" s="5" t="str">
        <f t="shared" si="21"/>
        <v>Warranty - Manufacturer</v>
      </c>
      <c r="Q207" s="5" t="str">
        <f t="shared" si="22"/>
        <v/>
      </c>
      <c r="R207" s="5" t="str">
        <f t="shared" si="23"/>
        <v>28 31 12_Digital, Addressable Fire-Alarm System - TKD</v>
      </c>
      <c r="S207" s="5">
        <v>206</v>
      </c>
    </row>
    <row r="208" spans="1:19">
      <c r="A208" s="5">
        <f>Final!A209</f>
        <v>207</v>
      </c>
      <c r="B208" s="5" t="str">
        <f>Final!B209</f>
        <v>28 - Electronic Safety And Security</v>
      </c>
      <c r="C208" s="5" t="str">
        <f>Final!C209</f>
        <v>28 31 12</v>
      </c>
      <c r="D208" s="5" t="str">
        <f>Final!D209</f>
        <v>Digital, Addressable Fire-Alarm System - TKD</v>
      </c>
      <c r="E208" s="5" t="str">
        <f>Final!E209</f>
        <v>3.7/A</v>
      </c>
      <c r="F208" s="5" t="str">
        <f>Final!F209</f>
        <v>Owner Training</v>
      </c>
      <c r="G208" s="5" t="str">
        <f>Final!G209</f>
        <v>Rain Owner'S Maintenance Personnel To Adjust, Operate, And Maintain Fire-Alarm System</v>
      </c>
      <c r="H208" s="5" t="str">
        <f>Final!H209</f>
        <v>DLR L236</v>
      </c>
      <c r="I208" s="5" t="str">
        <f>Final!I209</f>
        <v>AVS Technology</v>
      </c>
      <c r="J208" s="5">
        <f>Final!J209</f>
        <v>0</v>
      </c>
      <c r="K208" s="5">
        <f>Final!K209</f>
        <v>0</v>
      </c>
      <c r="L208" s="5">
        <f>Final!L209</f>
        <v>0</v>
      </c>
      <c r="M208" s="20" t="str">
        <f t="shared" si="18"/>
        <v/>
      </c>
      <c r="N208" s="5" t="str">
        <f t="shared" si="19"/>
        <v/>
      </c>
      <c r="O208" s="5" t="str">
        <f t="shared" si="20"/>
        <v>1</v>
      </c>
      <c r="P208" s="5" t="str">
        <f t="shared" si="21"/>
        <v>Owner Training</v>
      </c>
      <c r="Q208" s="5" t="str">
        <f t="shared" si="22"/>
        <v/>
      </c>
      <c r="R208" s="5" t="str">
        <f t="shared" si="23"/>
        <v>28 31 12_Digital, Addressable Fire-Alarm System - TKD</v>
      </c>
      <c r="S208" s="5">
        <v>207</v>
      </c>
    </row>
    <row r="209" spans="1:19">
      <c r="A209" s="5">
        <f>Final!A210</f>
        <v>0</v>
      </c>
      <c r="B209" s="5">
        <f>Final!B210</f>
        <v>0</v>
      </c>
      <c r="C209" s="5">
        <f>Final!C210</f>
        <v>0</v>
      </c>
      <c r="D209" s="5">
        <f>Final!D210</f>
        <v>0</v>
      </c>
      <c r="E209" s="5">
        <f>Final!E210</f>
        <v>0</v>
      </c>
      <c r="F209" s="5">
        <f>Final!F210</f>
        <v>0</v>
      </c>
      <c r="G209" s="5">
        <f>Final!G210</f>
        <v>0</v>
      </c>
      <c r="H209" s="5">
        <f>Final!H210</f>
        <v>0</v>
      </c>
      <c r="I209" s="5">
        <f>Final!I210</f>
        <v>0</v>
      </c>
      <c r="J209" s="5">
        <f>Final!J210</f>
        <v>0</v>
      </c>
      <c r="K209" s="5">
        <f>Final!K210</f>
        <v>0</v>
      </c>
      <c r="L209" s="5">
        <f>Final!L210</f>
        <v>0</v>
      </c>
      <c r="M209" s="20" t="str">
        <f t="shared" si="18"/>
        <v/>
      </c>
      <c r="N209" s="5" t="str">
        <f t="shared" si="19"/>
        <v/>
      </c>
      <c r="O209" s="5" t="str">
        <f t="shared" si="20"/>
        <v>1</v>
      </c>
      <c r="P209" s="5">
        <f t="shared" si="21"/>
        <v>0</v>
      </c>
      <c r="Q209" s="5" t="str">
        <f t="shared" si="22"/>
        <v/>
      </c>
      <c r="R209" s="5" t="str">
        <f t="shared" si="23"/>
        <v>0_0</v>
      </c>
      <c r="S209" s="5">
        <v>208</v>
      </c>
    </row>
    <row r="210" spans="1:19">
      <c r="A210" s="5">
        <f>Final!A211</f>
        <v>0</v>
      </c>
      <c r="B210" s="5">
        <f>Final!B211</f>
        <v>0</v>
      </c>
      <c r="C210" s="5">
        <f>Final!C211</f>
        <v>0</v>
      </c>
      <c r="D210" s="5">
        <f>Final!D211</f>
        <v>0</v>
      </c>
      <c r="E210" s="5">
        <f>Final!E211</f>
        <v>0</v>
      </c>
      <c r="F210" s="5">
        <f>Final!F211</f>
        <v>0</v>
      </c>
      <c r="G210" s="5">
        <f>Final!G211</f>
        <v>0</v>
      </c>
      <c r="H210" s="5">
        <f>Final!H211</f>
        <v>0</v>
      </c>
      <c r="I210" s="5">
        <f>Final!I211</f>
        <v>0</v>
      </c>
      <c r="J210" s="5">
        <f>Final!J211</f>
        <v>0</v>
      </c>
      <c r="K210" s="5">
        <f>Final!K211</f>
        <v>0</v>
      </c>
      <c r="L210" s="5">
        <f>Final!L211</f>
        <v>0</v>
      </c>
      <c r="M210" s="20" t="str">
        <f t="shared" si="18"/>
        <v/>
      </c>
      <c r="N210" s="5" t="str">
        <f t="shared" si="19"/>
        <v/>
      </c>
      <c r="O210" s="5" t="str">
        <f t="shared" si="20"/>
        <v>1</v>
      </c>
      <c r="P210" s="5">
        <f t="shared" si="21"/>
        <v>0</v>
      </c>
      <c r="Q210" s="5" t="str">
        <f t="shared" si="22"/>
        <v/>
      </c>
      <c r="R210" s="5" t="str">
        <f t="shared" si="23"/>
        <v>0_0</v>
      </c>
      <c r="S210" s="5">
        <v>209</v>
      </c>
    </row>
    <row r="211" spans="1:19">
      <c r="A211" s="5">
        <f>Final!A212</f>
        <v>0</v>
      </c>
      <c r="B211" s="5">
        <f>Final!B212</f>
        <v>0</v>
      </c>
      <c r="C211" s="5">
        <f>Final!C212</f>
        <v>0</v>
      </c>
      <c r="D211" s="5">
        <f>Final!D212</f>
        <v>0</v>
      </c>
      <c r="E211" s="5">
        <f>Final!E212</f>
        <v>0</v>
      </c>
      <c r="F211" s="5">
        <f>Final!F212</f>
        <v>0</v>
      </c>
      <c r="G211" s="5">
        <f>Final!G212</f>
        <v>0</v>
      </c>
      <c r="H211" s="5">
        <f>Final!H212</f>
        <v>0</v>
      </c>
      <c r="I211" s="5">
        <f>Final!I212</f>
        <v>0</v>
      </c>
      <c r="J211" s="5">
        <f>Final!J212</f>
        <v>0</v>
      </c>
      <c r="K211" s="5">
        <f>Final!K212</f>
        <v>0</v>
      </c>
      <c r="L211" s="5">
        <f>Final!L212</f>
        <v>0</v>
      </c>
      <c r="M211" s="20" t="str">
        <f t="shared" si="18"/>
        <v/>
      </c>
      <c r="N211" s="5" t="str">
        <f t="shared" si="19"/>
        <v/>
      </c>
      <c r="O211" s="5" t="str">
        <f t="shared" si="20"/>
        <v>1</v>
      </c>
      <c r="P211" s="5">
        <f t="shared" si="21"/>
        <v>0</v>
      </c>
      <c r="Q211" s="5" t="str">
        <f t="shared" si="22"/>
        <v/>
      </c>
      <c r="R211" s="5" t="str">
        <f t="shared" si="23"/>
        <v>0_0</v>
      </c>
      <c r="S211" s="5">
        <v>210</v>
      </c>
    </row>
    <row r="212" spans="1:19">
      <c r="A212" s="5">
        <f>Final!A213</f>
        <v>0</v>
      </c>
      <c r="B212" s="5">
        <f>Final!B213</f>
        <v>0</v>
      </c>
      <c r="C212" s="5">
        <f>Final!C213</f>
        <v>0</v>
      </c>
      <c r="D212" s="5">
        <f>Final!D213</f>
        <v>0</v>
      </c>
      <c r="E212" s="5">
        <f>Final!E213</f>
        <v>0</v>
      </c>
      <c r="F212" s="5">
        <f>Final!F213</f>
        <v>0</v>
      </c>
      <c r="G212" s="5">
        <f>Final!G213</f>
        <v>0</v>
      </c>
      <c r="H212" s="5">
        <f>Final!H213</f>
        <v>0</v>
      </c>
      <c r="I212" s="5">
        <f>Final!I213</f>
        <v>0</v>
      </c>
      <c r="J212" s="5">
        <f>Final!J213</f>
        <v>0</v>
      </c>
      <c r="K212" s="5">
        <f>Final!K213</f>
        <v>0</v>
      </c>
      <c r="L212" s="5">
        <f>Final!L213</f>
        <v>0</v>
      </c>
      <c r="M212" s="20" t="str">
        <f t="shared" si="18"/>
        <v/>
      </c>
      <c r="N212" s="5" t="str">
        <f t="shared" si="19"/>
        <v/>
      </c>
      <c r="O212" s="5" t="str">
        <f t="shared" si="20"/>
        <v>1</v>
      </c>
      <c r="P212" s="5">
        <f t="shared" si="21"/>
        <v>0</v>
      </c>
      <c r="Q212" s="5" t="str">
        <f t="shared" si="22"/>
        <v/>
      </c>
      <c r="R212" s="5" t="str">
        <f t="shared" si="23"/>
        <v>0_0</v>
      </c>
      <c r="S212" s="5">
        <v>211</v>
      </c>
    </row>
    <row r="213" spans="1:19">
      <c r="A213" s="5">
        <f>Final!A214</f>
        <v>0</v>
      </c>
      <c r="B213" s="5">
        <f>Final!B214</f>
        <v>0</v>
      </c>
      <c r="C213" s="5">
        <f>Final!C214</f>
        <v>0</v>
      </c>
      <c r="D213" s="5">
        <f>Final!D214</f>
        <v>0</v>
      </c>
      <c r="E213" s="5">
        <f>Final!E214</f>
        <v>0</v>
      </c>
      <c r="F213" s="5">
        <f>Final!F214</f>
        <v>0</v>
      </c>
      <c r="G213" s="5">
        <f>Final!G214</f>
        <v>0</v>
      </c>
      <c r="H213" s="5">
        <f>Final!H214</f>
        <v>0</v>
      </c>
      <c r="I213" s="5">
        <f>Final!I214</f>
        <v>0</v>
      </c>
      <c r="J213" s="5">
        <f>Final!J214</f>
        <v>0</v>
      </c>
      <c r="K213" s="5">
        <f>Final!K214</f>
        <v>0</v>
      </c>
      <c r="L213" s="5">
        <f>Final!L214</f>
        <v>0</v>
      </c>
      <c r="M213" s="20" t="str">
        <f t="shared" si="18"/>
        <v/>
      </c>
      <c r="N213" s="5" t="str">
        <f t="shared" si="19"/>
        <v/>
      </c>
      <c r="O213" s="5" t="str">
        <f t="shared" si="20"/>
        <v>1</v>
      </c>
      <c r="P213" s="5">
        <f t="shared" si="21"/>
        <v>0</v>
      </c>
      <c r="Q213" s="5" t="str">
        <f t="shared" si="22"/>
        <v/>
      </c>
      <c r="R213" s="5" t="str">
        <f t="shared" si="23"/>
        <v>0_0</v>
      </c>
      <c r="S213" s="5">
        <v>212</v>
      </c>
    </row>
    <row r="214" spans="1:19">
      <c r="A214" s="5">
        <f>Final!A215</f>
        <v>0</v>
      </c>
      <c r="B214" s="5">
        <f>Final!B215</f>
        <v>0</v>
      </c>
      <c r="C214" s="5">
        <f>Final!C215</f>
        <v>0</v>
      </c>
      <c r="D214" s="5">
        <f>Final!D215</f>
        <v>0</v>
      </c>
      <c r="E214" s="5">
        <f>Final!E215</f>
        <v>0</v>
      </c>
      <c r="F214" s="5">
        <f>Final!F215</f>
        <v>0</v>
      </c>
      <c r="G214" s="5">
        <f>Final!G215</f>
        <v>0</v>
      </c>
      <c r="H214" s="5">
        <f>Final!H215</f>
        <v>0</v>
      </c>
      <c r="I214" s="5">
        <f>Final!I215</f>
        <v>0</v>
      </c>
      <c r="J214" s="5">
        <f>Final!J215</f>
        <v>0</v>
      </c>
      <c r="K214" s="5">
        <f>Final!K215</f>
        <v>0</v>
      </c>
      <c r="L214" s="5">
        <f>Final!L215</f>
        <v>0</v>
      </c>
      <c r="M214" s="20" t="str">
        <f t="shared" si="18"/>
        <v/>
      </c>
      <c r="N214" s="5" t="str">
        <f t="shared" si="19"/>
        <v/>
      </c>
      <c r="O214" s="5" t="str">
        <f t="shared" si="20"/>
        <v>1</v>
      </c>
      <c r="P214" s="5">
        <f t="shared" si="21"/>
        <v>0</v>
      </c>
      <c r="Q214" s="5" t="str">
        <f t="shared" si="22"/>
        <v/>
      </c>
      <c r="R214" s="5" t="str">
        <f t="shared" si="23"/>
        <v>0_0</v>
      </c>
      <c r="S214" s="5">
        <v>213</v>
      </c>
    </row>
    <row r="215" spans="1:19">
      <c r="A215" s="5">
        <f>Final!A216</f>
        <v>0</v>
      </c>
      <c r="B215" s="5">
        <f>Final!B216</f>
        <v>0</v>
      </c>
      <c r="C215" s="5">
        <f>Final!C216</f>
        <v>0</v>
      </c>
      <c r="D215" s="5">
        <f>Final!D216</f>
        <v>0</v>
      </c>
      <c r="E215" s="5">
        <f>Final!E216</f>
        <v>0</v>
      </c>
      <c r="F215" s="5">
        <f>Final!F216</f>
        <v>0</v>
      </c>
      <c r="G215" s="5">
        <f>Final!G216</f>
        <v>0</v>
      </c>
      <c r="H215" s="5">
        <f>Final!H216</f>
        <v>0</v>
      </c>
      <c r="I215" s="5">
        <f>Final!I216</f>
        <v>0</v>
      </c>
      <c r="J215" s="5">
        <f>Final!J216</f>
        <v>0</v>
      </c>
      <c r="K215" s="5">
        <f>Final!K216</f>
        <v>0</v>
      </c>
      <c r="L215" s="5">
        <f>Final!L216</f>
        <v>0</v>
      </c>
      <c r="M215" s="20" t="str">
        <f t="shared" si="18"/>
        <v/>
      </c>
      <c r="N215" s="5" t="str">
        <f t="shared" si="19"/>
        <v/>
      </c>
      <c r="O215" s="5" t="str">
        <f t="shared" si="20"/>
        <v>1</v>
      </c>
      <c r="P215" s="5">
        <f t="shared" si="21"/>
        <v>0</v>
      </c>
      <c r="Q215" s="5" t="str">
        <f t="shared" si="22"/>
        <v/>
      </c>
      <c r="R215" s="5" t="str">
        <f t="shared" si="23"/>
        <v>0_0</v>
      </c>
      <c r="S215" s="5">
        <v>214</v>
      </c>
    </row>
    <row r="216" spans="1:19">
      <c r="A216" s="5">
        <f>Final!A217</f>
        <v>0</v>
      </c>
      <c r="B216" s="5">
        <f>Final!B217</f>
        <v>0</v>
      </c>
      <c r="C216" s="5">
        <f>Final!C217</f>
        <v>0</v>
      </c>
      <c r="D216" s="5">
        <f>Final!D217</f>
        <v>0</v>
      </c>
      <c r="E216" s="5">
        <f>Final!E217</f>
        <v>0</v>
      </c>
      <c r="F216" s="5">
        <f>Final!F217</f>
        <v>0</v>
      </c>
      <c r="G216" s="5">
        <f>Final!G217</f>
        <v>0</v>
      </c>
      <c r="H216" s="5">
        <f>Final!H217</f>
        <v>0</v>
      </c>
      <c r="I216" s="5">
        <f>Final!I217</f>
        <v>0</v>
      </c>
      <c r="J216" s="5">
        <f>Final!J217</f>
        <v>0</v>
      </c>
      <c r="K216" s="5">
        <f>Final!K217</f>
        <v>0</v>
      </c>
      <c r="L216" s="5">
        <f>Final!L217</f>
        <v>0</v>
      </c>
      <c r="M216" s="20" t="str">
        <f t="shared" si="18"/>
        <v/>
      </c>
      <c r="N216" s="5" t="str">
        <f t="shared" si="19"/>
        <v/>
      </c>
      <c r="O216" s="5" t="str">
        <f t="shared" si="20"/>
        <v>1</v>
      </c>
      <c r="P216" s="5">
        <f t="shared" si="21"/>
        <v>0</v>
      </c>
      <c r="Q216" s="5" t="str">
        <f t="shared" si="22"/>
        <v/>
      </c>
      <c r="R216" s="5" t="str">
        <f t="shared" si="23"/>
        <v>0_0</v>
      </c>
      <c r="S216" s="5">
        <v>215</v>
      </c>
    </row>
    <row r="217" spans="1:19">
      <c r="A217" s="5">
        <f>Final!A218</f>
        <v>0</v>
      </c>
      <c r="B217" s="5">
        <f>Final!B218</f>
        <v>0</v>
      </c>
      <c r="C217" s="5">
        <f>Final!C218</f>
        <v>0</v>
      </c>
      <c r="D217" s="5">
        <f>Final!D218</f>
        <v>0</v>
      </c>
      <c r="E217" s="5">
        <f>Final!E218</f>
        <v>0</v>
      </c>
      <c r="F217" s="5">
        <f>Final!F218</f>
        <v>0</v>
      </c>
      <c r="G217" s="5">
        <f>Final!G218</f>
        <v>0</v>
      </c>
      <c r="H217" s="5">
        <f>Final!H218</f>
        <v>0</v>
      </c>
      <c r="I217" s="5">
        <f>Final!I218</f>
        <v>0</v>
      </c>
      <c r="J217" s="5">
        <f>Final!J218</f>
        <v>0</v>
      </c>
      <c r="K217" s="5">
        <f>Final!K218</f>
        <v>0</v>
      </c>
      <c r="L217" s="5">
        <f>Final!L218</f>
        <v>0</v>
      </c>
      <c r="M217" s="20" t="str">
        <f t="shared" si="18"/>
        <v/>
      </c>
      <c r="N217" s="5" t="str">
        <f t="shared" si="19"/>
        <v/>
      </c>
      <c r="O217" s="5" t="str">
        <f t="shared" si="20"/>
        <v>1</v>
      </c>
      <c r="P217" s="5">
        <f t="shared" si="21"/>
        <v>0</v>
      </c>
      <c r="Q217" s="5" t="str">
        <f t="shared" si="22"/>
        <v/>
      </c>
      <c r="R217" s="5" t="str">
        <f t="shared" si="23"/>
        <v>0_0</v>
      </c>
      <c r="S217" s="5">
        <v>216</v>
      </c>
    </row>
    <row r="218" spans="1:19">
      <c r="A218" s="5">
        <f>Final!A219</f>
        <v>0</v>
      </c>
      <c r="B218" s="5">
        <f>Final!B219</f>
        <v>0</v>
      </c>
      <c r="C218" s="5">
        <f>Final!C219</f>
        <v>0</v>
      </c>
      <c r="D218" s="5">
        <f>Final!D219</f>
        <v>0</v>
      </c>
      <c r="E218" s="5">
        <f>Final!E219</f>
        <v>0</v>
      </c>
      <c r="F218" s="5">
        <f>Final!F219</f>
        <v>0</v>
      </c>
      <c r="G218" s="5">
        <f>Final!G219</f>
        <v>0</v>
      </c>
      <c r="H218" s="5">
        <f>Final!H219</f>
        <v>0</v>
      </c>
      <c r="I218" s="5">
        <f>Final!I219</f>
        <v>0</v>
      </c>
      <c r="J218" s="5">
        <f>Final!J219</f>
        <v>0</v>
      </c>
      <c r="K218" s="5">
        <f>Final!K219</f>
        <v>0</v>
      </c>
      <c r="L218" s="5">
        <f>Final!L219</f>
        <v>0</v>
      </c>
      <c r="M218" s="20" t="str">
        <f t="shared" si="18"/>
        <v/>
      </c>
      <c r="N218" s="5" t="str">
        <f t="shared" si="19"/>
        <v/>
      </c>
      <c r="O218" s="5" t="str">
        <f t="shared" si="20"/>
        <v>1</v>
      </c>
      <c r="P218" s="5">
        <f t="shared" si="21"/>
        <v>0</v>
      </c>
      <c r="Q218" s="5" t="str">
        <f t="shared" si="22"/>
        <v/>
      </c>
      <c r="R218" s="5" t="str">
        <f t="shared" si="23"/>
        <v>0_0</v>
      </c>
      <c r="S218" s="5">
        <v>217</v>
      </c>
    </row>
    <row r="219" spans="1:19">
      <c r="A219" s="5">
        <f>Final!A220</f>
        <v>0</v>
      </c>
      <c r="B219" s="5">
        <f>Final!B220</f>
        <v>0</v>
      </c>
      <c r="C219" s="5">
        <f>Final!C220</f>
        <v>0</v>
      </c>
      <c r="D219" s="5">
        <f>Final!D220</f>
        <v>0</v>
      </c>
      <c r="E219" s="5">
        <f>Final!E220</f>
        <v>0</v>
      </c>
      <c r="F219" s="5">
        <f>Final!F220</f>
        <v>0</v>
      </c>
      <c r="G219" s="5">
        <f>Final!G220</f>
        <v>0</v>
      </c>
      <c r="H219" s="5">
        <f>Final!H220</f>
        <v>0</v>
      </c>
      <c r="I219" s="5">
        <f>Final!I220</f>
        <v>0</v>
      </c>
      <c r="J219" s="5">
        <f>Final!J220</f>
        <v>0</v>
      </c>
      <c r="K219" s="5">
        <f>Final!K220</f>
        <v>0</v>
      </c>
      <c r="L219" s="5">
        <f>Final!L220</f>
        <v>0</v>
      </c>
      <c r="M219" s="20" t="str">
        <f t="shared" si="18"/>
        <v/>
      </c>
      <c r="N219" s="5" t="str">
        <f t="shared" si="19"/>
        <v/>
      </c>
      <c r="O219" s="5" t="str">
        <f t="shared" si="20"/>
        <v>1</v>
      </c>
      <c r="P219" s="5">
        <f t="shared" si="21"/>
        <v>0</v>
      </c>
      <c r="Q219" s="5" t="str">
        <f t="shared" si="22"/>
        <v/>
      </c>
      <c r="R219" s="5" t="str">
        <f t="shared" si="23"/>
        <v>0_0</v>
      </c>
      <c r="S219" s="5">
        <v>218</v>
      </c>
    </row>
    <row r="220" spans="1:19">
      <c r="A220" s="5">
        <f>Final!A221</f>
        <v>0</v>
      </c>
      <c r="B220" s="5">
        <f>Final!B221</f>
        <v>0</v>
      </c>
      <c r="C220" s="5">
        <f>Final!C221</f>
        <v>0</v>
      </c>
      <c r="D220" s="5">
        <f>Final!D221</f>
        <v>0</v>
      </c>
      <c r="E220" s="5">
        <f>Final!E221</f>
        <v>0</v>
      </c>
      <c r="F220" s="5">
        <f>Final!F221</f>
        <v>0</v>
      </c>
      <c r="G220" s="5">
        <f>Final!G221</f>
        <v>0</v>
      </c>
      <c r="H220" s="5">
        <f>Final!H221</f>
        <v>0</v>
      </c>
      <c r="I220" s="5">
        <f>Final!I221</f>
        <v>0</v>
      </c>
      <c r="J220" s="5">
        <f>Final!J221</f>
        <v>0</v>
      </c>
      <c r="K220" s="5">
        <f>Final!K221</f>
        <v>0</v>
      </c>
      <c r="L220" s="5">
        <f>Final!L221</f>
        <v>0</v>
      </c>
      <c r="M220" s="20" t="str">
        <f t="shared" si="18"/>
        <v/>
      </c>
      <c r="N220" s="5" t="str">
        <f t="shared" si="19"/>
        <v/>
      </c>
      <c r="O220" s="5" t="str">
        <f t="shared" si="20"/>
        <v>1</v>
      </c>
      <c r="P220" s="5">
        <f t="shared" si="21"/>
        <v>0</v>
      </c>
      <c r="Q220" s="5" t="str">
        <f t="shared" si="22"/>
        <v/>
      </c>
      <c r="R220" s="5" t="str">
        <f t="shared" si="23"/>
        <v>0_0</v>
      </c>
      <c r="S220" s="5">
        <v>219</v>
      </c>
    </row>
    <row r="221" spans="1:19">
      <c r="A221" s="5">
        <f>Final!A222</f>
        <v>0</v>
      </c>
      <c r="B221" s="5">
        <f>Final!B222</f>
        <v>0</v>
      </c>
      <c r="C221" s="5">
        <f>Final!C222</f>
        <v>0</v>
      </c>
      <c r="D221" s="5">
        <f>Final!D222</f>
        <v>0</v>
      </c>
      <c r="E221" s="5">
        <f>Final!E222</f>
        <v>0</v>
      </c>
      <c r="F221" s="5">
        <f>Final!F222</f>
        <v>0</v>
      </c>
      <c r="G221" s="5">
        <f>Final!G222</f>
        <v>0</v>
      </c>
      <c r="H221" s="5">
        <f>Final!H222</f>
        <v>0</v>
      </c>
      <c r="I221" s="5">
        <f>Final!I222</f>
        <v>0</v>
      </c>
      <c r="J221" s="5">
        <f>Final!J222</f>
        <v>0</v>
      </c>
      <c r="K221" s="5">
        <f>Final!K222</f>
        <v>0</v>
      </c>
      <c r="L221" s="5">
        <f>Final!L222</f>
        <v>0</v>
      </c>
      <c r="M221" s="20" t="str">
        <f t="shared" si="18"/>
        <v/>
      </c>
      <c r="N221" s="5" t="str">
        <f t="shared" si="19"/>
        <v/>
      </c>
      <c r="O221" s="5" t="str">
        <f t="shared" si="20"/>
        <v>1</v>
      </c>
      <c r="P221" s="5">
        <f t="shared" si="21"/>
        <v>0</v>
      </c>
      <c r="Q221" s="5" t="str">
        <f t="shared" si="22"/>
        <v/>
      </c>
      <c r="R221" s="5" t="str">
        <f t="shared" si="23"/>
        <v>0_0</v>
      </c>
      <c r="S221" s="5">
        <v>220</v>
      </c>
    </row>
    <row r="222" spans="1:19">
      <c r="A222" s="5">
        <f>Final!A223</f>
        <v>0</v>
      </c>
      <c r="B222" s="5">
        <f>Final!B223</f>
        <v>0</v>
      </c>
      <c r="C222" s="5">
        <f>Final!C223</f>
        <v>0</v>
      </c>
      <c r="D222" s="5">
        <f>Final!D223</f>
        <v>0</v>
      </c>
      <c r="E222" s="5">
        <f>Final!E223</f>
        <v>0</v>
      </c>
      <c r="F222" s="5">
        <f>Final!F223</f>
        <v>0</v>
      </c>
      <c r="G222" s="5">
        <f>Final!G223</f>
        <v>0</v>
      </c>
      <c r="H222" s="5">
        <f>Final!H223</f>
        <v>0</v>
      </c>
      <c r="I222" s="5">
        <f>Final!I223</f>
        <v>0</v>
      </c>
      <c r="J222" s="5">
        <f>Final!J223</f>
        <v>0</v>
      </c>
      <c r="K222" s="5">
        <f>Final!K223</f>
        <v>0</v>
      </c>
      <c r="L222" s="5">
        <f>Final!L223</f>
        <v>0</v>
      </c>
      <c r="M222" s="20" t="str">
        <f t="shared" si="18"/>
        <v/>
      </c>
      <c r="N222" s="5" t="str">
        <f t="shared" si="19"/>
        <v/>
      </c>
      <c r="O222" s="5" t="str">
        <f t="shared" si="20"/>
        <v>1</v>
      </c>
      <c r="P222" s="5">
        <f t="shared" si="21"/>
        <v>0</v>
      </c>
      <c r="Q222" s="5" t="str">
        <f t="shared" si="22"/>
        <v/>
      </c>
      <c r="R222" s="5" t="str">
        <f t="shared" si="23"/>
        <v>0_0</v>
      </c>
      <c r="S222" s="5">
        <v>221</v>
      </c>
    </row>
    <row r="223" spans="1:19">
      <c r="A223" s="5">
        <f>Final!A224</f>
        <v>0</v>
      </c>
      <c r="B223" s="5">
        <f>Final!B224</f>
        <v>0</v>
      </c>
      <c r="C223" s="5">
        <f>Final!C224</f>
        <v>0</v>
      </c>
      <c r="D223" s="5">
        <f>Final!D224</f>
        <v>0</v>
      </c>
      <c r="E223" s="5">
        <f>Final!E224</f>
        <v>0</v>
      </c>
      <c r="F223" s="5">
        <f>Final!F224</f>
        <v>0</v>
      </c>
      <c r="G223" s="5">
        <f>Final!G224</f>
        <v>0</v>
      </c>
      <c r="H223" s="5">
        <f>Final!H224</f>
        <v>0</v>
      </c>
      <c r="I223" s="5">
        <f>Final!I224</f>
        <v>0</v>
      </c>
      <c r="J223" s="5">
        <f>Final!J224</f>
        <v>0</v>
      </c>
      <c r="K223" s="5">
        <f>Final!K224</f>
        <v>0</v>
      </c>
      <c r="L223" s="5">
        <f>Final!L224</f>
        <v>0</v>
      </c>
      <c r="M223" s="20" t="str">
        <f t="shared" si="18"/>
        <v/>
      </c>
      <c r="N223" s="5" t="str">
        <f t="shared" si="19"/>
        <v/>
      </c>
      <c r="O223" s="5" t="str">
        <f t="shared" si="20"/>
        <v>1</v>
      </c>
      <c r="P223" s="5">
        <f t="shared" si="21"/>
        <v>0</v>
      </c>
      <c r="Q223" s="5" t="str">
        <f t="shared" si="22"/>
        <v/>
      </c>
      <c r="R223" s="5" t="str">
        <f t="shared" si="23"/>
        <v>0_0</v>
      </c>
      <c r="S223" s="5">
        <v>222</v>
      </c>
    </row>
    <row r="224" spans="1:19">
      <c r="A224" s="5">
        <f>Final!A225</f>
        <v>0</v>
      </c>
      <c r="B224" s="5">
        <f>Final!B225</f>
        <v>0</v>
      </c>
      <c r="C224" s="5">
        <f>Final!C225</f>
        <v>0</v>
      </c>
      <c r="D224" s="5">
        <f>Final!D225</f>
        <v>0</v>
      </c>
      <c r="E224" s="5">
        <f>Final!E225</f>
        <v>0</v>
      </c>
      <c r="F224" s="5">
        <f>Final!F225</f>
        <v>0</v>
      </c>
      <c r="G224" s="5">
        <f>Final!G225</f>
        <v>0</v>
      </c>
      <c r="H224" s="5">
        <f>Final!H225</f>
        <v>0</v>
      </c>
      <c r="I224" s="5">
        <f>Final!I225</f>
        <v>0</v>
      </c>
      <c r="J224" s="5">
        <f>Final!J225</f>
        <v>0</v>
      </c>
      <c r="K224" s="5">
        <f>Final!K225</f>
        <v>0</v>
      </c>
      <c r="L224" s="5">
        <f>Final!L225</f>
        <v>0</v>
      </c>
      <c r="M224" s="20" t="str">
        <f t="shared" si="18"/>
        <v/>
      </c>
      <c r="N224" s="5" t="str">
        <f t="shared" si="19"/>
        <v/>
      </c>
      <c r="O224" s="5" t="str">
        <f t="shared" si="20"/>
        <v>1</v>
      </c>
      <c r="P224" s="5">
        <f t="shared" si="21"/>
        <v>0</v>
      </c>
      <c r="Q224" s="5" t="str">
        <f t="shared" si="22"/>
        <v/>
      </c>
      <c r="R224" s="5" t="str">
        <f t="shared" si="23"/>
        <v>0_0</v>
      </c>
      <c r="S224" s="5">
        <v>223</v>
      </c>
    </row>
    <row r="225" spans="1:19">
      <c r="A225" s="5">
        <f>Final!A226</f>
        <v>0</v>
      </c>
      <c r="B225" s="5">
        <f>Final!B226</f>
        <v>0</v>
      </c>
      <c r="C225" s="5">
        <f>Final!C226</f>
        <v>0</v>
      </c>
      <c r="D225" s="5">
        <f>Final!D226</f>
        <v>0</v>
      </c>
      <c r="E225" s="5">
        <f>Final!E226</f>
        <v>0</v>
      </c>
      <c r="F225" s="5">
        <f>Final!F226</f>
        <v>0</v>
      </c>
      <c r="G225" s="5">
        <f>Final!G226</f>
        <v>0</v>
      </c>
      <c r="H225" s="5">
        <f>Final!H226</f>
        <v>0</v>
      </c>
      <c r="I225" s="5">
        <f>Final!I226</f>
        <v>0</v>
      </c>
      <c r="J225" s="5">
        <f>Final!J226</f>
        <v>0</v>
      </c>
      <c r="K225" s="5">
        <f>Final!K226</f>
        <v>0</v>
      </c>
      <c r="L225" s="5">
        <f>Final!L226</f>
        <v>0</v>
      </c>
      <c r="M225" s="20" t="str">
        <f t="shared" si="18"/>
        <v/>
      </c>
      <c r="N225" s="5" t="str">
        <f t="shared" si="19"/>
        <v/>
      </c>
      <c r="O225" s="5" t="str">
        <f t="shared" si="20"/>
        <v>1</v>
      </c>
      <c r="P225" s="5">
        <f t="shared" si="21"/>
        <v>0</v>
      </c>
      <c r="Q225" s="5" t="str">
        <f t="shared" si="22"/>
        <v/>
      </c>
      <c r="R225" s="5" t="str">
        <f t="shared" si="23"/>
        <v>0_0</v>
      </c>
      <c r="S225" s="5">
        <v>224</v>
      </c>
    </row>
    <row r="226" spans="1:19">
      <c r="A226" s="5">
        <f>Final!A227</f>
        <v>0</v>
      </c>
      <c r="B226" s="5">
        <f>Final!B227</f>
        <v>0</v>
      </c>
      <c r="C226" s="5">
        <f>Final!C227</f>
        <v>0</v>
      </c>
      <c r="D226" s="5">
        <f>Final!D227</f>
        <v>0</v>
      </c>
      <c r="E226" s="5">
        <f>Final!E227</f>
        <v>0</v>
      </c>
      <c r="F226" s="5">
        <f>Final!F227</f>
        <v>0</v>
      </c>
      <c r="G226" s="5">
        <f>Final!G227</f>
        <v>0</v>
      </c>
      <c r="H226" s="5">
        <f>Final!H227</f>
        <v>0</v>
      </c>
      <c r="I226" s="5">
        <f>Final!I227</f>
        <v>0</v>
      </c>
      <c r="J226" s="5">
        <f>Final!J227</f>
        <v>0</v>
      </c>
      <c r="K226" s="5">
        <f>Final!K227</f>
        <v>0</v>
      </c>
      <c r="L226" s="5">
        <f>Final!L227</f>
        <v>0</v>
      </c>
      <c r="M226" s="20" t="str">
        <f t="shared" si="18"/>
        <v/>
      </c>
      <c r="N226" s="5" t="str">
        <f t="shared" si="19"/>
        <v/>
      </c>
      <c r="O226" s="5" t="str">
        <f t="shared" si="20"/>
        <v>1</v>
      </c>
      <c r="P226" s="5">
        <f t="shared" si="21"/>
        <v>0</v>
      </c>
      <c r="Q226" s="5" t="str">
        <f t="shared" si="22"/>
        <v/>
      </c>
      <c r="R226" s="5" t="str">
        <f t="shared" si="23"/>
        <v>0_0</v>
      </c>
      <c r="S226" s="5">
        <v>225</v>
      </c>
    </row>
    <row r="227" spans="1:19">
      <c r="A227" s="5">
        <f>Final!A228</f>
        <v>0</v>
      </c>
      <c r="B227" s="5">
        <f>Final!B228</f>
        <v>0</v>
      </c>
      <c r="C227" s="5">
        <f>Final!C228</f>
        <v>0</v>
      </c>
      <c r="D227" s="5">
        <f>Final!D228</f>
        <v>0</v>
      </c>
      <c r="E227" s="5">
        <f>Final!E228</f>
        <v>0</v>
      </c>
      <c r="F227" s="5">
        <f>Final!F228</f>
        <v>0</v>
      </c>
      <c r="G227" s="5">
        <f>Final!G228</f>
        <v>0</v>
      </c>
      <c r="H227" s="5">
        <f>Final!H228</f>
        <v>0</v>
      </c>
      <c r="I227" s="5">
        <f>Final!I228</f>
        <v>0</v>
      </c>
      <c r="J227" s="5">
        <f>Final!J228</f>
        <v>0</v>
      </c>
      <c r="K227" s="5">
        <f>Final!K228</f>
        <v>0</v>
      </c>
      <c r="L227" s="5">
        <f>Final!L228</f>
        <v>0</v>
      </c>
      <c r="M227" s="20" t="str">
        <f t="shared" si="18"/>
        <v/>
      </c>
      <c r="N227" s="5" t="str">
        <f t="shared" si="19"/>
        <v/>
      </c>
      <c r="O227" s="5" t="str">
        <f t="shared" si="20"/>
        <v>1</v>
      </c>
      <c r="P227" s="5">
        <f t="shared" si="21"/>
        <v>0</v>
      </c>
      <c r="Q227" s="5" t="str">
        <f t="shared" si="22"/>
        <v/>
      </c>
      <c r="R227" s="5" t="str">
        <f t="shared" si="23"/>
        <v>0_0</v>
      </c>
      <c r="S227" s="5">
        <v>226</v>
      </c>
    </row>
    <row r="228" spans="1:19">
      <c r="A228" s="5">
        <f>Final!A229</f>
        <v>0</v>
      </c>
      <c r="B228" s="5">
        <f>Final!B229</f>
        <v>0</v>
      </c>
      <c r="C228" s="5">
        <f>Final!C229</f>
        <v>0</v>
      </c>
      <c r="D228" s="5">
        <f>Final!D229</f>
        <v>0</v>
      </c>
      <c r="E228" s="5">
        <f>Final!E229</f>
        <v>0</v>
      </c>
      <c r="F228" s="5">
        <f>Final!F229</f>
        <v>0</v>
      </c>
      <c r="G228" s="5">
        <f>Final!G229</f>
        <v>0</v>
      </c>
      <c r="H228" s="5">
        <f>Final!H229</f>
        <v>0</v>
      </c>
      <c r="I228" s="5">
        <f>Final!I229</f>
        <v>0</v>
      </c>
      <c r="J228" s="5">
        <f>Final!J229</f>
        <v>0</v>
      </c>
      <c r="K228" s="5">
        <f>Final!K229</f>
        <v>0</v>
      </c>
      <c r="L228" s="5">
        <f>Final!L229</f>
        <v>0</v>
      </c>
      <c r="M228" s="20" t="str">
        <f t="shared" si="18"/>
        <v/>
      </c>
      <c r="N228" s="5" t="str">
        <f t="shared" si="19"/>
        <v/>
      </c>
      <c r="O228" s="5" t="str">
        <f t="shared" si="20"/>
        <v>1</v>
      </c>
      <c r="P228" s="5">
        <f t="shared" si="21"/>
        <v>0</v>
      </c>
      <c r="Q228" s="5" t="str">
        <f t="shared" si="22"/>
        <v/>
      </c>
      <c r="R228" s="5" t="str">
        <f t="shared" si="23"/>
        <v>0_0</v>
      </c>
      <c r="S228" s="5">
        <v>227</v>
      </c>
    </row>
    <row r="229" spans="1:19">
      <c r="A229" s="5">
        <f>Final!A230</f>
        <v>0</v>
      </c>
      <c r="B229" s="5">
        <f>Final!B230</f>
        <v>0</v>
      </c>
      <c r="C229" s="5">
        <f>Final!C230</f>
        <v>0</v>
      </c>
      <c r="D229" s="5">
        <f>Final!D230</f>
        <v>0</v>
      </c>
      <c r="E229" s="5">
        <f>Final!E230</f>
        <v>0</v>
      </c>
      <c r="F229" s="5">
        <f>Final!F230</f>
        <v>0</v>
      </c>
      <c r="G229" s="5">
        <f>Final!G230</f>
        <v>0</v>
      </c>
      <c r="H229" s="5">
        <f>Final!H230</f>
        <v>0</v>
      </c>
      <c r="I229" s="5">
        <f>Final!I230</f>
        <v>0</v>
      </c>
      <c r="J229" s="5">
        <f>Final!J230</f>
        <v>0</v>
      </c>
      <c r="K229" s="5">
        <f>Final!K230</f>
        <v>0</v>
      </c>
      <c r="L229" s="5">
        <f>Final!L230</f>
        <v>0</v>
      </c>
      <c r="M229" s="20" t="str">
        <f t="shared" si="18"/>
        <v/>
      </c>
      <c r="N229" s="5" t="str">
        <f t="shared" si="19"/>
        <v/>
      </c>
      <c r="O229" s="5" t="str">
        <f t="shared" si="20"/>
        <v>1</v>
      </c>
      <c r="P229" s="5">
        <f t="shared" si="21"/>
        <v>0</v>
      </c>
      <c r="Q229" s="5" t="str">
        <f t="shared" si="22"/>
        <v/>
      </c>
      <c r="R229" s="5" t="str">
        <f t="shared" si="23"/>
        <v>0_0</v>
      </c>
      <c r="S229" s="5">
        <v>228</v>
      </c>
    </row>
    <row r="230" spans="1:19">
      <c r="A230" s="5">
        <f>Final!A231</f>
        <v>0</v>
      </c>
      <c r="B230" s="5">
        <f>Final!B231</f>
        <v>0</v>
      </c>
      <c r="C230" s="5">
        <f>Final!C231</f>
        <v>0</v>
      </c>
      <c r="D230" s="5">
        <f>Final!D231</f>
        <v>0</v>
      </c>
      <c r="E230" s="5">
        <f>Final!E231</f>
        <v>0</v>
      </c>
      <c r="F230" s="5">
        <f>Final!F231</f>
        <v>0</v>
      </c>
      <c r="G230" s="5">
        <f>Final!G231</f>
        <v>0</v>
      </c>
      <c r="H230" s="5">
        <f>Final!H231</f>
        <v>0</v>
      </c>
      <c r="I230" s="5">
        <f>Final!I231</f>
        <v>0</v>
      </c>
      <c r="J230" s="5">
        <f>Final!J231</f>
        <v>0</v>
      </c>
      <c r="K230" s="5">
        <f>Final!K231</f>
        <v>0</v>
      </c>
      <c r="L230" s="5">
        <f>Final!L231</f>
        <v>0</v>
      </c>
      <c r="M230" s="20" t="str">
        <f t="shared" si="18"/>
        <v/>
      </c>
      <c r="N230" s="5" t="str">
        <f t="shared" si="19"/>
        <v/>
      </c>
      <c r="O230" s="5" t="str">
        <f t="shared" si="20"/>
        <v>1</v>
      </c>
      <c r="P230" s="5">
        <f t="shared" si="21"/>
        <v>0</v>
      </c>
      <c r="Q230" s="5" t="str">
        <f t="shared" si="22"/>
        <v/>
      </c>
      <c r="R230" s="5" t="str">
        <f t="shared" si="23"/>
        <v>0_0</v>
      </c>
      <c r="S230" s="5">
        <v>229</v>
      </c>
    </row>
    <row r="231" spans="1:19">
      <c r="A231" s="5">
        <f>Final!A232</f>
        <v>0</v>
      </c>
      <c r="B231" s="5">
        <f>Final!B232</f>
        <v>0</v>
      </c>
      <c r="C231" s="5">
        <f>Final!C232</f>
        <v>0</v>
      </c>
      <c r="D231" s="5">
        <f>Final!D232</f>
        <v>0</v>
      </c>
      <c r="E231" s="5">
        <f>Final!E232</f>
        <v>0</v>
      </c>
      <c r="F231" s="5">
        <f>Final!F232</f>
        <v>0</v>
      </c>
      <c r="G231" s="5">
        <f>Final!G232</f>
        <v>0</v>
      </c>
      <c r="H231" s="5">
        <f>Final!H232</f>
        <v>0</v>
      </c>
      <c r="I231" s="5">
        <f>Final!I232</f>
        <v>0</v>
      </c>
      <c r="J231" s="5">
        <f>Final!J232</f>
        <v>0</v>
      </c>
      <c r="K231" s="5">
        <f>Final!K232</f>
        <v>0</v>
      </c>
      <c r="L231" s="5">
        <f>Final!L232</f>
        <v>0</v>
      </c>
      <c r="M231" s="20" t="str">
        <f t="shared" si="18"/>
        <v/>
      </c>
      <c r="N231" s="5" t="str">
        <f t="shared" si="19"/>
        <v/>
      </c>
      <c r="O231" s="5" t="str">
        <f t="shared" si="20"/>
        <v>1</v>
      </c>
      <c r="P231" s="5">
        <f t="shared" si="21"/>
        <v>0</v>
      </c>
      <c r="Q231" s="5" t="str">
        <f t="shared" si="22"/>
        <v/>
      </c>
      <c r="R231" s="5" t="str">
        <f t="shared" si="23"/>
        <v>0_0</v>
      </c>
      <c r="S231" s="5">
        <v>230</v>
      </c>
    </row>
    <row r="232" spans="1:19">
      <c r="A232" s="5">
        <f>Final!A233</f>
        <v>0</v>
      </c>
      <c r="B232" s="5">
        <f>Final!B233</f>
        <v>0</v>
      </c>
      <c r="C232" s="5">
        <f>Final!C233</f>
        <v>0</v>
      </c>
      <c r="D232" s="5">
        <f>Final!D233</f>
        <v>0</v>
      </c>
      <c r="E232" s="5">
        <f>Final!E233</f>
        <v>0</v>
      </c>
      <c r="F232" s="5">
        <f>Final!F233</f>
        <v>0</v>
      </c>
      <c r="G232" s="5">
        <f>Final!G233</f>
        <v>0</v>
      </c>
      <c r="H232" s="5">
        <f>Final!H233</f>
        <v>0</v>
      </c>
      <c r="I232" s="5">
        <f>Final!I233</f>
        <v>0</v>
      </c>
      <c r="J232" s="5">
        <f>Final!J233</f>
        <v>0</v>
      </c>
      <c r="K232" s="5">
        <f>Final!K233</f>
        <v>0</v>
      </c>
      <c r="L232" s="5">
        <f>Final!L233</f>
        <v>0</v>
      </c>
      <c r="M232" s="20" t="str">
        <f t="shared" si="18"/>
        <v/>
      </c>
      <c r="N232" s="5" t="str">
        <f t="shared" si="19"/>
        <v/>
      </c>
      <c r="O232" s="5" t="str">
        <f t="shared" si="20"/>
        <v>1</v>
      </c>
      <c r="P232" s="5">
        <f t="shared" si="21"/>
        <v>0</v>
      </c>
      <c r="Q232" s="5" t="str">
        <f t="shared" si="22"/>
        <v/>
      </c>
      <c r="R232" s="5" t="str">
        <f t="shared" si="23"/>
        <v>0_0</v>
      </c>
      <c r="S232" s="5">
        <v>231</v>
      </c>
    </row>
    <row r="233" spans="1:19">
      <c r="A233" s="5">
        <f>Final!A234</f>
        <v>0</v>
      </c>
      <c r="B233" s="5">
        <f>Final!B234</f>
        <v>0</v>
      </c>
      <c r="C233" s="5">
        <f>Final!C234</f>
        <v>0</v>
      </c>
      <c r="D233" s="5">
        <f>Final!D234</f>
        <v>0</v>
      </c>
      <c r="E233" s="5">
        <f>Final!E234</f>
        <v>0</v>
      </c>
      <c r="F233" s="5">
        <f>Final!F234</f>
        <v>0</v>
      </c>
      <c r="G233" s="5">
        <f>Final!G234</f>
        <v>0</v>
      </c>
      <c r="H233" s="5">
        <f>Final!H234</f>
        <v>0</v>
      </c>
      <c r="I233" s="5">
        <f>Final!I234</f>
        <v>0</v>
      </c>
      <c r="J233" s="5">
        <f>Final!J234</f>
        <v>0</v>
      </c>
      <c r="K233" s="5">
        <f>Final!K234</f>
        <v>0</v>
      </c>
      <c r="L233" s="5">
        <f>Final!L234</f>
        <v>0</v>
      </c>
      <c r="M233" s="20" t="str">
        <f t="shared" si="18"/>
        <v/>
      </c>
      <c r="N233" s="5" t="str">
        <f t="shared" si="19"/>
        <v/>
      </c>
      <c r="O233" s="5" t="str">
        <f t="shared" si="20"/>
        <v>1</v>
      </c>
      <c r="P233" s="5">
        <f t="shared" si="21"/>
        <v>0</v>
      </c>
      <c r="Q233" s="5" t="str">
        <f t="shared" si="22"/>
        <v/>
      </c>
      <c r="R233" s="5" t="str">
        <f t="shared" si="23"/>
        <v>0_0</v>
      </c>
      <c r="S233" s="5">
        <v>232</v>
      </c>
    </row>
    <row r="234" spans="1:19">
      <c r="A234" s="5">
        <f>Final!A235</f>
        <v>0</v>
      </c>
      <c r="B234" s="5">
        <f>Final!B235</f>
        <v>0</v>
      </c>
      <c r="C234" s="5">
        <f>Final!C235</f>
        <v>0</v>
      </c>
      <c r="D234" s="5">
        <f>Final!D235</f>
        <v>0</v>
      </c>
      <c r="E234" s="5">
        <f>Final!E235</f>
        <v>0</v>
      </c>
      <c r="F234" s="5">
        <f>Final!F235</f>
        <v>0</v>
      </c>
      <c r="G234" s="5">
        <f>Final!G235</f>
        <v>0</v>
      </c>
      <c r="H234" s="5">
        <f>Final!H235</f>
        <v>0</v>
      </c>
      <c r="I234" s="5">
        <f>Final!I235</f>
        <v>0</v>
      </c>
      <c r="J234" s="5">
        <f>Final!J235</f>
        <v>0</v>
      </c>
      <c r="K234" s="5">
        <f>Final!K235</f>
        <v>0</v>
      </c>
      <c r="L234" s="5">
        <f>Final!L235</f>
        <v>0</v>
      </c>
      <c r="M234" s="20" t="str">
        <f t="shared" si="18"/>
        <v/>
      </c>
      <c r="N234" s="5" t="str">
        <f t="shared" si="19"/>
        <v/>
      </c>
      <c r="O234" s="5" t="str">
        <f t="shared" si="20"/>
        <v>1</v>
      </c>
      <c r="P234" s="5">
        <f t="shared" si="21"/>
        <v>0</v>
      </c>
      <c r="Q234" s="5" t="str">
        <f t="shared" si="22"/>
        <v/>
      </c>
      <c r="R234" s="5" t="str">
        <f t="shared" si="23"/>
        <v>0_0</v>
      </c>
      <c r="S234" s="5">
        <v>233</v>
      </c>
    </row>
    <row r="235" spans="1:19">
      <c r="A235" s="5">
        <f>Final!A236</f>
        <v>0</v>
      </c>
      <c r="B235" s="5">
        <f>Final!B236</f>
        <v>0</v>
      </c>
      <c r="C235" s="5">
        <f>Final!C236</f>
        <v>0</v>
      </c>
      <c r="D235" s="5">
        <f>Final!D236</f>
        <v>0</v>
      </c>
      <c r="E235" s="5">
        <f>Final!E236</f>
        <v>0</v>
      </c>
      <c r="F235" s="5">
        <f>Final!F236</f>
        <v>0</v>
      </c>
      <c r="G235" s="5">
        <f>Final!G236</f>
        <v>0</v>
      </c>
      <c r="H235" s="5">
        <f>Final!H236</f>
        <v>0</v>
      </c>
      <c r="I235" s="5">
        <f>Final!I236</f>
        <v>0</v>
      </c>
      <c r="J235" s="5">
        <f>Final!J236</f>
        <v>0</v>
      </c>
      <c r="K235" s="5">
        <f>Final!K236</f>
        <v>0</v>
      </c>
      <c r="L235" s="5">
        <f>Final!L236</f>
        <v>0</v>
      </c>
      <c r="M235" s="20" t="str">
        <f t="shared" si="18"/>
        <v/>
      </c>
      <c r="N235" s="5" t="str">
        <f t="shared" si="19"/>
        <v/>
      </c>
      <c r="O235" s="5" t="str">
        <f t="shared" si="20"/>
        <v>1</v>
      </c>
      <c r="P235" s="5">
        <f t="shared" si="21"/>
        <v>0</v>
      </c>
      <c r="Q235" s="5" t="str">
        <f t="shared" si="22"/>
        <v/>
      </c>
      <c r="R235" s="5" t="str">
        <f t="shared" si="23"/>
        <v>0_0</v>
      </c>
      <c r="S235" s="5">
        <v>234</v>
      </c>
    </row>
    <row r="236" spans="1:19">
      <c r="A236" s="5">
        <f>Final!A237</f>
        <v>0</v>
      </c>
      <c r="B236" s="5">
        <f>Final!B237</f>
        <v>0</v>
      </c>
      <c r="C236" s="5">
        <f>Final!C237</f>
        <v>0</v>
      </c>
      <c r="D236" s="5">
        <f>Final!D237</f>
        <v>0</v>
      </c>
      <c r="E236" s="5">
        <f>Final!E237</f>
        <v>0</v>
      </c>
      <c r="F236" s="5">
        <f>Final!F237</f>
        <v>0</v>
      </c>
      <c r="G236" s="5">
        <f>Final!G237</f>
        <v>0</v>
      </c>
      <c r="H236" s="5">
        <f>Final!H237</f>
        <v>0</v>
      </c>
      <c r="I236" s="5">
        <f>Final!I237</f>
        <v>0</v>
      </c>
      <c r="J236" s="5">
        <f>Final!J237</f>
        <v>0</v>
      </c>
      <c r="K236" s="5">
        <f>Final!K237</f>
        <v>0</v>
      </c>
      <c r="L236" s="5">
        <f>Final!L237</f>
        <v>0</v>
      </c>
      <c r="M236" s="20" t="str">
        <f t="shared" si="18"/>
        <v/>
      </c>
      <c r="N236" s="5" t="str">
        <f t="shared" si="19"/>
        <v/>
      </c>
      <c r="O236" s="5" t="str">
        <f t="shared" si="20"/>
        <v>1</v>
      </c>
      <c r="P236" s="5">
        <f t="shared" si="21"/>
        <v>0</v>
      </c>
      <c r="Q236" s="5" t="str">
        <f t="shared" si="22"/>
        <v/>
      </c>
      <c r="R236" s="5" t="str">
        <f t="shared" si="23"/>
        <v>0_0</v>
      </c>
      <c r="S236" s="5">
        <v>235</v>
      </c>
    </row>
    <row r="237" spans="1:19">
      <c r="A237" s="5">
        <f>Final!A238</f>
        <v>0</v>
      </c>
      <c r="B237" s="5">
        <f>Final!B238</f>
        <v>0</v>
      </c>
      <c r="C237" s="5">
        <f>Final!C238</f>
        <v>0</v>
      </c>
      <c r="D237" s="5">
        <f>Final!D238</f>
        <v>0</v>
      </c>
      <c r="E237" s="5">
        <f>Final!E238</f>
        <v>0</v>
      </c>
      <c r="F237" s="5">
        <f>Final!F238</f>
        <v>0</v>
      </c>
      <c r="G237" s="5">
        <f>Final!G238</f>
        <v>0</v>
      </c>
      <c r="H237" s="5">
        <f>Final!H238</f>
        <v>0</v>
      </c>
      <c r="I237" s="5">
        <f>Final!I238</f>
        <v>0</v>
      </c>
      <c r="J237" s="5">
        <f>Final!J238</f>
        <v>0</v>
      </c>
      <c r="K237" s="5">
        <f>Final!K238</f>
        <v>0</v>
      </c>
      <c r="L237" s="5">
        <f>Final!L238</f>
        <v>0</v>
      </c>
      <c r="M237" s="20" t="str">
        <f t="shared" si="18"/>
        <v/>
      </c>
      <c r="N237" s="5" t="str">
        <f t="shared" si="19"/>
        <v/>
      </c>
      <c r="O237" s="5" t="str">
        <f t="shared" si="20"/>
        <v>1</v>
      </c>
      <c r="P237" s="5">
        <f t="shared" si="21"/>
        <v>0</v>
      </c>
      <c r="Q237" s="5" t="str">
        <f t="shared" si="22"/>
        <v/>
      </c>
      <c r="R237" s="5" t="str">
        <f t="shared" si="23"/>
        <v>0_0</v>
      </c>
      <c r="S237" s="5">
        <v>236</v>
      </c>
    </row>
    <row r="238" spans="1:19">
      <c r="A238" s="5">
        <f>Final!A239</f>
        <v>0</v>
      </c>
      <c r="B238" s="5">
        <f>Final!B239</f>
        <v>0</v>
      </c>
      <c r="C238" s="5">
        <f>Final!C239</f>
        <v>0</v>
      </c>
      <c r="D238" s="5">
        <f>Final!D239</f>
        <v>0</v>
      </c>
      <c r="E238" s="5">
        <f>Final!E239</f>
        <v>0</v>
      </c>
      <c r="F238" s="5">
        <f>Final!F239</f>
        <v>0</v>
      </c>
      <c r="G238" s="5">
        <f>Final!G239</f>
        <v>0</v>
      </c>
      <c r="H238" s="5">
        <f>Final!H239</f>
        <v>0</v>
      </c>
      <c r="I238" s="5">
        <f>Final!I239</f>
        <v>0</v>
      </c>
      <c r="J238" s="5">
        <f>Final!J239</f>
        <v>0</v>
      </c>
      <c r="K238" s="5">
        <f>Final!K239</f>
        <v>0</v>
      </c>
      <c r="L238" s="5">
        <f>Final!L239</f>
        <v>0</v>
      </c>
      <c r="M238" s="20" t="str">
        <f t="shared" si="18"/>
        <v/>
      </c>
      <c r="N238" s="5" t="str">
        <f t="shared" si="19"/>
        <v/>
      </c>
      <c r="O238" s="5" t="str">
        <f t="shared" si="20"/>
        <v>1</v>
      </c>
      <c r="P238" s="5">
        <f t="shared" si="21"/>
        <v>0</v>
      </c>
      <c r="Q238" s="5" t="str">
        <f t="shared" si="22"/>
        <v/>
      </c>
      <c r="R238" s="5" t="str">
        <f t="shared" si="23"/>
        <v>0_0</v>
      </c>
      <c r="S238" s="5">
        <v>237</v>
      </c>
    </row>
    <row r="239" spans="1:19">
      <c r="A239" s="5">
        <f>Final!A240</f>
        <v>0</v>
      </c>
      <c r="B239" s="5">
        <f>Final!B240</f>
        <v>0</v>
      </c>
      <c r="C239" s="5">
        <f>Final!C240</f>
        <v>0</v>
      </c>
      <c r="D239" s="5">
        <f>Final!D240</f>
        <v>0</v>
      </c>
      <c r="E239" s="5">
        <f>Final!E240</f>
        <v>0</v>
      </c>
      <c r="F239" s="5">
        <f>Final!F240</f>
        <v>0</v>
      </c>
      <c r="G239" s="5">
        <f>Final!G240</f>
        <v>0</v>
      </c>
      <c r="H239" s="5">
        <f>Final!H240</f>
        <v>0</v>
      </c>
      <c r="I239" s="5">
        <f>Final!I240</f>
        <v>0</v>
      </c>
      <c r="J239" s="5">
        <f>Final!J240</f>
        <v>0</v>
      </c>
      <c r="K239" s="5">
        <f>Final!K240</f>
        <v>0</v>
      </c>
      <c r="L239" s="5">
        <f>Final!L240</f>
        <v>0</v>
      </c>
      <c r="M239" s="20" t="str">
        <f t="shared" si="18"/>
        <v/>
      </c>
      <c r="N239" s="5" t="str">
        <f t="shared" si="19"/>
        <v/>
      </c>
      <c r="O239" s="5" t="str">
        <f t="shared" si="20"/>
        <v>1</v>
      </c>
      <c r="P239" s="5">
        <f t="shared" si="21"/>
        <v>0</v>
      </c>
      <c r="Q239" s="5" t="str">
        <f t="shared" si="22"/>
        <v/>
      </c>
      <c r="R239" s="5" t="str">
        <f t="shared" si="23"/>
        <v>0_0</v>
      </c>
      <c r="S239" s="5">
        <v>238</v>
      </c>
    </row>
    <row r="240" spans="1:19">
      <c r="A240" s="5">
        <f>Final!A241</f>
        <v>0</v>
      </c>
      <c r="B240" s="5">
        <f>Final!B241</f>
        <v>0</v>
      </c>
      <c r="C240" s="5">
        <f>Final!C241</f>
        <v>0</v>
      </c>
      <c r="D240" s="5">
        <f>Final!D241</f>
        <v>0</v>
      </c>
      <c r="E240" s="5">
        <f>Final!E241</f>
        <v>0</v>
      </c>
      <c r="F240" s="5">
        <f>Final!F241</f>
        <v>0</v>
      </c>
      <c r="G240" s="5">
        <f>Final!G241</f>
        <v>0</v>
      </c>
      <c r="H240" s="5">
        <f>Final!H241</f>
        <v>0</v>
      </c>
      <c r="I240" s="5">
        <f>Final!I241</f>
        <v>0</v>
      </c>
      <c r="J240" s="5">
        <f>Final!J241</f>
        <v>0</v>
      </c>
      <c r="K240" s="5">
        <f>Final!K241</f>
        <v>0</v>
      </c>
      <c r="L240" s="5">
        <f>Final!L241</f>
        <v>0</v>
      </c>
      <c r="M240" s="20" t="str">
        <f t="shared" si="18"/>
        <v/>
      </c>
      <c r="N240" s="5" t="str">
        <f t="shared" si="19"/>
        <v/>
      </c>
      <c r="O240" s="5" t="str">
        <f t="shared" si="20"/>
        <v>1</v>
      </c>
      <c r="P240" s="5">
        <f t="shared" si="21"/>
        <v>0</v>
      </c>
      <c r="Q240" s="5" t="str">
        <f t="shared" si="22"/>
        <v/>
      </c>
      <c r="R240" s="5" t="str">
        <f t="shared" si="23"/>
        <v>0_0</v>
      </c>
      <c r="S240" s="5">
        <v>239</v>
      </c>
    </row>
    <row r="241" spans="1:19">
      <c r="A241" s="5">
        <f>Final!A242</f>
        <v>0</v>
      </c>
      <c r="B241" s="5">
        <f>Final!B242</f>
        <v>0</v>
      </c>
      <c r="C241" s="5">
        <f>Final!C242</f>
        <v>0</v>
      </c>
      <c r="D241" s="5">
        <f>Final!D242</f>
        <v>0</v>
      </c>
      <c r="E241" s="5">
        <f>Final!E242</f>
        <v>0</v>
      </c>
      <c r="F241" s="5">
        <f>Final!F242</f>
        <v>0</v>
      </c>
      <c r="G241" s="5">
        <f>Final!G242</f>
        <v>0</v>
      </c>
      <c r="H241" s="5">
        <f>Final!H242</f>
        <v>0</v>
      </c>
      <c r="I241" s="5">
        <f>Final!I242</f>
        <v>0</v>
      </c>
      <c r="J241" s="5">
        <f>Final!J242</f>
        <v>0</v>
      </c>
      <c r="K241" s="5">
        <f>Final!K242</f>
        <v>0</v>
      </c>
      <c r="L241" s="5">
        <f>Final!L242</f>
        <v>0</v>
      </c>
      <c r="M241" s="20" t="str">
        <f t="shared" si="18"/>
        <v/>
      </c>
      <c r="N241" s="5" t="str">
        <f t="shared" si="19"/>
        <v/>
      </c>
      <c r="O241" s="5" t="str">
        <f t="shared" si="20"/>
        <v>1</v>
      </c>
      <c r="P241" s="5">
        <f t="shared" si="21"/>
        <v>0</v>
      </c>
      <c r="Q241" s="5" t="str">
        <f t="shared" si="22"/>
        <v/>
      </c>
      <c r="R241" s="5" t="str">
        <f t="shared" si="23"/>
        <v>0_0</v>
      </c>
      <c r="S241" s="5">
        <v>240</v>
      </c>
    </row>
    <row r="242" spans="1:19">
      <c r="A242" s="5">
        <f>Final!A243</f>
        <v>0</v>
      </c>
      <c r="B242" s="5">
        <f>Final!B243</f>
        <v>0</v>
      </c>
      <c r="C242" s="5">
        <f>Final!C243</f>
        <v>0</v>
      </c>
      <c r="D242" s="5">
        <f>Final!D243</f>
        <v>0</v>
      </c>
      <c r="E242" s="5">
        <f>Final!E243</f>
        <v>0</v>
      </c>
      <c r="F242" s="5">
        <f>Final!F243</f>
        <v>0</v>
      </c>
      <c r="G242" s="5">
        <f>Final!G243</f>
        <v>0</v>
      </c>
      <c r="H242" s="5">
        <f>Final!H243</f>
        <v>0</v>
      </c>
      <c r="I242" s="5">
        <f>Final!I243</f>
        <v>0</v>
      </c>
      <c r="J242" s="5">
        <f>Final!J243</f>
        <v>0</v>
      </c>
      <c r="K242" s="5">
        <f>Final!K243</f>
        <v>0</v>
      </c>
      <c r="L242" s="5">
        <f>Final!L243</f>
        <v>0</v>
      </c>
      <c r="M242" s="20" t="str">
        <f t="shared" si="18"/>
        <v/>
      </c>
      <c r="N242" s="5" t="str">
        <f t="shared" si="19"/>
        <v/>
      </c>
      <c r="O242" s="5" t="str">
        <f t="shared" si="20"/>
        <v>1</v>
      </c>
      <c r="P242" s="5">
        <f t="shared" si="21"/>
        <v>0</v>
      </c>
      <c r="Q242" s="5" t="str">
        <f t="shared" si="22"/>
        <v/>
      </c>
      <c r="R242" s="5" t="str">
        <f t="shared" si="23"/>
        <v>0_0</v>
      </c>
      <c r="S242" s="5">
        <v>241</v>
      </c>
    </row>
    <row r="243" spans="1:19">
      <c r="A243" s="5">
        <f>Final!A244</f>
        <v>0</v>
      </c>
      <c r="B243" s="5">
        <f>Final!B244</f>
        <v>0</v>
      </c>
      <c r="C243" s="5">
        <f>Final!C244</f>
        <v>0</v>
      </c>
      <c r="D243" s="5">
        <f>Final!D244</f>
        <v>0</v>
      </c>
      <c r="E243" s="5">
        <f>Final!E244</f>
        <v>0</v>
      </c>
      <c r="F243" s="5">
        <f>Final!F244</f>
        <v>0</v>
      </c>
      <c r="G243" s="5">
        <f>Final!G244</f>
        <v>0</v>
      </c>
      <c r="H243" s="5">
        <f>Final!H244</f>
        <v>0</v>
      </c>
      <c r="I243" s="5">
        <f>Final!I244</f>
        <v>0</v>
      </c>
      <c r="J243" s="5">
        <f>Final!J244</f>
        <v>0</v>
      </c>
      <c r="K243" s="5">
        <f>Final!K244</f>
        <v>0</v>
      </c>
      <c r="L243" s="5">
        <f>Final!L244</f>
        <v>0</v>
      </c>
      <c r="M243" s="20" t="str">
        <f t="shared" si="18"/>
        <v/>
      </c>
      <c r="N243" s="5" t="str">
        <f t="shared" si="19"/>
        <v/>
      </c>
      <c r="O243" s="5" t="str">
        <f t="shared" si="20"/>
        <v>1</v>
      </c>
      <c r="P243" s="5">
        <f t="shared" si="21"/>
        <v>0</v>
      </c>
      <c r="Q243" s="5" t="str">
        <f t="shared" si="22"/>
        <v/>
      </c>
      <c r="R243" s="5" t="str">
        <f t="shared" si="23"/>
        <v>0_0</v>
      </c>
      <c r="S243" s="5">
        <v>242</v>
      </c>
    </row>
    <row r="244" spans="1:19">
      <c r="A244" s="5">
        <f>Final!A245</f>
        <v>0</v>
      </c>
      <c r="B244" s="5">
        <f>Final!B245</f>
        <v>0</v>
      </c>
      <c r="C244" s="5">
        <f>Final!C245</f>
        <v>0</v>
      </c>
      <c r="D244" s="5">
        <f>Final!D245</f>
        <v>0</v>
      </c>
      <c r="E244" s="5">
        <f>Final!E245</f>
        <v>0</v>
      </c>
      <c r="F244" s="5">
        <f>Final!F245</f>
        <v>0</v>
      </c>
      <c r="G244" s="5">
        <f>Final!G245</f>
        <v>0</v>
      </c>
      <c r="H244" s="5">
        <f>Final!H245</f>
        <v>0</v>
      </c>
      <c r="I244" s="5">
        <f>Final!I245</f>
        <v>0</v>
      </c>
      <c r="J244" s="5">
        <f>Final!J245</f>
        <v>0</v>
      </c>
      <c r="K244" s="5">
        <f>Final!K245</f>
        <v>0</v>
      </c>
      <c r="L244" s="5">
        <f>Final!L245</f>
        <v>0</v>
      </c>
      <c r="M244" s="20" t="str">
        <f t="shared" si="18"/>
        <v/>
      </c>
      <c r="N244" s="5" t="str">
        <f t="shared" si="19"/>
        <v/>
      </c>
      <c r="O244" s="5" t="str">
        <f t="shared" si="20"/>
        <v>1</v>
      </c>
      <c r="P244" s="5">
        <f t="shared" si="21"/>
        <v>0</v>
      </c>
      <c r="Q244" s="5" t="str">
        <f t="shared" si="22"/>
        <v/>
      </c>
      <c r="R244" s="5" t="str">
        <f t="shared" si="23"/>
        <v>0_0</v>
      </c>
      <c r="S244" s="5">
        <v>243</v>
      </c>
    </row>
    <row r="245" spans="1:19">
      <c r="A245" s="5">
        <f>Final!A246</f>
        <v>0</v>
      </c>
      <c r="B245" s="5">
        <f>Final!B246</f>
        <v>0</v>
      </c>
      <c r="C245" s="5">
        <f>Final!C246</f>
        <v>0</v>
      </c>
      <c r="D245" s="5">
        <f>Final!D246</f>
        <v>0</v>
      </c>
      <c r="E245" s="5">
        <f>Final!E246</f>
        <v>0</v>
      </c>
      <c r="F245" s="5">
        <f>Final!F246</f>
        <v>0</v>
      </c>
      <c r="G245" s="5">
        <f>Final!G246</f>
        <v>0</v>
      </c>
      <c r="H245" s="5">
        <f>Final!H246</f>
        <v>0</v>
      </c>
      <c r="I245" s="5">
        <f>Final!I246</f>
        <v>0</v>
      </c>
      <c r="J245" s="5">
        <f>Final!J246</f>
        <v>0</v>
      </c>
      <c r="K245" s="5">
        <f>Final!K246</f>
        <v>0</v>
      </c>
      <c r="L245" s="5">
        <f>Final!L246</f>
        <v>0</v>
      </c>
      <c r="M245" s="20" t="str">
        <f t="shared" si="18"/>
        <v/>
      </c>
      <c r="N245" s="5" t="str">
        <f t="shared" si="19"/>
        <v/>
      </c>
      <c r="O245" s="5" t="str">
        <f t="shared" si="20"/>
        <v>1</v>
      </c>
      <c r="P245" s="5">
        <f t="shared" si="21"/>
        <v>0</v>
      </c>
      <c r="Q245" s="5" t="str">
        <f t="shared" si="22"/>
        <v/>
      </c>
      <c r="R245" s="5" t="str">
        <f t="shared" si="23"/>
        <v>0_0</v>
      </c>
      <c r="S245" s="5">
        <v>244</v>
      </c>
    </row>
    <row r="246" spans="1:19">
      <c r="A246" s="5">
        <f>Final!A247</f>
        <v>0</v>
      </c>
      <c r="B246" s="5">
        <f>Final!B247</f>
        <v>0</v>
      </c>
      <c r="C246" s="5">
        <f>Final!C247</f>
        <v>0</v>
      </c>
      <c r="D246" s="5">
        <f>Final!D247</f>
        <v>0</v>
      </c>
      <c r="E246" s="5">
        <f>Final!E247</f>
        <v>0</v>
      </c>
      <c r="F246" s="5">
        <f>Final!F247</f>
        <v>0</v>
      </c>
      <c r="G246" s="5">
        <f>Final!G247</f>
        <v>0</v>
      </c>
      <c r="H246" s="5">
        <f>Final!H247</f>
        <v>0</v>
      </c>
      <c r="I246" s="5">
        <f>Final!I247</f>
        <v>0</v>
      </c>
      <c r="J246" s="5">
        <f>Final!J247</f>
        <v>0</v>
      </c>
      <c r="K246" s="5">
        <f>Final!K247</f>
        <v>0</v>
      </c>
      <c r="L246" s="5">
        <f>Final!L247</f>
        <v>0</v>
      </c>
      <c r="M246" s="20" t="str">
        <f t="shared" si="18"/>
        <v/>
      </c>
      <c r="N246" s="5" t="str">
        <f t="shared" si="19"/>
        <v/>
      </c>
      <c r="O246" s="5" t="str">
        <f t="shared" si="20"/>
        <v>1</v>
      </c>
      <c r="P246" s="5">
        <f t="shared" si="21"/>
        <v>0</v>
      </c>
      <c r="Q246" s="5" t="str">
        <f t="shared" si="22"/>
        <v/>
      </c>
      <c r="R246" s="5" t="str">
        <f t="shared" si="23"/>
        <v>0_0</v>
      </c>
      <c r="S246" s="5">
        <v>245</v>
      </c>
    </row>
    <row r="247" spans="1:19">
      <c r="A247" s="5">
        <f>Final!A248</f>
        <v>0</v>
      </c>
      <c r="B247" s="5">
        <f>Final!B248</f>
        <v>0</v>
      </c>
      <c r="C247" s="5">
        <f>Final!C248</f>
        <v>0</v>
      </c>
      <c r="D247" s="5">
        <f>Final!D248</f>
        <v>0</v>
      </c>
      <c r="E247" s="5">
        <f>Final!E248</f>
        <v>0</v>
      </c>
      <c r="F247" s="5">
        <f>Final!F248</f>
        <v>0</v>
      </c>
      <c r="G247" s="5">
        <f>Final!G248</f>
        <v>0</v>
      </c>
      <c r="H247" s="5">
        <f>Final!H248</f>
        <v>0</v>
      </c>
      <c r="I247" s="5">
        <f>Final!I248</f>
        <v>0</v>
      </c>
      <c r="J247" s="5">
        <f>Final!J248</f>
        <v>0</v>
      </c>
      <c r="K247" s="5">
        <f>Final!K248</f>
        <v>0</v>
      </c>
      <c r="L247" s="5">
        <f>Final!L248</f>
        <v>0</v>
      </c>
      <c r="M247" s="20" t="str">
        <f t="shared" si="18"/>
        <v/>
      </c>
      <c r="N247" s="5" t="str">
        <f t="shared" si="19"/>
        <v/>
      </c>
      <c r="O247" s="5" t="str">
        <f t="shared" si="20"/>
        <v>1</v>
      </c>
      <c r="P247" s="5">
        <f t="shared" si="21"/>
        <v>0</v>
      </c>
      <c r="Q247" s="5" t="str">
        <f t="shared" si="22"/>
        <v/>
      </c>
      <c r="R247" s="5" t="str">
        <f t="shared" si="23"/>
        <v>0_0</v>
      </c>
      <c r="S247" s="5">
        <v>246</v>
      </c>
    </row>
    <row r="248" spans="1:19">
      <c r="A248" s="5">
        <f>Final!A249</f>
        <v>0</v>
      </c>
      <c r="B248" s="5">
        <f>Final!B249</f>
        <v>0</v>
      </c>
      <c r="C248" s="5">
        <f>Final!C249</f>
        <v>0</v>
      </c>
      <c r="D248" s="5">
        <f>Final!D249</f>
        <v>0</v>
      </c>
      <c r="E248" s="5">
        <f>Final!E249</f>
        <v>0</v>
      </c>
      <c r="F248" s="5">
        <f>Final!F249</f>
        <v>0</v>
      </c>
      <c r="G248" s="5">
        <f>Final!G249</f>
        <v>0</v>
      </c>
      <c r="H248" s="5">
        <f>Final!H249</f>
        <v>0</v>
      </c>
      <c r="I248" s="5">
        <f>Final!I249</f>
        <v>0</v>
      </c>
      <c r="J248" s="5">
        <f>Final!J249</f>
        <v>0</v>
      </c>
      <c r="K248" s="5">
        <f>Final!K249</f>
        <v>0</v>
      </c>
      <c r="L248" s="5">
        <f>Final!L249</f>
        <v>0</v>
      </c>
      <c r="M248" s="20" t="str">
        <f t="shared" si="18"/>
        <v/>
      </c>
      <c r="N248" s="5" t="str">
        <f t="shared" si="19"/>
        <v/>
      </c>
      <c r="O248" s="5" t="str">
        <f t="shared" si="20"/>
        <v>1</v>
      </c>
      <c r="P248" s="5">
        <f t="shared" si="21"/>
        <v>0</v>
      </c>
      <c r="Q248" s="5" t="str">
        <f t="shared" si="22"/>
        <v/>
      </c>
      <c r="R248" s="5" t="str">
        <f t="shared" si="23"/>
        <v>0_0</v>
      </c>
      <c r="S248" s="5">
        <v>247</v>
      </c>
    </row>
    <row r="249" spans="1:19">
      <c r="A249" s="5">
        <f>Final!A250</f>
        <v>0</v>
      </c>
      <c r="B249" s="5">
        <f>Final!B250</f>
        <v>0</v>
      </c>
      <c r="C249" s="5">
        <f>Final!C250</f>
        <v>0</v>
      </c>
      <c r="D249" s="5">
        <f>Final!D250</f>
        <v>0</v>
      </c>
      <c r="E249" s="5">
        <f>Final!E250</f>
        <v>0</v>
      </c>
      <c r="F249" s="5">
        <f>Final!F250</f>
        <v>0</v>
      </c>
      <c r="G249" s="5">
        <f>Final!G250</f>
        <v>0</v>
      </c>
      <c r="H249" s="5">
        <f>Final!H250</f>
        <v>0</v>
      </c>
      <c r="I249" s="5">
        <f>Final!I250</f>
        <v>0</v>
      </c>
      <c r="J249" s="5">
        <f>Final!J250</f>
        <v>0</v>
      </c>
      <c r="K249" s="5">
        <f>Final!K250</f>
        <v>0</v>
      </c>
      <c r="L249" s="5">
        <f>Final!L250</f>
        <v>0</v>
      </c>
      <c r="M249" s="20" t="str">
        <f t="shared" si="18"/>
        <v/>
      </c>
      <c r="N249" s="5" t="str">
        <f t="shared" si="19"/>
        <v/>
      </c>
      <c r="O249" s="5" t="str">
        <f t="shared" si="20"/>
        <v>1</v>
      </c>
      <c r="P249" s="5">
        <f t="shared" si="21"/>
        <v>0</v>
      </c>
      <c r="Q249" s="5" t="str">
        <f t="shared" si="22"/>
        <v/>
      </c>
      <c r="R249" s="5" t="str">
        <f t="shared" si="23"/>
        <v>0_0</v>
      </c>
      <c r="S249" s="5">
        <v>248</v>
      </c>
    </row>
    <row r="250" spans="1:19">
      <c r="A250" s="5">
        <f>Final!A251</f>
        <v>0</v>
      </c>
      <c r="B250" s="5">
        <f>Final!B251</f>
        <v>0</v>
      </c>
      <c r="C250" s="5">
        <f>Final!C251</f>
        <v>0</v>
      </c>
      <c r="D250" s="5">
        <f>Final!D251</f>
        <v>0</v>
      </c>
      <c r="E250" s="5">
        <f>Final!E251</f>
        <v>0</v>
      </c>
      <c r="F250" s="5">
        <f>Final!F251</f>
        <v>0</v>
      </c>
      <c r="G250" s="5">
        <f>Final!G251</f>
        <v>0</v>
      </c>
      <c r="H250" s="5">
        <f>Final!H251</f>
        <v>0</v>
      </c>
      <c r="I250" s="5">
        <f>Final!I251</f>
        <v>0</v>
      </c>
      <c r="J250" s="5">
        <f>Final!J251</f>
        <v>0</v>
      </c>
      <c r="K250" s="5">
        <f>Final!K251</f>
        <v>0</v>
      </c>
      <c r="L250" s="5">
        <f>Final!L251</f>
        <v>0</v>
      </c>
      <c r="M250" s="20" t="str">
        <f t="shared" si="18"/>
        <v/>
      </c>
      <c r="N250" s="5" t="str">
        <f t="shared" si="19"/>
        <v/>
      </c>
      <c r="O250" s="5" t="str">
        <f t="shared" si="20"/>
        <v>1</v>
      </c>
      <c r="P250" s="5">
        <f t="shared" si="21"/>
        <v>0</v>
      </c>
      <c r="Q250" s="5" t="str">
        <f t="shared" si="22"/>
        <v/>
      </c>
      <c r="R250" s="5" t="str">
        <f t="shared" si="23"/>
        <v>0_0</v>
      </c>
      <c r="S250" s="5">
        <v>249</v>
      </c>
    </row>
    <row r="251" spans="1:19">
      <c r="A251" s="5">
        <f>Final!A252</f>
        <v>0</v>
      </c>
      <c r="B251" s="5">
        <f>Final!B252</f>
        <v>0</v>
      </c>
      <c r="C251" s="5">
        <f>Final!C252</f>
        <v>0</v>
      </c>
      <c r="D251" s="5">
        <f>Final!D252</f>
        <v>0</v>
      </c>
      <c r="E251" s="5">
        <f>Final!E252</f>
        <v>0</v>
      </c>
      <c r="F251" s="5">
        <f>Final!F252</f>
        <v>0</v>
      </c>
      <c r="G251" s="5">
        <f>Final!G252</f>
        <v>0</v>
      </c>
      <c r="H251" s="5">
        <f>Final!H252</f>
        <v>0</v>
      </c>
      <c r="I251" s="5">
        <f>Final!I252</f>
        <v>0</v>
      </c>
      <c r="J251" s="5">
        <f>Final!J252</f>
        <v>0</v>
      </c>
      <c r="K251" s="5">
        <f>Final!K252</f>
        <v>0</v>
      </c>
      <c r="L251" s="5">
        <f>Final!L252</f>
        <v>0</v>
      </c>
      <c r="M251" s="20" t="str">
        <f t="shared" si="18"/>
        <v/>
      </c>
      <c r="N251" s="5" t="str">
        <f t="shared" si="19"/>
        <v/>
      </c>
      <c r="O251" s="5" t="str">
        <f t="shared" si="20"/>
        <v>1</v>
      </c>
      <c r="P251" s="5">
        <f t="shared" si="21"/>
        <v>0</v>
      </c>
      <c r="Q251" s="5" t="str">
        <f t="shared" si="22"/>
        <v/>
      </c>
      <c r="R251" s="5" t="str">
        <f t="shared" si="23"/>
        <v>0_0</v>
      </c>
      <c r="S251" s="5">
        <v>250</v>
      </c>
    </row>
    <row r="252" spans="1:19">
      <c r="A252" s="5">
        <f>Final!A253</f>
        <v>0</v>
      </c>
      <c r="B252" s="5">
        <f>Final!B253</f>
        <v>0</v>
      </c>
      <c r="C252" s="5">
        <f>Final!C253</f>
        <v>0</v>
      </c>
      <c r="D252" s="5">
        <f>Final!D253</f>
        <v>0</v>
      </c>
      <c r="E252" s="5">
        <f>Final!E253</f>
        <v>0</v>
      </c>
      <c r="F252" s="5">
        <f>Final!F253</f>
        <v>0</v>
      </c>
      <c r="G252" s="5">
        <f>Final!G253</f>
        <v>0</v>
      </c>
      <c r="H252" s="5">
        <f>Final!H253</f>
        <v>0</v>
      </c>
      <c r="I252" s="5">
        <f>Final!I253</f>
        <v>0</v>
      </c>
      <c r="J252" s="5">
        <f>Final!J253</f>
        <v>0</v>
      </c>
      <c r="K252" s="5">
        <f>Final!K253</f>
        <v>0</v>
      </c>
      <c r="L252" s="5">
        <f>Final!L253</f>
        <v>0</v>
      </c>
      <c r="M252" s="20" t="str">
        <f t="shared" si="18"/>
        <v/>
      </c>
      <c r="N252" s="5" t="str">
        <f t="shared" si="19"/>
        <v/>
      </c>
      <c r="O252" s="5" t="str">
        <f t="shared" si="20"/>
        <v>1</v>
      </c>
      <c r="P252" s="5">
        <f t="shared" si="21"/>
        <v>0</v>
      </c>
      <c r="Q252" s="5" t="str">
        <f t="shared" si="22"/>
        <v/>
      </c>
      <c r="R252" s="5" t="str">
        <f t="shared" si="23"/>
        <v>0_0</v>
      </c>
      <c r="S252" s="5">
        <v>251</v>
      </c>
    </row>
    <row r="253" spans="1:19">
      <c r="A253" s="5">
        <f>Final!A254</f>
        <v>0</v>
      </c>
      <c r="B253" s="5">
        <f>Final!B254</f>
        <v>0</v>
      </c>
      <c r="C253" s="5">
        <f>Final!C254</f>
        <v>0</v>
      </c>
      <c r="D253" s="5">
        <f>Final!D254</f>
        <v>0</v>
      </c>
      <c r="E253" s="5">
        <f>Final!E254</f>
        <v>0</v>
      </c>
      <c r="F253" s="5">
        <f>Final!F254</f>
        <v>0</v>
      </c>
      <c r="G253" s="5">
        <f>Final!G254</f>
        <v>0</v>
      </c>
      <c r="H253" s="5">
        <f>Final!H254</f>
        <v>0</v>
      </c>
      <c r="I253" s="5">
        <f>Final!I254</f>
        <v>0</v>
      </c>
      <c r="J253" s="5">
        <f>Final!J254</f>
        <v>0</v>
      </c>
      <c r="K253" s="5">
        <f>Final!K254</f>
        <v>0</v>
      </c>
      <c r="L253" s="5">
        <f>Final!L254</f>
        <v>0</v>
      </c>
      <c r="M253" s="20" t="str">
        <f t="shared" si="18"/>
        <v/>
      </c>
      <c r="N253" s="5" t="str">
        <f t="shared" si="19"/>
        <v/>
      </c>
      <c r="O253" s="5" t="str">
        <f t="shared" si="20"/>
        <v>1</v>
      </c>
      <c r="P253" s="5">
        <f t="shared" si="21"/>
        <v>0</v>
      </c>
      <c r="Q253" s="5" t="str">
        <f t="shared" si="22"/>
        <v/>
      </c>
      <c r="R253" s="5" t="str">
        <f t="shared" si="23"/>
        <v>0_0</v>
      </c>
      <c r="S253" s="5">
        <v>252</v>
      </c>
    </row>
    <row r="254" spans="1:19">
      <c r="A254" s="5">
        <f>Final!A255</f>
        <v>0</v>
      </c>
      <c r="B254" s="5">
        <f>Final!B255</f>
        <v>0</v>
      </c>
      <c r="C254" s="5">
        <f>Final!C255</f>
        <v>0</v>
      </c>
      <c r="D254" s="5">
        <f>Final!D255</f>
        <v>0</v>
      </c>
      <c r="E254" s="5">
        <f>Final!E255</f>
        <v>0</v>
      </c>
      <c r="F254" s="5">
        <f>Final!F255</f>
        <v>0</v>
      </c>
      <c r="G254" s="5">
        <f>Final!G255</f>
        <v>0</v>
      </c>
      <c r="H254" s="5">
        <f>Final!H255</f>
        <v>0</v>
      </c>
      <c r="I254" s="5">
        <f>Final!I255</f>
        <v>0</v>
      </c>
      <c r="J254" s="5">
        <f>Final!J255</f>
        <v>0</v>
      </c>
      <c r="K254" s="5">
        <f>Final!K255</f>
        <v>0</v>
      </c>
      <c r="L254" s="5">
        <f>Final!L255</f>
        <v>0</v>
      </c>
      <c r="M254" s="20" t="str">
        <f t="shared" si="18"/>
        <v/>
      </c>
      <c r="N254" s="5" t="str">
        <f t="shared" si="19"/>
        <v/>
      </c>
      <c r="O254" s="5" t="str">
        <f t="shared" si="20"/>
        <v>1</v>
      </c>
      <c r="P254" s="5">
        <f t="shared" si="21"/>
        <v>0</v>
      </c>
      <c r="Q254" s="5" t="str">
        <f t="shared" si="22"/>
        <v/>
      </c>
      <c r="R254" s="5" t="str">
        <f t="shared" si="23"/>
        <v>0_0</v>
      </c>
      <c r="S254" s="5">
        <v>253</v>
      </c>
    </row>
    <row r="255" spans="1:19">
      <c r="A255" s="5">
        <f>Final!A256</f>
        <v>0</v>
      </c>
      <c r="B255" s="5">
        <f>Final!B256</f>
        <v>0</v>
      </c>
      <c r="C255" s="5">
        <f>Final!C256</f>
        <v>0</v>
      </c>
      <c r="D255" s="5">
        <f>Final!D256</f>
        <v>0</v>
      </c>
      <c r="E255" s="5">
        <f>Final!E256</f>
        <v>0</v>
      </c>
      <c r="F255" s="5">
        <f>Final!F256</f>
        <v>0</v>
      </c>
      <c r="G255" s="5">
        <f>Final!G256</f>
        <v>0</v>
      </c>
      <c r="H255" s="5">
        <f>Final!H256</f>
        <v>0</v>
      </c>
      <c r="I255" s="5">
        <f>Final!I256</f>
        <v>0</v>
      </c>
      <c r="J255" s="5">
        <f>Final!J256</f>
        <v>0</v>
      </c>
      <c r="K255" s="5">
        <f>Final!K256</f>
        <v>0</v>
      </c>
      <c r="L255" s="5">
        <f>Final!L256</f>
        <v>0</v>
      </c>
      <c r="M255" s="20" t="str">
        <f t="shared" si="18"/>
        <v/>
      </c>
      <c r="N255" s="5" t="str">
        <f t="shared" si="19"/>
        <v/>
      </c>
      <c r="O255" s="5" t="str">
        <f t="shared" si="20"/>
        <v>1</v>
      </c>
      <c r="P255" s="5">
        <f t="shared" si="21"/>
        <v>0</v>
      </c>
      <c r="Q255" s="5" t="str">
        <f t="shared" si="22"/>
        <v/>
      </c>
      <c r="R255" s="5" t="str">
        <f t="shared" si="23"/>
        <v>0_0</v>
      </c>
      <c r="S255" s="5">
        <v>254</v>
      </c>
    </row>
    <row r="256" spans="1:19">
      <c r="A256" s="5">
        <f>Final!A257</f>
        <v>0</v>
      </c>
      <c r="B256" s="5">
        <f>Final!B257</f>
        <v>0</v>
      </c>
      <c r="C256" s="5">
        <f>Final!C257</f>
        <v>0</v>
      </c>
      <c r="D256" s="5">
        <f>Final!D257</f>
        <v>0</v>
      </c>
      <c r="E256" s="5">
        <f>Final!E257</f>
        <v>0</v>
      </c>
      <c r="F256" s="5">
        <f>Final!F257</f>
        <v>0</v>
      </c>
      <c r="G256" s="5">
        <f>Final!G257</f>
        <v>0</v>
      </c>
      <c r="H256" s="5">
        <f>Final!H257</f>
        <v>0</v>
      </c>
      <c r="I256" s="5">
        <f>Final!I257</f>
        <v>0</v>
      </c>
      <c r="J256" s="5">
        <f>Final!J257</f>
        <v>0</v>
      </c>
      <c r="K256" s="5">
        <f>Final!K257</f>
        <v>0</v>
      </c>
      <c r="L256" s="5">
        <f>Final!L257</f>
        <v>0</v>
      </c>
      <c r="M256" s="20" t="str">
        <f t="shared" si="18"/>
        <v/>
      </c>
      <c r="N256" s="5" t="str">
        <f t="shared" si="19"/>
        <v/>
      </c>
      <c r="O256" s="5" t="str">
        <f t="shared" si="20"/>
        <v>1</v>
      </c>
      <c r="P256" s="5">
        <f t="shared" si="21"/>
        <v>0</v>
      </c>
      <c r="Q256" s="5" t="str">
        <f t="shared" si="22"/>
        <v/>
      </c>
      <c r="R256" s="5" t="str">
        <f t="shared" si="23"/>
        <v>0_0</v>
      </c>
      <c r="S256" s="5">
        <v>255</v>
      </c>
    </row>
    <row r="257" spans="1:19">
      <c r="A257" s="5">
        <f>Final!A258</f>
        <v>0</v>
      </c>
      <c r="B257" s="5">
        <f>Final!B258</f>
        <v>0</v>
      </c>
      <c r="C257" s="5">
        <f>Final!C258</f>
        <v>0</v>
      </c>
      <c r="D257" s="5">
        <f>Final!D258</f>
        <v>0</v>
      </c>
      <c r="E257" s="5">
        <f>Final!E258</f>
        <v>0</v>
      </c>
      <c r="F257" s="5">
        <f>Final!F258</f>
        <v>0</v>
      </c>
      <c r="G257" s="5">
        <f>Final!G258</f>
        <v>0</v>
      </c>
      <c r="H257" s="5">
        <f>Final!H258</f>
        <v>0</v>
      </c>
      <c r="I257" s="5">
        <f>Final!I258</f>
        <v>0</v>
      </c>
      <c r="J257" s="5">
        <f>Final!J258</f>
        <v>0</v>
      </c>
      <c r="K257" s="5">
        <f>Final!K258</f>
        <v>0</v>
      </c>
      <c r="L257" s="5">
        <f>Final!L258</f>
        <v>0</v>
      </c>
      <c r="M257" s="20" t="str">
        <f t="shared" si="18"/>
        <v/>
      </c>
      <c r="N257" s="5" t="str">
        <f t="shared" si="19"/>
        <v/>
      </c>
      <c r="O257" s="5" t="str">
        <f t="shared" si="20"/>
        <v>1</v>
      </c>
      <c r="P257" s="5">
        <f t="shared" si="21"/>
        <v>0</v>
      </c>
      <c r="Q257" s="5" t="str">
        <f t="shared" si="22"/>
        <v/>
      </c>
      <c r="R257" s="5" t="str">
        <f t="shared" si="23"/>
        <v>0_0</v>
      </c>
      <c r="S257" s="5">
        <v>256</v>
      </c>
    </row>
    <row r="258" spans="1:19">
      <c r="A258" s="5">
        <f>Final!A259</f>
        <v>0</v>
      </c>
      <c r="B258" s="5">
        <f>Final!B259</f>
        <v>0</v>
      </c>
      <c r="C258" s="5">
        <f>Final!C259</f>
        <v>0</v>
      </c>
      <c r="D258" s="5">
        <f>Final!D259</f>
        <v>0</v>
      </c>
      <c r="E258" s="5">
        <f>Final!E259</f>
        <v>0</v>
      </c>
      <c r="F258" s="5">
        <f>Final!F259</f>
        <v>0</v>
      </c>
      <c r="G258" s="5">
        <f>Final!G259</f>
        <v>0</v>
      </c>
      <c r="H258" s="5">
        <f>Final!H259</f>
        <v>0</v>
      </c>
      <c r="I258" s="5">
        <f>Final!I259</f>
        <v>0</v>
      </c>
      <c r="J258" s="5">
        <f>Final!J259</f>
        <v>0</v>
      </c>
      <c r="K258" s="5">
        <f>Final!K259</f>
        <v>0</v>
      </c>
      <c r="L258" s="5">
        <f>Final!L259</f>
        <v>0</v>
      </c>
      <c r="M258" s="20" t="str">
        <f t="shared" si="18"/>
        <v/>
      </c>
      <c r="N258" s="5" t="str">
        <f t="shared" si="19"/>
        <v/>
      </c>
      <c r="O258" s="5" t="str">
        <f t="shared" si="20"/>
        <v>1</v>
      </c>
      <c r="P258" s="5">
        <f t="shared" si="21"/>
        <v>0</v>
      </c>
      <c r="Q258" s="5" t="str">
        <f t="shared" si="22"/>
        <v/>
      </c>
      <c r="R258" s="5" t="str">
        <f t="shared" si="23"/>
        <v>0_0</v>
      </c>
      <c r="S258" s="5">
        <v>257</v>
      </c>
    </row>
    <row r="259" spans="1:19">
      <c r="A259" s="5">
        <f>Final!A260</f>
        <v>0</v>
      </c>
      <c r="B259" s="5">
        <f>Final!B260</f>
        <v>0</v>
      </c>
      <c r="C259" s="5">
        <f>Final!C260</f>
        <v>0</v>
      </c>
      <c r="D259" s="5">
        <f>Final!D260</f>
        <v>0</v>
      </c>
      <c r="E259" s="5">
        <f>Final!E260</f>
        <v>0</v>
      </c>
      <c r="F259" s="5">
        <f>Final!F260</f>
        <v>0</v>
      </c>
      <c r="G259" s="5">
        <f>Final!G260</f>
        <v>0</v>
      </c>
      <c r="H259" s="5">
        <f>Final!H260</f>
        <v>0</v>
      </c>
      <c r="I259" s="5">
        <f>Final!I260</f>
        <v>0</v>
      </c>
      <c r="J259" s="5">
        <f>Final!J260</f>
        <v>0</v>
      </c>
      <c r="K259" s="5">
        <f>Final!K260</f>
        <v>0</v>
      </c>
      <c r="L259" s="5">
        <f>Final!L260</f>
        <v>0</v>
      </c>
      <c r="M259" s="20" t="str">
        <f t="shared" ref="M259:M322" si="24">IF(AND(K259="Yes",L259="Yes"),"1",IF(AND(K259="VOID",L259="VOID"),"2",""))</f>
        <v/>
      </c>
      <c r="N259" s="5" t="str">
        <f t="shared" ref="N259:N322" si="25">IF(M259="1",F259,"")</f>
        <v/>
      </c>
      <c r="O259" s="5" t="str">
        <f t="shared" ref="O259:O322" si="26">IF(N259&lt;&gt;"","Doc Recivied","1")</f>
        <v>1</v>
      </c>
      <c r="P259" s="5">
        <f t="shared" ref="P259:P322" si="27">IF(AND(O259="Doc Recivied",M259="1"),"",F259)</f>
        <v>0</v>
      </c>
      <c r="Q259" s="5" t="str">
        <f t="shared" ref="Q259:Q322" si="28">IF(M259="2",F259,"")</f>
        <v/>
      </c>
      <c r="R259" s="5" t="str">
        <f t="shared" ref="R259:R322" si="29">_xlfn.TEXTJOIN("_",FALSE,C259,D259)</f>
        <v>0_0</v>
      </c>
      <c r="S259" s="5">
        <v>258</v>
      </c>
    </row>
    <row r="260" spans="1:19">
      <c r="A260" s="5">
        <f>Final!A261</f>
        <v>0</v>
      </c>
      <c r="B260" s="5">
        <f>Final!B261</f>
        <v>0</v>
      </c>
      <c r="C260" s="5">
        <f>Final!C261</f>
        <v>0</v>
      </c>
      <c r="D260" s="5">
        <f>Final!D261</f>
        <v>0</v>
      </c>
      <c r="E260" s="5">
        <f>Final!E261</f>
        <v>0</v>
      </c>
      <c r="F260" s="5">
        <f>Final!F261</f>
        <v>0</v>
      </c>
      <c r="G260" s="5">
        <f>Final!G261</f>
        <v>0</v>
      </c>
      <c r="H260" s="5">
        <f>Final!H261</f>
        <v>0</v>
      </c>
      <c r="I260" s="5">
        <f>Final!I261</f>
        <v>0</v>
      </c>
      <c r="J260" s="5">
        <f>Final!J261</f>
        <v>0</v>
      </c>
      <c r="K260" s="5">
        <f>Final!K261</f>
        <v>0</v>
      </c>
      <c r="L260" s="5">
        <f>Final!L261</f>
        <v>0</v>
      </c>
      <c r="M260" s="20" t="str">
        <f t="shared" si="24"/>
        <v/>
      </c>
      <c r="N260" s="5" t="str">
        <f t="shared" si="25"/>
        <v/>
      </c>
      <c r="O260" s="5" t="str">
        <f t="shared" si="26"/>
        <v>1</v>
      </c>
      <c r="P260" s="5">
        <f t="shared" si="27"/>
        <v>0</v>
      </c>
      <c r="Q260" s="5" t="str">
        <f t="shared" si="28"/>
        <v/>
      </c>
      <c r="R260" s="5" t="str">
        <f t="shared" si="29"/>
        <v>0_0</v>
      </c>
      <c r="S260" s="5">
        <v>259</v>
      </c>
    </row>
    <row r="261" spans="1:19">
      <c r="A261" s="5">
        <f>Final!A262</f>
        <v>0</v>
      </c>
      <c r="B261" s="5">
        <f>Final!B262</f>
        <v>0</v>
      </c>
      <c r="C261" s="5">
        <f>Final!C262</f>
        <v>0</v>
      </c>
      <c r="D261" s="5">
        <f>Final!D262</f>
        <v>0</v>
      </c>
      <c r="E261" s="5">
        <f>Final!E262</f>
        <v>0</v>
      </c>
      <c r="F261" s="5">
        <f>Final!F262</f>
        <v>0</v>
      </c>
      <c r="G261" s="5">
        <f>Final!G262</f>
        <v>0</v>
      </c>
      <c r="H261" s="5">
        <f>Final!H262</f>
        <v>0</v>
      </c>
      <c r="I261" s="5">
        <f>Final!I262</f>
        <v>0</v>
      </c>
      <c r="J261" s="5">
        <f>Final!J262</f>
        <v>0</v>
      </c>
      <c r="K261" s="5">
        <f>Final!K262</f>
        <v>0</v>
      </c>
      <c r="L261" s="5">
        <f>Final!L262</f>
        <v>0</v>
      </c>
      <c r="M261" s="20" t="str">
        <f t="shared" si="24"/>
        <v/>
      </c>
      <c r="N261" s="5" t="str">
        <f t="shared" si="25"/>
        <v/>
      </c>
      <c r="O261" s="5" t="str">
        <f t="shared" si="26"/>
        <v>1</v>
      </c>
      <c r="P261" s="5">
        <f t="shared" si="27"/>
        <v>0</v>
      </c>
      <c r="Q261" s="5" t="str">
        <f t="shared" si="28"/>
        <v/>
      </c>
      <c r="R261" s="5" t="str">
        <f t="shared" si="29"/>
        <v>0_0</v>
      </c>
      <c r="S261" s="5">
        <v>260</v>
      </c>
    </row>
    <row r="262" spans="1:19">
      <c r="A262" s="5">
        <f>Final!A263</f>
        <v>0</v>
      </c>
      <c r="B262" s="5">
        <f>Final!B263</f>
        <v>0</v>
      </c>
      <c r="C262" s="5">
        <f>Final!C263</f>
        <v>0</v>
      </c>
      <c r="D262" s="5">
        <f>Final!D263</f>
        <v>0</v>
      </c>
      <c r="E262" s="5">
        <f>Final!E263</f>
        <v>0</v>
      </c>
      <c r="F262" s="5">
        <f>Final!F263</f>
        <v>0</v>
      </c>
      <c r="G262" s="5">
        <f>Final!G263</f>
        <v>0</v>
      </c>
      <c r="H262" s="5">
        <f>Final!H263</f>
        <v>0</v>
      </c>
      <c r="I262" s="5">
        <f>Final!I263</f>
        <v>0</v>
      </c>
      <c r="J262" s="5">
        <f>Final!J263</f>
        <v>0</v>
      </c>
      <c r="K262" s="5">
        <f>Final!K263</f>
        <v>0</v>
      </c>
      <c r="L262" s="5">
        <f>Final!L263</f>
        <v>0</v>
      </c>
      <c r="M262" s="20" t="str">
        <f t="shared" si="24"/>
        <v/>
      </c>
      <c r="N262" s="5" t="str">
        <f t="shared" si="25"/>
        <v/>
      </c>
      <c r="O262" s="5" t="str">
        <f t="shared" si="26"/>
        <v>1</v>
      </c>
      <c r="P262" s="5">
        <f t="shared" si="27"/>
        <v>0</v>
      </c>
      <c r="Q262" s="5" t="str">
        <f t="shared" si="28"/>
        <v/>
      </c>
      <c r="R262" s="5" t="str">
        <f t="shared" si="29"/>
        <v>0_0</v>
      </c>
      <c r="S262" s="5">
        <v>261</v>
      </c>
    </row>
    <row r="263" spans="1:19">
      <c r="A263" s="5">
        <f>Final!A264</f>
        <v>0</v>
      </c>
      <c r="B263" s="5">
        <f>Final!B264</f>
        <v>0</v>
      </c>
      <c r="C263" s="5">
        <f>Final!C264</f>
        <v>0</v>
      </c>
      <c r="D263" s="5">
        <f>Final!D264</f>
        <v>0</v>
      </c>
      <c r="E263" s="5">
        <f>Final!E264</f>
        <v>0</v>
      </c>
      <c r="F263" s="5">
        <f>Final!F264</f>
        <v>0</v>
      </c>
      <c r="G263" s="5">
        <f>Final!G264</f>
        <v>0</v>
      </c>
      <c r="H263" s="5">
        <f>Final!H264</f>
        <v>0</v>
      </c>
      <c r="I263" s="5">
        <f>Final!I264</f>
        <v>0</v>
      </c>
      <c r="J263" s="5">
        <f>Final!J264</f>
        <v>0</v>
      </c>
      <c r="K263" s="5">
        <f>Final!K264</f>
        <v>0</v>
      </c>
      <c r="L263" s="5">
        <f>Final!L264</f>
        <v>0</v>
      </c>
      <c r="M263" s="20" t="str">
        <f t="shared" si="24"/>
        <v/>
      </c>
      <c r="N263" s="5" t="str">
        <f t="shared" si="25"/>
        <v/>
      </c>
      <c r="O263" s="5" t="str">
        <f t="shared" si="26"/>
        <v>1</v>
      </c>
      <c r="P263" s="5">
        <f t="shared" si="27"/>
        <v>0</v>
      </c>
      <c r="Q263" s="5" t="str">
        <f t="shared" si="28"/>
        <v/>
      </c>
      <c r="R263" s="5" t="str">
        <f t="shared" si="29"/>
        <v>0_0</v>
      </c>
      <c r="S263" s="5">
        <v>262</v>
      </c>
    </row>
    <row r="264" spans="1:19">
      <c r="A264" s="5">
        <f>Final!A265</f>
        <v>0</v>
      </c>
      <c r="B264" s="5">
        <f>Final!B265</f>
        <v>0</v>
      </c>
      <c r="C264" s="5">
        <f>Final!C265</f>
        <v>0</v>
      </c>
      <c r="D264" s="5">
        <f>Final!D265</f>
        <v>0</v>
      </c>
      <c r="E264" s="5">
        <f>Final!E265</f>
        <v>0</v>
      </c>
      <c r="F264" s="5">
        <f>Final!F265</f>
        <v>0</v>
      </c>
      <c r="G264" s="5">
        <f>Final!G265</f>
        <v>0</v>
      </c>
      <c r="H264" s="5">
        <f>Final!H265</f>
        <v>0</v>
      </c>
      <c r="I264" s="5">
        <f>Final!I265</f>
        <v>0</v>
      </c>
      <c r="J264" s="5">
        <f>Final!J265</f>
        <v>0</v>
      </c>
      <c r="K264" s="5">
        <f>Final!K265</f>
        <v>0</v>
      </c>
      <c r="L264" s="5">
        <f>Final!L265</f>
        <v>0</v>
      </c>
      <c r="M264" s="20" t="str">
        <f t="shared" si="24"/>
        <v/>
      </c>
      <c r="N264" s="5" t="str">
        <f t="shared" si="25"/>
        <v/>
      </c>
      <c r="O264" s="5" t="str">
        <f t="shared" si="26"/>
        <v>1</v>
      </c>
      <c r="P264" s="5">
        <f t="shared" si="27"/>
        <v>0</v>
      </c>
      <c r="Q264" s="5" t="str">
        <f t="shared" si="28"/>
        <v/>
      </c>
      <c r="R264" s="5" t="str">
        <f t="shared" si="29"/>
        <v>0_0</v>
      </c>
      <c r="S264" s="5">
        <v>263</v>
      </c>
    </row>
    <row r="265" spans="1:19">
      <c r="A265" s="5">
        <f>Final!A266</f>
        <v>0</v>
      </c>
      <c r="B265" s="5">
        <f>Final!B266</f>
        <v>0</v>
      </c>
      <c r="C265" s="5">
        <f>Final!C266</f>
        <v>0</v>
      </c>
      <c r="D265" s="5">
        <f>Final!D266</f>
        <v>0</v>
      </c>
      <c r="E265" s="5">
        <f>Final!E266</f>
        <v>0</v>
      </c>
      <c r="F265" s="5">
        <f>Final!F266</f>
        <v>0</v>
      </c>
      <c r="G265" s="5">
        <f>Final!G266</f>
        <v>0</v>
      </c>
      <c r="H265" s="5">
        <f>Final!H266</f>
        <v>0</v>
      </c>
      <c r="I265" s="5">
        <f>Final!I266</f>
        <v>0</v>
      </c>
      <c r="J265" s="5">
        <f>Final!J266</f>
        <v>0</v>
      </c>
      <c r="K265" s="5">
        <f>Final!K266</f>
        <v>0</v>
      </c>
      <c r="L265" s="5">
        <f>Final!L266</f>
        <v>0</v>
      </c>
      <c r="M265" s="20" t="str">
        <f t="shared" si="24"/>
        <v/>
      </c>
      <c r="N265" s="5" t="str">
        <f t="shared" si="25"/>
        <v/>
      </c>
      <c r="O265" s="5" t="str">
        <f t="shared" si="26"/>
        <v>1</v>
      </c>
      <c r="P265" s="5">
        <f t="shared" si="27"/>
        <v>0</v>
      </c>
      <c r="Q265" s="5" t="str">
        <f t="shared" si="28"/>
        <v/>
      </c>
      <c r="R265" s="5" t="str">
        <f t="shared" si="29"/>
        <v>0_0</v>
      </c>
      <c r="S265" s="5">
        <v>264</v>
      </c>
    </row>
    <row r="266" spans="1:19">
      <c r="A266" s="5">
        <f>Final!A267</f>
        <v>0</v>
      </c>
      <c r="B266" s="5">
        <f>Final!B267</f>
        <v>0</v>
      </c>
      <c r="C266" s="5">
        <f>Final!C267</f>
        <v>0</v>
      </c>
      <c r="D266" s="5">
        <f>Final!D267</f>
        <v>0</v>
      </c>
      <c r="E266" s="5">
        <f>Final!E267</f>
        <v>0</v>
      </c>
      <c r="F266" s="5">
        <f>Final!F267</f>
        <v>0</v>
      </c>
      <c r="G266" s="5">
        <f>Final!G267</f>
        <v>0</v>
      </c>
      <c r="H266" s="5">
        <f>Final!H267</f>
        <v>0</v>
      </c>
      <c r="I266" s="5">
        <f>Final!I267</f>
        <v>0</v>
      </c>
      <c r="J266" s="5">
        <f>Final!J267</f>
        <v>0</v>
      </c>
      <c r="K266" s="5">
        <f>Final!K267</f>
        <v>0</v>
      </c>
      <c r="L266" s="5">
        <f>Final!L267</f>
        <v>0</v>
      </c>
      <c r="M266" s="20" t="str">
        <f t="shared" si="24"/>
        <v/>
      </c>
      <c r="N266" s="5" t="str">
        <f t="shared" si="25"/>
        <v/>
      </c>
      <c r="O266" s="5" t="str">
        <f t="shared" si="26"/>
        <v>1</v>
      </c>
      <c r="P266" s="5">
        <f t="shared" si="27"/>
        <v>0</v>
      </c>
      <c r="Q266" s="5" t="str">
        <f t="shared" si="28"/>
        <v/>
      </c>
      <c r="R266" s="5" t="str">
        <f t="shared" si="29"/>
        <v>0_0</v>
      </c>
      <c r="S266" s="5">
        <v>265</v>
      </c>
    </row>
    <row r="267" spans="1:19">
      <c r="A267" s="5">
        <f>Final!A268</f>
        <v>0</v>
      </c>
      <c r="B267" s="5">
        <f>Final!B268</f>
        <v>0</v>
      </c>
      <c r="C267" s="5">
        <f>Final!C268</f>
        <v>0</v>
      </c>
      <c r="D267" s="5">
        <f>Final!D268</f>
        <v>0</v>
      </c>
      <c r="E267" s="5">
        <f>Final!E268</f>
        <v>0</v>
      </c>
      <c r="F267" s="5">
        <f>Final!F268</f>
        <v>0</v>
      </c>
      <c r="G267" s="5">
        <f>Final!G268</f>
        <v>0</v>
      </c>
      <c r="H267" s="5">
        <f>Final!H268</f>
        <v>0</v>
      </c>
      <c r="I267" s="5">
        <f>Final!I268</f>
        <v>0</v>
      </c>
      <c r="J267" s="5">
        <f>Final!J268</f>
        <v>0</v>
      </c>
      <c r="K267" s="5">
        <f>Final!K268</f>
        <v>0</v>
      </c>
      <c r="L267" s="5">
        <f>Final!L268</f>
        <v>0</v>
      </c>
      <c r="M267" s="20" t="str">
        <f t="shared" si="24"/>
        <v/>
      </c>
      <c r="N267" s="5" t="str">
        <f t="shared" si="25"/>
        <v/>
      </c>
      <c r="O267" s="5" t="str">
        <f t="shared" si="26"/>
        <v>1</v>
      </c>
      <c r="P267" s="5">
        <f t="shared" si="27"/>
        <v>0</v>
      </c>
      <c r="Q267" s="5" t="str">
        <f t="shared" si="28"/>
        <v/>
      </c>
      <c r="R267" s="5" t="str">
        <f t="shared" si="29"/>
        <v>0_0</v>
      </c>
      <c r="S267" s="5">
        <v>266</v>
      </c>
    </row>
    <row r="268" spans="1:19">
      <c r="A268" s="5">
        <f>Final!A269</f>
        <v>0</v>
      </c>
      <c r="B268" s="5">
        <f>Final!B269</f>
        <v>0</v>
      </c>
      <c r="C268" s="5">
        <f>Final!C269</f>
        <v>0</v>
      </c>
      <c r="D268" s="5">
        <f>Final!D269</f>
        <v>0</v>
      </c>
      <c r="E268" s="5">
        <f>Final!E269</f>
        <v>0</v>
      </c>
      <c r="F268" s="5">
        <f>Final!F269</f>
        <v>0</v>
      </c>
      <c r="G268" s="5">
        <f>Final!G269</f>
        <v>0</v>
      </c>
      <c r="H268" s="5">
        <f>Final!H269</f>
        <v>0</v>
      </c>
      <c r="I268" s="5">
        <f>Final!I269</f>
        <v>0</v>
      </c>
      <c r="J268" s="5">
        <f>Final!J269</f>
        <v>0</v>
      </c>
      <c r="K268" s="5">
        <f>Final!K269</f>
        <v>0</v>
      </c>
      <c r="L268" s="5">
        <f>Final!L269</f>
        <v>0</v>
      </c>
      <c r="M268" s="20" t="str">
        <f t="shared" si="24"/>
        <v/>
      </c>
      <c r="N268" s="5" t="str">
        <f t="shared" si="25"/>
        <v/>
      </c>
      <c r="O268" s="5" t="str">
        <f t="shared" si="26"/>
        <v>1</v>
      </c>
      <c r="P268" s="5">
        <f t="shared" si="27"/>
        <v>0</v>
      </c>
      <c r="Q268" s="5" t="str">
        <f t="shared" si="28"/>
        <v/>
      </c>
      <c r="R268" s="5" t="str">
        <f t="shared" si="29"/>
        <v>0_0</v>
      </c>
      <c r="S268" s="5">
        <v>267</v>
      </c>
    </row>
    <row r="269" spans="1:19">
      <c r="A269" s="5">
        <f>Final!A270</f>
        <v>0</v>
      </c>
      <c r="B269" s="5">
        <f>Final!B270</f>
        <v>0</v>
      </c>
      <c r="C269" s="5">
        <f>Final!C270</f>
        <v>0</v>
      </c>
      <c r="D269" s="5">
        <f>Final!D270</f>
        <v>0</v>
      </c>
      <c r="E269" s="5">
        <f>Final!E270</f>
        <v>0</v>
      </c>
      <c r="F269" s="5">
        <f>Final!F270</f>
        <v>0</v>
      </c>
      <c r="G269" s="5">
        <f>Final!G270</f>
        <v>0</v>
      </c>
      <c r="H269" s="5">
        <f>Final!H270</f>
        <v>0</v>
      </c>
      <c r="I269" s="5">
        <f>Final!I270</f>
        <v>0</v>
      </c>
      <c r="J269" s="5">
        <f>Final!J270</f>
        <v>0</v>
      </c>
      <c r="K269" s="5">
        <f>Final!K270</f>
        <v>0</v>
      </c>
      <c r="L269" s="5">
        <f>Final!L270</f>
        <v>0</v>
      </c>
      <c r="M269" s="20" t="str">
        <f t="shared" si="24"/>
        <v/>
      </c>
      <c r="N269" s="5" t="str">
        <f t="shared" si="25"/>
        <v/>
      </c>
      <c r="O269" s="5" t="str">
        <f t="shared" si="26"/>
        <v>1</v>
      </c>
      <c r="P269" s="5">
        <f t="shared" si="27"/>
        <v>0</v>
      </c>
      <c r="Q269" s="5" t="str">
        <f t="shared" si="28"/>
        <v/>
      </c>
      <c r="R269" s="5" t="str">
        <f t="shared" si="29"/>
        <v>0_0</v>
      </c>
      <c r="S269" s="5">
        <v>268</v>
      </c>
    </row>
    <row r="270" spans="1:19">
      <c r="A270" s="5">
        <f>Final!A271</f>
        <v>0</v>
      </c>
      <c r="B270" s="5">
        <f>Final!B271</f>
        <v>0</v>
      </c>
      <c r="C270" s="5">
        <f>Final!C271</f>
        <v>0</v>
      </c>
      <c r="D270" s="5">
        <f>Final!D271</f>
        <v>0</v>
      </c>
      <c r="E270" s="5">
        <f>Final!E271</f>
        <v>0</v>
      </c>
      <c r="F270" s="5">
        <f>Final!F271</f>
        <v>0</v>
      </c>
      <c r="G270" s="5">
        <f>Final!G271</f>
        <v>0</v>
      </c>
      <c r="H270" s="5">
        <f>Final!H271</f>
        <v>0</v>
      </c>
      <c r="I270" s="5">
        <f>Final!I271</f>
        <v>0</v>
      </c>
      <c r="J270" s="5">
        <f>Final!J271</f>
        <v>0</v>
      </c>
      <c r="K270" s="5">
        <f>Final!K271</f>
        <v>0</v>
      </c>
      <c r="L270" s="5">
        <f>Final!L271</f>
        <v>0</v>
      </c>
      <c r="M270" s="20" t="str">
        <f t="shared" si="24"/>
        <v/>
      </c>
      <c r="N270" s="5" t="str">
        <f t="shared" si="25"/>
        <v/>
      </c>
      <c r="O270" s="5" t="str">
        <f t="shared" si="26"/>
        <v>1</v>
      </c>
      <c r="P270" s="5">
        <f t="shared" si="27"/>
        <v>0</v>
      </c>
      <c r="Q270" s="5" t="str">
        <f t="shared" si="28"/>
        <v/>
      </c>
      <c r="R270" s="5" t="str">
        <f t="shared" si="29"/>
        <v>0_0</v>
      </c>
      <c r="S270" s="5">
        <v>269</v>
      </c>
    </row>
    <row r="271" spans="1:19">
      <c r="A271" s="5">
        <f>Final!A272</f>
        <v>0</v>
      </c>
      <c r="B271" s="5">
        <f>Final!B272</f>
        <v>0</v>
      </c>
      <c r="C271" s="5">
        <f>Final!C272</f>
        <v>0</v>
      </c>
      <c r="D271" s="5">
        <f>Final!D272</f>
        <v>0</v>
      </c>
      <c r="E271" s="5">
        <f>Final!E272</f>
        <v>0</v>
      </c>
      <c r="F271" s="5">
        <f>Final!F272</f>
        <v>0</v>
      </c>
      <c r="G271" s="5">
        <f>Final!G272</f>
        <v>0</v>
      </c>
      <c r="H271" s="5">
        <f>Final!H272</f>
        <v>0</v>
      </c>
      <c r="I271" s="5">
        <f>Final!I272</f>
        <v>0</v>
      </c>
      <c r="J271" s="5">
        <f>Final!J272</f>
        <v>0</v>
      </c>
      <c r="K271" s="5">
        <f>Final!K272</f>
        <v>0</v>
      </c>
      <c r="L271" s="5">
        <f>Final!L272</f>
        <v>0</v>
      </c>
      <c r="M271" s="20" t="str">
        <f t="shared" si="24"/>
        <v/>
      </c>
      <c r="N271" s="5" t="str">
        <f t="shared" si="25"/>
        <v/>
      </c>
      <c r="O271" s="5" t="str">
        <f t="shared" si="26"/>
        <v>1</v>
      </c>
      <c r="P271" s="5">
        <f t="shared" si="27"/>
        <v>0</v>
      </c>
      <c r="Q271" s="5" t="str">
        <f t="shared" si="28"/>
        <v/>
      </c>
      <c r="R271" s="5" t="str">
        <f t="shared" si="29"/>
        <v>0_0</v>
      </c>
      <c r="S271" s="5">
        <v>270</v>
      </c>
    </row>
    <row r="272" spans="1:19">
      <c r="A272" s="5">
        <f>Final!A273</f>
        <v>0</v>
      </c>
      <c r="B272" s="5">
        <f>Final!B273</f>
        <v>0</v>
      </c>
      <c r="C272" s="5">
        <f>Final!C273</f>
        <v>0</v>
      </c>
      <c r="D272" s="5">
        <f>Final!D273</f>
        <v>0</v>
      </c>
      <c r="E272" s="5">
        <f>Final!E273</f>
        <v>0</v>
      </c>
      <c r="F272" s="5">
        <f>Final!F273</f>
        <v>0</v>
      </c>
      <c r="G272" s="5">
        <f>Final!G273</f>
        <v>0</v>
      </c>
      <c r="H272" s="5">
        <f>Final!H273</f>
        <v>0</v>
      </c>
      <c r="I272" s="5">
        <f>Final!I273</f>
        <v>0</v>
      </c>
      <c r="J272" s="5">
        <f>Final!J273</f>
        <v>0</v>
      </c>
      <c r="K272" s="5">
        <f>Final!K273</f>
        <v>0</v>
      </c>
      <c r="L272" s="5">
        <f>Final!L273</f>
        <v>0</v>
      </c>
      <c r="M272" s="20" t="str">
        <f t="shared" si="24"/>
        <v/>
      </c>
      <c r="N272" s="5" t="str">
        <f t="shared" si="25"/>
        <v/>
      </c>
      <c r="O272" s="5" t="str">
        <f t="shared" si="26"/>
        <v>1</v>
      </c>
      <c r="P272" s="5">
        <f t="shared" si="27"/>
        <v>0</v>
      </c>
      <c r="Q272" s="5" t="str">
        <f t="shared" si="28"/>
        <v/>
      </c>
      <c r="R272" s="5" t="str">
        <f t="shared" si="29"/>
        <v>0_0</v>
      </c>
      <c r="S272" s="5">
        <v>271</v>
      </c>
    </row>
    <row r="273" spans="1:19">
      <c r="A273" s="5">
        <f>Final!A274</f>
        <v>0</v>
      </c>
      <c r="B273" s="5">
        <f>Final!B274</f>
        <v>0</v>
      </c>
      <c r="C273" s="5">
        <f>Final!C274</f>
        <v>0</v>
      </c>
      <c r="D273" s="5">
        <f>Final!D274</f>
        <v>0</v>
      </c>
      <c r="E273" s="5">
        <f>Final!E274</f>
        <v>0</v>
      </c>
      <c r="F273" s="5">
        <f>Final!F274</f>
        <v>0</v>
      </c>
      <c r="G273" s="5">
        <f>Final!G274</f>
        <v>0</v>
      </c>
      <c r="H273" s="5">
        <f>Final!H274</f>
        <v>0</v>
      </c>
      <c r="I273" s="5">
        <f>Final!I274</f>
        <v>0</v>
      </c>
      <c r="J273" s="5">
        <f>Final!J274</f>
        <v>0</v>
      </c>
      <c r="K273" s="5">
        <f>Final!K274</f>
        <v>0</v>
      </c>
      <c r="L273" s="5">
        <f>Final!L274</f>
        <v>0</v>
      </c>
      <c r="M273" s="20" t="str">
        <f t="shared" si="24"/>
        <v/>
      </c>
      <c r="N273" s="5" t="str">
        <f t="shared" si="25"/>
        <v/>
      </c>
      <c r="O273" s="5" t="str">
        <f t="shared" si="26"/>
        <v>1</v>
      </c>
      <c r="P273" s="5">
        <f t="shared" si="27"/>
        <v>0</v>
      </c>
      <c r="Q273" s="5" t="str">
        <f t="shared" si="28"/>
        <v/>
      </c>
      <c r="R273" s="5" t="str">
        <f t="shared" si="29"/>
        <v>0_0</v>
      </c>
      <c r="S273" s="5">
        <v>272</v>
      </c>
    </row>
    <row r="274" spans="1:19">
      <c r="A274" s="5">
        <f>Final!A275</f>
        <v>0</v>
      </c>
      <c r="B274" s="5">
        <f>Final!B275</f>
        <v>0</v>
      </c>
      <c r="C274" s="5">
        <f>Final!C275</f>
        <v>0</v>
      </c>
      <c r="D274" s="5">
        <f>Final!D275</f>
        <v>0</v>
      </c>
      <c r="E274" s="5">
        <f>Final!E275</f>
        <v>0</v>
      </c>
      <c r="F274" s="5">
        <f>Final!F275</f>
        <v>0</v>
      </c>
      <c r="G274" s="5">
        <f>Final!G275</f>
        <v>0</v>
      </c>
      <c r="H274" s="5">
        <f>Final!H275</f>
        <v>0</v>
      </c>
      <c r="I274" s="5">
        <f>Final!I275</f>
        <v>0</v>
      </c>
      <c r="J274" s="5">
        <f>Final!J275</f>
        <v>0</v>
      </c>
      <c r="K274" s="5">
        <f>Final!K275</f>
        <v>0</v>
      </c>
      <c r="L274" s="5">
        <f>Final!L275</f>
        <v>0</v>
      </c>
      <c r="M274" s="20" t="str">
        <f t="shared" si="24"/>
        <v/>
      </c>
      <c r="N274" s="5" t="str">
        <f t="shared" si="25"/>
        <v/>
      </c>
      <c r="O274" s="5" t="str">
        <f t="shared" si="26"/>
        <v>1</v>
      </c>
      <c r="P274" s="5">
        <f t="shared" si="27"/>
        <v>0</v>
      </c>
      <c r="Q274" s="5" t="str">
        <f t="shared" si="28"/>
        <v/>
      </c>
      <c r="R274" s="5" t="str">
        <f t="shared" si="29"/>
        <v>0_0</v>
      </c>
      <c r="S274" s="5">
        <v>273</v>
      </c>
    </row>
    <row r="275" spans="1:19">
      <c r="A275" s="5">
        <f>Final!A276</f>
        <v>0</v>
      </c>
      <c r="B275" s="5">
        <f>Final!B276</f>
        <v>0</v>
      </c>
      <c r="C275" s="5">
        <f>Final!C276</f>
        <v>0</v>
      </c>
      <c r="D275" s="5">
        <f>Final!D276</f>
        <v>0</v>
      </c>
      <c r="E275" s="5">
        <f>Final!E276</f>
        <v>0</v>
      </c>
      <c r="F275" s="5">
        <f>Final!F276</f>
        <v>0</v>
      </c>
      <c r="G275" s="5">
        <f>Final!G276</f>
        <v>0</v>
      </c>
      <c r="H275" s="5">
        <f>Final!H276</f>
        <v>0</v>
      </c>
      <c r="I275" s="5">
        <f>Final!I276</f>
        <v>0</v>
      </c>
      <c r="J275" s="5">
        <f>Final!J276</f>
        <v>0</v>
      </c>
      <c r="K275" s="5">
        <f>Final!K276</f>
        <v>0</v>
      </c>
      <c r="L275" s="5">
        <f>Final!L276</f>
        <v>0</v>
      </c>
      <c r="M275" s="20" t="str">
        <f t="shared" si="24"/>
        <v/>
      </c>
      <c r="N275" s="5" t="str">
        <f t="shared" si="25"/>
        <v/>
      </c>
      <c r="O275" s="5" t="str">
        <f t="shared" si="26"/>
        <v>1</v>
      </c>
      <c r="P275" s="5">
        <f t="shared" si="27"/>
        <v>0</v>
      </c>
      <c r="Q275" s="5" t="str">
        <f t="shared" si="28"/>
        <v/>
      </c>
      <c r="R275" s="5" t="str">
        <f t="shared" si="29"/>
        <v>0_0</v>
      </c>
      <c r="S275" s="5">
        <v>274</v>
      </c>
    </row>
    <row r="276" spans="1:19">
      <c r="A276" s="5">
        <f>Final!A277</f>
        <v>0</v>
      </c>
      <c r="B276" s="5">
        <f>Final!B277</f>
        <v>0</v>
      </c>
      <c r="C276" s="5">
        <f>Final!C277</f>
        <v>0</v>
      </c>
      <c r="D276" s="5">
        <f>Final!D277</f>
        <v>0</v>
      </c>
      <c r="E276" s="5">
        <f>Final!E277</f>
        <v>0</v>
      </c>
      <c r="F276" s="5">
        <f>Final!F277</f>
        <v>0</v>
      </c>
      <c r="G276" s="5">
        <f>Final!G277</f>
        <v>0</v>
      </c>
      <c r="H276" s="5">
        <f>Final!H277</f>
        <v>0</v>
      </c>
      <c r="I276" s="5">
        <f>Final!I277</f>
        <v>0</v>
      </c>
      <c r="J276" s="5">
        <f>Final!J277</f>
        <v>0</v>
      </c>
      <c r="K276" s="5">
        <f>Final!K277</f>
        <v>0</v>
      </c>
      <c r="L276" s="5">
        <f>Final!L277</f>
        <v>0</v>
      </c>
      <c r="M276" s="20" t="str">
        <f t="shared" si="24"/>
        <v/>
      </c>
      <c r="N276" s="5" t="str">
        <f t="shared" si="25"/>
        <v/>
      </c>
      <c r="O276" s="5" t="str">
        <f t="shared" si="26"/>
        <v>1</v>
      </c>
      <c r="P276" s="5">
        <f t="shared" si="27"/>
        <v>0</v>
      </c>
      <c r="Q276" s="5" t="str">
        <f t="shared" si="28"/>
        <v/>
      </c>
      <c r="R276" s="5" t="str">
        <f t="shared" si="29"/>
        <v>0_0</v>
      </c>
      <c r="S276" s="5">
        <v>275</v>
      </c>
    </row>
    <row r="277" spans="1:19">
      <c r="A277" s="5">
        <f>Final!A278</f>
        <v>0</v>
      </c>
      <c r="B277" s="5">
        <f>Final!B278</f>
        <v>0</v>
      </c>
      <c r="C277" s="5">
        <f>Final!C278</f>
        <v>0</v>
      </c>
      <c r="D277" s="5">
        <f>Final!D278</f>
        <v>0</v>
      </c>
      <c r="E277" s="5">
        <f>Final!E278</f>
        <v>0</v>
      </c>
      <c r="F277" s="5">
        <f>Final!F278</f>
        <v>0</v>
      </c>
      <c r="G277" s="5">
        <f>Final!G278</f>
        <v>0</v>
      </c>
      <c r="H277" s="5">
        <f>Final!H278</f>
        <v>0</v>
      </c>
      <c r="I277" s="5">
        <f>Final!I278</f>
        <v>0</v>
      </c>
      <c r="J277" s="5">
        <f>Final!J278</f>
        <v>0</v>
      </c>
      <c r="K277" s="5">
        <f>Final!K278</f>
        <v>0</v>
      </c>
      <c r="L277" s="5">
        <f>Final!L278</f>
        <v>0</v>
      </c>
      <c r="M277" s="20" t="str">
        <f t="shared" si="24"/>
        <v/>
      </c>
      <c r="N277" s="5" t="str">
        <f t="shared" si="25"/>
        <v/>
      </c>
      <c r="O277" s="5" t="str">
        <f t="shared" si="26"/>
        <v>1</v>
      </c>
      <c r="P277" s="5">
        <f t="shared" si="27"/>
        <v>0</v>
      </c>
      <c r="Q277" s="5" t="str">
        <f t="shared" si="28"/>
        <v/>
      </c>
      <c r="R277" s="5" t="str">
        <f t="shared" si="29"/>
        <v>0_0</v>
      </c>
      <c r="S277" s="5">
        <v>276</v>
      </c>
    </row>
    <row r="278" spans="1:19">
      <c r="A278" s="5">
        <f>Final!A279</f>
        <v>0</v>
      </c>
      <c r="B278" s="5">
        <f>Final!B279</f>
        <v>0</v>
      </c>
      <c r="C278" s="5">
        <f>Final!C279</f>
        <v>0</v>
      </c>
      <c r="D278" s="5">
        <f>Final!D279</f>
        <v>0</v>
      </c>
      <c r="E278" s="5">
        <f>Final!E279</f>
        <v>0</v>
      </c>
      <c r="F278" s="5">
        <f>Final!F279</f>
        <v>0</v>
      </c>
      <c r="G278" s="5">
        <f>Final!G279</f>
        <v>0</v>
      </c>
      <c r="H278" s="5">
        <f>Final!H279</f>
        <v>0</v>
      </c>
      <c r="I278" s="5">
        <f>Final!I279</f>
        <v>0</v>
      </c>
      <c r="J278" s="5">
        <f>Final!J279</f>
        <v>0</v>
      </c>
      <c r="K278" s="5">
        <f>Final!K279</f>
        <v>0</v>
      </c>
      <c r="L278" s="5">
        <f>Final!L279</f>
        <v>0</v>
      </c>
      <c r="M278" s="20" t="str">
        <f t="shared" si="24"/>
        <v/>
      </c>
      <c r="N278" s="5" t="str">
        <f t="shared" si="25"/>
        <v/>
      </c>
      <c r="O278" s="5" t="str">
        <f t="shared" si="26"/>
        <v>1</v>
      </c>
      <c r="P278" s="5">
        <f t="shared" si="27"/>
        <v>0</v>
      </c>
      <c r="Q278" s="5" t="str">
        <f t="shared" si="28"/>
        <v/>
      </c>
      <c r="R278" s="5" t="str">
        <f t="shared" si="29"/>
        <v>0_0</v>
      </c>
      <c r="S278" s="5">
        <v>277</v>
      </c>
    </row>
    <row r="279" spans="1:19">
      <c r="A279" s="5">
        <f>Final!A280</f>
        <v>0</v>
      </c>
      <c r="B279" s="5">
        <f>Final!B280</f>
        <v>0</v>
      </c>
      <c r="C279" s="5">
        <f>Final!C280</f>
        <v>0</v>
      </c>
      <c r="D279" s="5">
        <f>Final!D280</f>
        <v>0</v>
      </c>
      <c r="E279" s="5">
        <f>Final!E280</f>
        <v>0</v>
      </c>
      <c r="F279" s="5">
        <f>Final!F280</f>
        <v>0</v>
      </c>
      <c r="G279" s="5">
        <f>Final!G280</f>
        <v>0</v>
      </c>
      <c r="H279" s="5">
        <f>Final!H280</f>
        <v>0</v>
      </c>
      <c r="I279" s="5">
        <f>Final!I280</f>
        <v>0</v>
      </c>
      <c r="J279" s="5">
        <f>Final!J280</f>
        <v>0</v>
      </c>
      <c r="K279" s="5">
        <f>Final!K280</f>
        <v>0</v>
      </c>
      <c r="L279" s="5">
        <f>Final!L280</f>
        <v>0</v>
      </c>
      <c r="M279" s="20" t="str">
        <f t="shared" si="24"/>
        <v/>
      </c>
      <c r="N279" s="5" t="str">
        <f t="shared" si="25"/>
        <v/>
      </c>
      <c r="O279" s="5" t="str">
        <f t="shared" si="26"/>
        <v>1</v>
      </c>
      <c r="P279" s="5">
        <f t="shared" si="27"/>
        <v>0</v>
      </c>
      <c r="Q279" s="5" t="str">
        <f t="shared" si="28"/>
        <v/>
      </c>
      <c r="R279" s="5" t="str">
        <f t="shared" si="29"/>
        <v>0_0</v>
      </c>
      <c r="S279" s="5">
        <v>278</v>
      </c>
    </row>
    <row r="280" spans="1:19">
      <c r="A280" s="5">
        <f>Final!A281</f>
        <v>0</v>
      </c>
      <c r="B280" s="5">
        <f>Final!B281</f>
        <v>0</v>
      </c>
      <c r="C280" s="5">
        <f>Final!C281</f>
        <v>0</v>
      </c>
      <c r="D280" s="5">
        <f>Final!D281</f>
        <v>0</v>
      </c>
      <c r="E280" s="5">
        <f>Final!E281</f>
        <v>0</v>
      </c>
      <c r="F280" s="5">
        <f>Final!F281</f>
        <v>0</v>
      </c>
      <c r="G280" s="5">
        <f>Final!G281</f>
        <v>0</v>
      </c>
      <c r="H280" s="5">
        <f>Final!H281</f>
        <v>0</v>
      </c>
      <c r="I280" s="5">
        <f>Final!I281</f>
        <v>0</v>
      </c>
      <c r="J280" s="5">
        <f>Final!J281</f>
        <v>0</v>
      </c>
      <c r="K280" s="5">
        <f>Final!K281</f>
        <v>0</v>
      </c>
      <c r="L280" s="5">
        <f>Final!L281</f>
        <v>0</v>
      </c>
      <c r="M280" s="20" t="str">
        <f t="shared" si="24"/>
        <v/>
      </c>
      <c r="N280" s="5" t="str">
        <f t="shared" si="25"/>
        <v/>
      </c>
      <c r="O280" s="5" t="str">
        <f t="shared" si="26"/>
        <v>1</v>
      </c>
      <c r="P280" s="5">
        <f t="shared" si="27"/>
        <v>0</v>
      </c>
      <c r="Q280" s="5" t="str">
        <f t="shared" si="28"/>
        <v/>
      </c>
      <c r="R280" s="5" t="str">
        <f t="shared" si="29"/>
        <v>0_0</v>
      </c>
      <c r="S280" s="5">
        <v>279</v>
      </c>
    </row>
    <row r="281" spans="1:19">
      <c r="A281" s="5">
        <f>Final!A282</f>
        <v>0</v>
      </c>
      <c r="B281" s="5">
        <f>Final!B282</f>
        <v>0</v>
      </c>
      <c r="C281" s="5">
        <f>Final!C282</f>
        <v>0</v>
      </c>
      <c r="D281" s="5">
        <f>Final!D282</f>
        <v>0</v>
      </c>
      <c r="E281" s="5">
        <f>Final!E282</f>
        <v>0</v>
      </c>
      <c r="F281" s="5">
        <f>Final!F282</f>
        <v>0</v>
      </c>
      <c r="G281" s="5">
        <f>Final!G282</f>
        <v>0</v>
      </c>
      <c r="H281" s="5">
        <f>Final!H282</f>
        <v>0</v>
      </c>
      <c r="I281" s="5">
        <f>Final!I282</f>
        <v>0</v>
      </c>
      <c r="J281" s="5">
        <f>Final!J282</f>
        <v>0</v>
      </c>
      <c r="K281" s="5">
        <f>Final!K282</f>
        <v>0</v>
      </c>
      <c r="L281" s="5">
        <f>Final!L282</f>
        <v>0</v>
      </c>
      <c r="M281" s="20" t="str">
        <f t="shared" si="24"/>
        <v/>
      </c>
      <c r="N281" s="5" t="str">
        <f t="shared" si="25"/>
        <v/>
      </c>
      <c r="O281" s="5" t="str">
        <f t="shared" si="26"/>
        <v>1</v>
      </c>
      <c r="P281" s="5">
        <f t="shared" si="27"/>
        <v>0</v>
      </c>
      <c r="Q281" s="5" t="str">
        <f t="shared" si="28"/>
        <v/>
      </c>
      <c r="R281" s="5" t="str">
        <f t="shared" si="29"/>
        <v>0_0</v>
      </c>
      <c r="S281" s="5">
        <v>280</v>
      </c>
    </row>
    <row r="282" spans="1:19">
      <c r="A282" s="5">
        <f>Final!A283</f>
        <v>0</v>
      </c>
      <c r="B282" s="5">
        <f>Final!B283</f>
        <v>0</v>
      </c>
      <c r="C282" s="5">
        <f>Final!C283</f>
        <v>0</v>
      </c>
      <c r="D282" s="5">
        <f>Final!D283</f>
        <v>0</v>
      </c>
      <c r="E282" s="5">
        <f>Final!E283</f>
        <v>0</v>
      </c>
      <c r="F282" s="5">
        <f>Final!F283</f>
        <v>0</v>
      </c>
      <c r="G282" s="5">
        <f>Final!G283</f>
        <v>0</v>
      </c>
      <c r="H282" s="5">
        <f>Final!H283</f>
        <v>0</v>
      </c>
      <c r="I282" s="5">
        <f>Final!I283</f>
        <v>0</v>
      </c>
      <c r="J282" s="5">
        <f>Final!J283</f>
        <v>0</v>
      </c>
      <c r="K282" s="5">
        <f>Final!K283</f>
        <v>0</v>
      </c>
      <c r="L282" s="5">
        <f>Final!L283</f>
        <v>0</v>
      </c>
      <c r="M282" s="20" t="str">
        <f t="shared" si="24"/>
        <v/>
      </c>
      <c r="N282" s="5" t="str">
        <f t="shared" si="25"/>
        <v/>
      </c>
      <c r="O282" s="5" t="str">
        <f t="shared" si="26"/>
        <v>1</v>
      </c>
      <c r="P282" s="5">
        <f t="shared" si="27"/>
        <v>0</v>
      </c>
      <c r="Q282" s="5" t="str">
        <f t="shared" si="28"/>
        <v/>
      </c>
      <c r="R282" s="5" t="str">
        <f t="shared" si="29"/>
        <v>0_0</v>
      </c>
      <c r="S282" s="5">
        <v>281</v>
      </c>
    </row>
    <row r="283" spans="1:19">
      <c r="A283" s="5">
        <f>Final!A284</f>
        <v>0</v>
      </c>
      <c r="B283" s="5">
        <f>Final!B284</f>
        <v>0</v>
      </c>
      <c r="C283" s="5">
        <f>Final!C284</f>
        <v>0</v>
      </c>
      <c r="D283" s="5">
        <f>Final!D284</f>
        <v>0</v>
      </c>
      <c r="E283" s="5">
        <f>Final!E284</f>
        <v>0</v>
      </c>
      <c r="F283" s="5">
        <f>Final!F284</f>
        <v>0</v>
      </c>
      <c r="G283" s="5">
        <f>Final!G284</f>
        <v>0</v>
      </c>
      <c r="H283" s="5">
        <f>Final!H284</f>
        <v>0</v>
      </c>
      <c r="I283" s="5">
        <f>Final!I284</f>
        <v>0</v>
      </c>
      <c r="J283" s="5">
        <f>Final!J284</f>
        <v>0</v>
      </c>
      <c r="K283" s="5">
        <f>Final!K284</f>
        <v>0</v>
      </c>
      <c r="L283" s="5">
        <f>Final!L284</f>
        <v>0</v>
      </c>
      <c r="M283" s="20" t="str">
        <f t="shared" si="24"/>
        <v/>
      </c>
      <c r="N283" s="5" t="str">
        <f t="shared" si="25"/>
        <v/>
      </c>
      <c r="O283" s="5" t="str">
        <f t="shared" si="26"/>
        <v>1</v>
      </c>
      <c r="P283" s="5">
        <f t="shared" si="27"/>
        <v>0</v>
      </c>
      <c r="Q283" s="5" t="str">
        <f t="shared" si="28"/>
        <v/>
      </c>
      <c r="R283" s="5" t="str">
        <f t="shared" si="29"/>
        <v>0_0</v>
      </c>
      <c r="S283" s="5">
        <v>282</v>
      </c>
    </row>
    <row r="284" spans="1:19">
      <c r="A284" s="5">
        <f>Final!A285</f>
        <v>0</v>
      </c>
      <c r="B284" s="5">
        <f>Final!B285</f>
        <v>0</v>
      </c>
      <c r="C284" s="5">
        <f>Final!C285</f>
        <v>0</v>
      </c>
      <c r="D284" s="5">
        <f>Final!D285</f>
        <v>0</v>
      </c>
      <c r="E284" s="5">
        <f>Final!E285</f>
        <v>0</v>
      </c>
      <c r="F284" s="5">
        <f>Final!F285</f>
        <v>0</v>
      </c>
      <c r="G284" s="5">
        <f>Final!G285</f>
        <v>0</v>
      </c>
      <c r="H284" s="5">
        <f>Final!H285</f>
        <v>0</v>
      </c>
      <c r="I284" s="5">
        <f>Final!I285</f>
        <v>0</v>
      </c>
      <c r="J284" s="5">
        <f>Final!J285</f>
        <v>0</v>
      </c>
      <c r="K284" s="5">
        <f>Final!K285</f>
        <v>0</v>
      </c>
      <c r="L284" s="5">
        <f>Final!L285</f>
        <v>0</v>
      </c>
      <c r="M284" s="20" t="str">
        <f t="shared" si="24"/>
        <v/>
      </c>
      <c r="N284" s="5" t="str">
        <f t="shared" si="25"/>
        <v/>
      </c>
      <c r="O284" s="5" t="str">
        <f t="shared" si="26"/>
        <v>1</v>
      </c>
      <c r="P284" s="5">
        <f t="shared" si="27"/>
        <v>0</v>
      </c>
      <c r="Q284" s="5" t="str">
        <f t="shared" si="28"/>
        <v/>
      </c>
      <c r="R284" s="5" t="str">
        <f t="shared" si="29"/>
        <v>0_0</v>
      </c>
      <c r="S284" s="5">
        <v>283</v>
      </c>
    </row>
    <row r="285" spans="1:19">
      <c r="A285" s="5">
        <f>Final!A286</f>
        <v>0</v>
      </c>
      <c r="B285" s="5">
        <f>Final!B286</f>
        <v>0</v>
      </c>
      <c r="C285" s="5">
        <f>Final!C286</f>
        <v>0</v>
      </c>
      <c r="D285" s="5">
        <f>Final!D286</f>
        <v>0</v>
      </c>
      <c r="E285" s="5">
        <f>Final!E286</f>
        <v>0</v>
      </c>
      <c r="F285" s="5">
        <f>Final!F286</f>
        <v>0</v>
      </c>
      <c r="G285" s="5">
        <f>Final!G286</f>
        <v>0</v>
      </c>
      <c r="H285" s="5">
        <f>Final!H286</f>
        <v>0</v>
      </c>
      <c r="I285" s="5">
        <f>Final!I286</f>
        <v>0</v>
      </c>
      <c r="J285" s="5">
        <f>Final!J286</f>
        <v>0</v>
      </c>
      <c r="K285" s="5">
        <f>Final!K286</f>
        <v>0</v>
      </c>
      <c r="L285" s="5">
        <f>Final!L286</f>
        <v>0</v>
      </c>
      <c r="M285" s="20" t="str">
        <f t="shared" si="24"/>
        <v/>
      </c>
      <c r="N285" s="5" t="str">
        <f t="shared" si="25"/>
        <v/>
      </c>
      <c r="O285" s="5" t="str">
        <f t="shared" si="26"/>
        <v>1</v>
      </c>
      <c r="P285" s="5">
        <f t="shared" si="27"/>
        <v>0</v>
      </c>
      <c r="Q285" s="5" t="str">
        <f t="shared" si="28"/>
        <v/>
      </c>
      <c r="R285" s="5" t="str">
        <f t="shared" si="29"/>
        <v>0_0</v>
      </c>
      <c r="S285" s="5">
        <v>284</v>
      </c>
    </row>
    <row r="286" spans="1:19">
      <c r="A286" s="5">
        <f>Final!A287</f>
        <v>0</v>
      </c>
      <c r="B286" s="5">
        <f>Final!B287</f>
        <v>0</v>
      </c>
      <c r="C286" s="5">
        <f>Final!C287</f>
        <v>0</v>
      </c>
      <c r="D286" s="5">
        <f>Final!D287</f>
        <v>0</v>
      </c>
      <c r="E286" s="5">
        <f>Final!E287</f>
        <v>0</v>
      </c>
      <c r="F286" s="5">
        <f>Final!F287</f>
        <v>0</v>
      </c>
      <c r="G286" s="5">
        <f>Final!G287</f>
        <v>0</v>
      </c>
      <c r="H286" s="5">
        <f>Final!H287</f>
        <v>0</v>
      </c>
      <c r="I286" s="5">
        <f>Final!I287</f>
        <v>0</v>
      </c>
      <c r="J286" s="5">
        <f>Final!J287</f>
        <v>0</v>
      </c>
      <c r="K286" s="5">
        <f>Final!K287</f>
        <v>0</v>
      </c>
      <c r="L286" s="5">
        <f>Final!L287</f>
        <v>0</v>
      </c>
      <c r="M286" s="20" t="str">
        <f t="shared" si="24"/>
        <v/>
      </c>
      <c r="N286" s="5" t="str">
        <f t="shared" si="25"/>
        <v/>
      </c>
      <c r="O286" s="5" t="str">
        <f t="shared" si="26"/>
        <v>1</v>
      </c>
      <c r="P286" s="5">
        <f t="shared" si="27"/>
        <v>0</v>
      </c>
      <c r="Q286" s="5" t="str">
        <f t="shared" si="28"/>
        <v/>
      </c>
      <c r="R286" s="5" t="str">
        <f t="shared" si="29"/>
        <v>0_0</v>
      </c>
      <c r="S286" s="5">
        <v>285</v>
      </c>
    </row>
    <row r="287" spans="1:19">
      <c r="A287" s="5">
        <f>Final!A288</f>
        <v>0</v>
      </c>
      <c r="B287" s="5">
        <f>Final!B288</f>
        <v>0</v>
      </c>
      <c r="C287" s="5">
        <f>Final!C288</f>
        <v>0</v>
      </c>
      <c r="D287" s="5">
        <f>Final!D288</f>
        <v>0</v>
      </c>
      <c r="E287" s="5">
        <f>Final!E288</f>
        <v>0</v>
      </c>
      <c r="F287" s="5">
        <f>Final!F288</f>
        <v>0</v>
      </c>
      <c r="G287" s="5">
        <f>Final!G288</f>
        <v>0</v>
      </c>
      <c r="H287" s="5">
        <f>Final!H288</f>
        <v>0</v>
      </c>
      <c r="I287" s="5">
        <f>Final!I288</f>
        <v>0</v>
      </c>
      <c r="J287" s="5">
        <f>Final!J288</f>
        <v>0</v>
      </c>
      <c r="K287" s="5">
        <f>Final!K288</f>
        <v>0</v>
      </c>
      <c r="L287" s="5">
        <f>Final!L288</f>
        <v>0</v>
      </c>
      <c r="M287" s="20" t="str">
        <f t="shared" si="24"/>
        <v/>
      </c>
      <c r="N287" s="5" t="str">
        <f t="shared" si="25"/>
        <v/>
      </c>
      <c r="O287" s="5" t="str">
        <f t="shared" si="26"/>
        <v>1</v>
      </c>
      <c r="P287" s="5">
        <f t="shared" si="27"/>
        <v>0</v>
      </c>
      <c r="Q287" s="5" t="str">
        <f t="shared" si="28"/>
        <v/>
      </c>
      <c r="R287" s="5" t="str">
        <f t="shared" si="29"/>
        <v>0_0</v>
      </c>
      <c r="S287" s="5">
        <v>286</v>
      </c>
    </row>
    <row r="288" spans="1:19">
      <c r="A288" s="5">
        <f>Final!A289</f>
        <v>0</v>
      </c>
      <c r="B288" s="5">
        <f>Final!B289</f>
        <v>0</v>
      </c>
      <c r="C288" s="5">
        <f>Final!C289</f>
        <v>0</v>
      </c>
      <c r="D288" s="5">
        <f>Final!D289</f>
        <v>0</v>
      </c>
      <c r="E288" s="5">
        <f>Final!E289</f>
        <v>0</v>
      </c>
      <c r="F288" s="5">
        <f>Final!F289</f>
        <v>0</v>
      </c>
      <c r="G288" s="5">
        <f>Final!G289</f>
        <v>0</v>
      </c>
      <c r="H288" s="5">
        <f>Final!H289</f>
        <v>0</v>
      </c>
      <c r="I288" s="5">
        <f>Final!I289</f>
        <v>0</v>
      </c>
      <c r="J288" s="5">
        <f>Final!J289</f>
        <v>0</v>
      </c>
      <c r="K288" s="5">
        <f>Final!K289</f>
        <v>0</v>
      </c>
      <c r="L288" s="5">
        <f>Final!L289</f>
        <v>0</v>
      </c>
      <c r="M288" s="20" t="str">
        <f t="shared" si="24"/>
        <v/>
      </c>
      <c r="N288" s="5" t="str">
        <f t="shared" si="25"/>
        <v/>
      </c>
      <c r="O288" s="5" t="str">
        <f t="shared" si="26"/>
        <v>1</v>
      </c>
      <c r="P288" s="5">
        <f t="shared" si="27"/>
        <v>0</v>
      </c>
      <c r="Q288" s="5" t="str">
        <f t="shared" si="28"/>
        <v/>
      </c>
      <c r="R288" s="5" t="str">
        <f t="shared" si="29"/>
        <v>0_0</v>
      </c>
      <c r="S288" s="5">
        <v>287</v>
      </c>
    </row>
    <row r="289" spans="1:19">
      <c r="A289" s="5">
        <f>Final!A290</f>
        <v>0</v>
      </c>
      <c r="B289" s="5">
        <f>Final!B290</f>
        <v>0</v>
      </c>
      <c r="C289" s="5">
        <f>Final!C290</f>
        <v>0</v>
      </c>
      <c r="D289" s="5">
        <f>Final!D290</f>
        <v>0</v>
      </c>
      <c r="E289" s="5">
        <f>Final!E290</f>
        <v>0</v>
      </c>
      <c r="F289" s="5">
        <f>Final!F290</f>
        <v>0</v>
      </c>
      <c r="G289" s="5">
        <f>Final!G290</f>
        <v>0</v>
      </c>
      <c r="H289" s="5">
        <f>Final!H290</f>
        <v>0</v>
      </c>
      <c r="I289" s="5">
        <f>Final!I290</f>
        <v>0</v>
      </c>
      <c r="J289" s="5">
        <f>Final!J290</f>
        <v>0</v>
      </c>
      <c r="K289" s="5">
        <f>Final!K290</f>
        <v>0</v>
      </c>
      <c r="L289" s="5">
        <f>Final!L290</f>
        <v>0</v>
      </c>
      <c r="M289" s="20" t="str">
        <f t="shared" si="24"/>
        <v/>
      </c>
      <c r="N289" s="5" t="str">
        <f t="shared" si="25"/>
        <v/>
      </c>
      <c r="O289" s="5" t="str">
        <f t="shared" si="26"/>
        <v>1</v>
      </c>
      <c r="P289" s="5">
        <f t="shared" si="27"/>
        <v>0</v>
      </c>
      <c r="Q289" s="5" t="str">
        <f t="shared" si="28"/>
        <v/>
      </c>
      <c r="R289" s="5" t="str">
        <f t="shared" si="29"/>
        <v>0_0</v>
      </c>
      <c r="S289" s="5">
        <v>288</v>
      </c>
    </row>
    <row r="290" spans="1:19">
      <c r="A290" s="5">
        <f>Final!A291</f>
        <v>0</v>
      </c>
      <c r="B290" s="5">
        <f>Final!B291</f>
        <v>0</v>
      </c>
      <c r="C290" s="5">
        <f>Final!C291</f>
        <v>0</v>
      </c>
      <c r="D290" s="5">
        <f>Final!D291</f>
        <v>0</v>
      </c>
      <c r="E290" s="5">
        <f>Final!E291</f>
        <v>0</v>
      </c>
      <c r="F290" s="5">
        <f>Final!F291</f>
        <v>0</v>
      </c>
      <c r="G290" s="5">
        <f>Final!G291</f>
        <v>0</v>
      </c>
      <c r="H290" s="5">
        <f>Final!H291</f>
        <v>0</v>
      </c>
      <c r="I290" s="5">
        <f>Final!I291</f>
        <v>0</v>
      </c>
      <c r="J290" s="5">
        <f>Final!J291</f>
        <v>0</v>
      </c>
      <c r="K290" s="5">
        <f>Final!K291</f>
        <v>0</v>
      </c>
      <c r="L290" s="5">
        <f>Final!L291</f>
        <v>0</v>
      </c>
      <c r="M290" s="20" t="str">
        <f t="shared" si="24"/>
        <v/>
      </c>
      <c r="N290" s="5" t="str">
        <f t="shared" si="25"/>
        <v/>
      </c>
      <c r="O290" s="5" t="str">
        <f t="shared" si="26"/>
        <v>1</v>
      </c>
      <c r="P290" s="5">
        <f t="shared" si="27"/>
        <v>0</v>
      </c>
      <c r="Q290" s="5" t="str">
        <f t="shared" si="28"/>
        <v/>
      </c>
      <c r="R290" s="5" t="str">
        <f t="shared" si="29"/>
        <v>0_0</v>
      </c>
      <c r="S290" s="5">
        <v>289</v>
      </c>
    </row>
    <row r="291" spans="1:19">
      <c r="A291" s="5">
        <f>Final!A292</f>
        <v>0</v>
      </c>
      <c r="B291" s="5">
        <f>Final!B292</f>
        <v>0</v>
      </c>
      <c r="C291" s="5">
        <f>Final!C292</f>
        <v>0</v>
      </c>
      <c r="D291" s="5">
        <f>Final!D292</f>
        <v>0</v>
      </c>
      <c r="E291" s="5">
        <f>Final!E292</f>
        <v>0</v>
      </c>
      <c r="F291" s="5">
        <f>Final!F292</f>
        <v>0</v>
      </c>
      <c r="G291" s="5">
        <f>Final!G292</f>
        <v>0</v>
      </c>
      <c r="H291" s="5">
        <f>Final!H292</f>
        <v>0</v>
      </c>
      <c r="I291" s="5">
        <f>Final!I292</f>
        <v>0</v>
      </c>
      <c r="J291" s="5">
        <f>Final!J292</f>
        <v>0</v>
      </c>
      <c r="K291" s="5">
        <f>Final!K292</f>
        <v>0</v>
      </c>
      <c r="L291" s="5">
        <f>Final!L292</f>
        <v>0</v>
      </c>
      <c r="M291" s="20" t="str">
        <f t="shared" si="24"/>
        <v/>
      </c>
      <c r="N291" s="5" t="str">
        <f t="shared" si="25"/>
        <v/>
      </c>
      <c r="O291" s="5" t="str">
        <f t="shared" si="26"/>
        <v>1</v>
      </c>
      <c r="P291" s="5">
        <f t="shared" si="27"/>
        <v>0</v>
      </c>
      <c r="Q291" s="5" t="str">
        <f t="shared" si="28"/>
        <v/>
      </c>
      <c r="R291" s="5" t="str">
        <f t="shared" si="29"/>
        <v>0_0</v>
      </c>
      <c r="S291" s="5">
        <v>290</v>
      </c>
    </row>
    <row r="292" spans="1:19">
      <c r="A292" s="5">
        <f>Final!A293</f>
        <v>0</v>
      </c>
      <c r="B292" s="5">
        <f>Final!B293</f>
        <v>0</v>
      </c>
      <c r="C292" s="5">
        <f>Final!C293</f>
        <v>0</v>
      </c>
      <c r="D292" s="5">
        <f>Final!D293</f>
        <v>0</v>
      </c>
      <c r="E292" s="5">
        <f>Final!E293</f>
        <v>0</v>
      </c>
      <c r="F292" s="5">
        <f>Final!F293</f>
        <v>0</v>
      </c>
      <c r="G292" s="5">
        <f>Final!G293</f>
        <v>0</v>
      </c>
      <c r="H292" s="5">
        <f>Final!H293</f>
        <v>0</v>
      </c>
      <c r="I292" s="5">
        <f>Final!I293</f>
        <v>0</v>
      </c>
      <c r="J292" s="5">
        <f>Final!J293</f>
        <v>0</v>
      </c>
      <c r="K292" s="5">
        <f>Final!K293</f>
        <v>0</v>
      </c>
      <c r="L292" s="5">
        <f>Final!L293</f>
        <v>0</v>
      </c>
      <c r="M292" s="20" t="str">
        <f t="shared" si="24"/>
        <v/>
      </c>
      <c r="N292" s="5" t="str">
        <f t="shared" si="25"/>
        <v/>
      </c>
      <c r="O292" s="5" t="str">
        <f t="shared" si="26"/>
        <v>1</v>
      </c>
      <c r="P292" s="5">
        <f t="shared" si="27"/>
        <v>0</v>
      </c>
      <c r="Q292" s="5" t="str">
        <f t="shared" si="28"/>
        <v/>
      </c>
      <c r="R292" s="5" t="str">
        <f t="shared" si="29"/>
        <v>0_0</v>
      </c>
      <c r="S292" s="5">
        <v>291</v>
      </c>
    </row>
    <row r="293" spans="1:19">
      <c r="A293" s="5">
        <f>Final!A294</f>
        <v>0</v>
      </c>
      <c r="B293" s="5">
        <f>Final!B294</f>
        <v>0</v>
      </c>
      <c r="C293" s="5">
        <f>Final!C294</f>
        <v>0</v>
      </c>
      <c r="D293" s="5">
        <f>Final!D294</f>
        <v>0</v>
      </c>
      <c r="E293" s="5">
        <f>Final!E294</f>
        <v>0</v>
      </c>
      <c r="F293" s="5">
        <f>Final!F294</f>
        <v>0</v>
      </c>
      <c r="G293" s="5">
        <f>Final!G294</f>
        <v>0</v>
      </c>
      <c r="H293" s="5">
        <f>Final!H294</f>
        <v>0</v>
      </c>
      <c r="I293" s="5">
        <f>Final!I294</f>
        <v>0</v>
      </c>
      <c r="J293" s="5">
        <f>Final!J294</f>
        <v>0</v>
      </c>
      <c r="K293" s="5">
        <f>Final!K294</f>
        <v>0</v>
      </c>
      <c r="L293" s="5">
        <f>Final!L294</f>
        <v>0</v>
      </c>
      <c r="M293" s="20" t="str">
        <f t="shared" si="24"/>
        <v/>
      </c>
      <c r="N293" s="5" t="str">
        <f t="shared" si="25"/>
        <v/>
      </c>
      <c r="O293" s="5" t="str">
        <f t="shared" si="26"/>
        <v>1</v>
      </c>
      <c r="P293" s="5">
        <f t="shared" si="27"/>
        <v>0</v>
      </c>
      <c r="Q293" s="5" t="str">
        <f t="shared" si="28"/>
        <v/>
      </c>
      <c r="R293" s="5" t="str">
        <f t="shared" si="29"/>
        <v>0_0</v>
      </c>
      <c r="S293" s="5">
        <v>292</v>
      </c>
    </row>
    <row r="294" spans="1:19">
      <c r="A294" s="5">
        <f>Final!A295</f>
        <v>0</v>
      </c>
      <c r="B294" s="5">
        <f>Final!B295</f>
        <v>0</v>
      </c>
      <c r="C294" s="5">
        <f>Final!C295</f>
        <v>0</v>
      </c>
      <c r="D294" s="5">
        <f>Final!D295</f>
        <v>0</v>
      </c>
      <c r="E294" s="5">
        <f>Final!E295</f>
        <v>0</v>
      </c>
      <c r="F294" s="5">
        <f>Final!F295</f>
        <v>0</v>
      </c>
      <c r="G294" s="5">
        <f>Final!G295</f>
        <v>0</v>
      </c>
      <c r="H294" s="5">
        <f>Final!H295</f>
        <v>0</v>
      </c>
      <c r="I294" s="5">
        <f>Final!I295</f>
        <v>0</v>
      </c>
      <c r="J294" s="5">
        <f>Final!J295</f>
        <v>0</v>
      </c>
      <c r="K294" s="5">
        <f>Final!K295</f>
        <v>0</v>
      </c>
      <c r="L294" s="5">
        <f>Final!L295</f>
        <v>0</v>
      </c>
      <c r="M294" s="20" t="str">
        <f t="shared" si="24"/>
        <v/>
      </c>
      <c r="N294" s="5" t="str">
        <f t="shared" si="25"/>
        <v/>
      </c>
      <c r="O294" s="5" t="str">
        <f t="shared" si="26"/>
        <v>1</v>
      </c>
      <c r="P294" s="5">
        <f t="shared" si="27"/>
        <v>0</v>
      </c>
      <c r="Q294" s="5" t="str">
        <f t="shared" si="28"/>
        <v/>
      </c>
      <c r="R294" s="5" t="str">
        <f t="shared" si="29"/>
        <v>0_0</v>
      </c>
      <c r="S294" s="5">
        <v>293</v>
      </c>
    </row>
    <row r="295" spans="1:19">
      <c r="A295" s="5">
        <f>Final!A296</f>
        <v>0</v>
      </c>
      <c r="B295" s="5">
        <f>Final!B296</f>
        <v>0</v>
      </c>
      <c r="C295" s="5">
        <f>Final!C296</f>
        <v>0</v>
      </c>
      <c r="D295" s="5">
        <f>Final!D296</f>
        <v>0</v>
      </c>
      <c r="E295" s="5">
        <f>Final!E296</f>
        <v>0</v>
      </c>
      <c r="F295" s="5">
        <f>Final!F296</f>
        <v>0</v>
      </c>
      <c r="G295" s="5">
        <f>Final!G296</f>
        <v>0</v>
      </c>
      <c r="H295" s="5">
        <f>Final!H296</f>
        <v>0</v>
      </c>
      <c r="I295" s="5">
        <f>Final!I296</f>
        <v>0</v>
      </c>
      <c r="J295" s="5">
        <f>Final!J296</f>
        <v>0</v>
      </c>
      <c r="K295" s="5">
        <f>Final!K296</f>
        <v>0</v>
      </c>
      <c r="L295" s="5">
        <f>Final!L296</f>
        <v>0</v>
      </c>
      <c r="M295" s="20" t="str">
        <f t="shared" si="24"/>
        <v/>
      </c>
      <c r="N295" s="5" t="str">
        <f t="shared" si="25"/>
        <v/>
      </c>
      <c r="O295" s="5" t="str">
        <f t="shared" si="26"/>
        <v>1</v>
      </c>
      <c r="P295" s="5">
        <f t="shared" si="27"/>
        <v>0</v>
      </c>
      <c r="Q295" s="5" t="str">
        <f t="shared" si="28"/>
        <v/>
      </c>
      <c r="R295" s="5" t="str">
        <f t="shared" si="29"/>
        <v>0_0</v>
      </c>
      <c r="S295" s="5">
        <v>294</v>
      </c>
    </row>
    <row r="296" spans="1:19">
      <c r="A296" s="5">
        <f>Final!A297</f>
        <v>0</v>
      </c>
      <c r="B296" s="5">
        <f>Final!B297</f>
        <v>0</v>
      </c>
      <c r="C296" s="5">
        <f>Final!C297</f>
        <v>0</v>
      </c>
      <c r="D296" s="5">
        <f>Final!D297</f>
        <v>0</v>
      </c>
      <c r="E296" s="5">
        <f>Final!E297</f>
        <v>0</v>
      </c>
      <c r="F296" s="5">
        <f>Final!F297</f>
        <v>0</v>
      </c>
      <c r="G296" s="5">
        <f>Final!G297</f>
        <v>0</v>
      </c>
      <c r="H296" s="5">
        <f>Final!H297</f>
        <v>0</v>
      </c>
      <c r="I296" s="5">
        <f>Final!I297</f>
        <v>0</v>
      </c>
      <c r="J296" s="5">
        <f>Final!J297</f>
        <v>0</v>
      </c>
      <c r="K296" s="5">
        <f>Final!K297</f>
        <v>0</v>
      </c>
      <c r="L296" s="5">
        <f>Final!L297</f>
        <v>0</v>
      </c>
      <c r="M296" s="20" t="str">
        <f t="shared" si="24"/>
        <v/>
      </c>
      <c r="N296" s="5" t="str">
        <f t="shared" si="25"/>
        <v/>
      </c>
      <c r="O296" s="5" t="str">
        <f t="shared" si="26"/>
        <v>1</v>
      </c>
      <c r="P296" s="5">
        <f t="shared" si="27"/>
        <v>0</v>
      </c>
      <c r="Q296" s="5" t="str">
        <f t="shared" si="28"/>
        <v/>
      </c>
      <c r="R296" s="5" t="str">
        <f t="shared" si="29"/>
        <v>0_0</v>
      </c>
      <c r="S296" s="5">
        <v>295</v>
      </c>
    </row>
    <row r="297" spans="1:19">
      <c r="A297" s="5">
        <f>Final!A298</f>
        <v>0</v>
      </c>
      <c r="B297" s="5">
        <f>Final!B298</f>
        <v>0</v>
      </c>
      <c r="C297" s="5">
        <f>Final!C298</f>
        <v>0</v>
      </c>
      <c r="D297" s="5">
        <f>Final!D298</f>
        <v>0</v>
      </c>
      <c r="E297" s="5">
        <f>Final!E298</f>
        <v>0</v>
      </c>
      <c r="F297" s="5">
        <f>Final!F298</f>
        <v>0</v>
      </c>
      <c r="G297" s="5">
        <f>Final!G298</f>
        <v>0</v>
      </c>
      <c r="H297" s="5">
        <f>Final!H298</f>
        <v>0</v>
      </c>
      <c r="I297" s="5">
        <f>Final!I298</f>
        <v>0</v>
      </c>
      <c r="J297" s="5">
        <f>Final!J298</f>
        <v>0</v>
      </c>
      <c r="K297" s="5">
        <f>Final!K298</f>
        <v>0</v>
      </c>
      <c r="L297" s="5">
        <f>Final!L298</f>
        <v>0</v>
      </c>
      <c r="M297" s="20" t="str">
        <f t="shared" si="24"/>
        <v/>
      </c>
      <c r="N297" s="5" t="str">
        <f t="shared" si="25"/>
        <v/>
      </c>
      <c r="O297" s="5" t="str">
        <f t="shared" si="26"/>
        <v>1</v>
      </c>
      <c r="P297" s="5">
        <f t="shared" si="27"/>
        <v>0</v>
      </c>
      <c r="Q297" s="5" t="str">
        <f t="shared" si="28"/>
        <v/>
      </c>
      <c r="R297" s="5" t="str">
        <f t="shared" si="29"/>
        <v>0_0</v>
      </c>
      <c r="S297" s="5">
        <v>296</v>
      </c>
    </row>
    <row r="298" spans="1:19">
      <c r="A298" s="5">
        <f>Final!A299</f>
        <v>0</v>
      </c>
      <c r="B298" s="5">
        <f>Final!B299</f>
        <v>0</v>
      </c>
      <c r="C298" s="5">
        <f>Final!C299</f>
        <v>0</v>
      </c>
      <c r="D298" s="5">
        <f>Final!D299</f>
        <v>0</v>
      </c>
      <c r="E298" s="5">
        <f>Final!E299</f>
        <v>0</v>
      </c>
      <c r="F298" s="5">
        <f>Final!F299</f>
        <v>0</v>
      </c>
      <c r="G298" s="5">
        <f>Final!G299</f>
        <v>0</v>
      </c>
      <c r="H298" s="5">
        <f>Final!H299</f>
        <v>0</v>
      </c>
      <c r="I298" s="5">
        <f>Final!I299</f>
        <v>0</v>
      </c>
      <c r="J298" s="5">
        <f>Final!J299</f>
        <v>0</v>
      </c>
      <c r="K298" s="5">
        <f>Final!K299</f>
        <v>0</v>
      </c>
      <c r="L298" s="5">
        <f>Final!L299</f>
        <v>0</v>
      </c>
      <c r="M298" s="20" t="str">
        <f t="shared" si="24"/>
        <v/>
      </c>
      <c r="N298" s="5" t="str">
        <f t="shared" si="25"/>
        <v/>
      </c>
      <c r="O298" s="5" t="str">
        <f t="shared" si="26"/>
        <v>1</v>
      </c>
      <c r="P298" s="5">
        <f t="shared" si="27"/>
        <v>0</v>
      </c>
      <c r="Q298" s="5" t="str">
        <f t="shared" si="28"/>
        <v/>
      </c>
      <c r="R298" s="5" t="str">
        <f t="shared" si="29"/>
        <v>0_0</v>
      </c>
      <c r="S298" s="5">
        <v>297</v>
      </c>
    </row>
    <row r="299" spans="1:19">
      <c r="A299" s="5">
        <f>Final!A300</f>
        <v>0</v>
      </c>
      <c r="B299" s="5">
        <f>Final!B300</f>
        <v>0</v>
      </c>
      <c r="C299" s="5">
        <f>Final!C300</f>
        <v>0</v>
      </c>
      <c r="D299" s="5">
        <f>Final!D300</f>
        <v>0</v>
      </c>
      <c r="E299" s="5">
        <f>Final!E300</f>
        <v>0</v>
      </c>
      <c r="F299" s="5">
        <f>Final!F300</f>
        <v>0</v>
      </c>
      <c r="G299" s="5">
        <f>Final!G300</f>
        <v>0</v>
      </c>
      <c r="H299" s="5">
        <f>Final!H300</f>
        <v>0</v>
      </c>
      <c r="I299" s="5">
        <f>Final!I300</f>
        <v>0</v>
      </c>
      <c r="J299" s="5">
        <f>Final!J300</f>
        <v>0</v>
      </c>
      <c r="K299" s="5">
        <f>Final!K300</f>
        <v>0</v>
      </c>
      <c r="L299" s="5">
        <f>Final!L300</f>
        <v>0</v>
      </c>
      <c r="M299" s="20" t="str">
        <f t="shared" si="24"/>
        <v/>
      </c>
      <c r="N299" s="5" t="str">
        <f t="shared" si="25"/>
        <v/>
      </c>
      <c r="O299" s="5" t="str">
        <f t="shared" si="26"/>
        <v>1</v>
      </c>
      <c r="P299" s="5">
        <f t="shared" si="27"/>
        <v>0</v>
      </c>
      <c r="Q299" s="5" t="str">
        <f t="shared" si="28"/>
        <v/>
      </c>
      <c r="R299" s="5" t="str">
        <f t="shared" si="29"/>
        <v>0_0</v>
      </c>
      <c r="S299" s="5">
        <v>298</v>
      </c>
    </row>
    <row r="300" spans="1:19">
      <c r="A300" s="5">
        <f>Final!A301</f>
        <v>0</v>
      </c>
      <c r="B300" s="5">
        <f>Final!B301</f>
        <v>0</v>
      </c>
      <c r="C300" s="5">
        <f>Final!C301</f>
        <v>0</v>
      </c>
      <c r="D300" s="5">
        <f>Final!D301</f>
        <v>0</v>
      </c>
      <c r="E300" s="5">
        <f>Final!E301</f>
        <v>0</v>
      </c>
      <c r="F300" s="5">
        <f>Final!F301</f>
        <v>0</v>
      </c>
      <c r="G300" s="5">
        <f>Final!G301</f>
        <v>0</v>
      </c>
      <c r="H300" s="5">
        <f>Final!H301</f>
        <v>0</v>
      </c>
      <c r="I300" s="5">
        <f>Final!I301</f>
        <v>0</v>
      </c>
      <c r="J300" s="5">
        <f>Final!J301</f>
        <v>0</v>
      </c>
      <c r="K300" s="5">
        <f>Final!K301</f>
        <v>0</v>
      </c>
      <c r="L300" s="5">
        <f>Final!L301</f>
        <v>0</v>
      </c>
      <c r="M300" s="20" t="str">
        <f t="shared" si="24"/>
        <v/>
      </c>
      <c r="N300" s="5" t="str">
        <f t="shared" si="25"/>
        <v/>
      </c>
      <c r="O300" s="5" t="str">
        <f t="shared" si="26"/>
        <v>1</v>
      </c>
      <c r="P300" s="5">
        <f t="shared" si="27"/>
        <v>0</v>
      </c>
      <c r="Q300" s="5" t="str">
        <f t="shared" si="28"/>
        <v/>
      </c>
      <c r="R300" s="5" t="str">
        <f t="shared" si="29"/>
        <v>0_0</v>
      </c>
      <c r="S300" s="5">
        <v>299</v>
      </c>
    </row>
    <row r="301" spans="1:19">
      <c r="A301" s="5">
        <f>Final!A302</f>
        <v>0</v>
      </c>
      <c r="B301" s="5">
        <f>Final!B302</f>
        <v>0</v>
      </c>
      <c r="C301" s="5">
        <f>Final!C302</f>
        <v>0</v>
      </c>
      <c r="D301" s="5">
        <f>Final!D302</f>
        <v>0</v>
      </c>
      <c r="E301" s="5">
        <f>Final!E302</f>
        <v>0</v>
      </c>
      <c r="F301" s="5">
        <f>Final!F302</f>
        <v>0</v>
      </c>
      <c r="G301" s="5">
        <f>Final!G302</f>
        <v>0</v>
      </c>
      <c r="H301" s="5">
        <f>Final!H302</f>
        <v>0</v>
      </c>
      <c r="I301" s="5">
        <f>Final!I302</f>
        <v>0</v>
      </c>
      <c r="J301" s="5">
        <f>Final!J302</f>
        <v>0</v>
      </c>
      <c r="K301" s="5">
        <f>Final!K302</f>
        <v>0</v>
      </c>
      <c r="L301" s="5">
        <f>Final!L302</f>
        <v>0</v>
      </c>
      <c r="M301" s="20" t="str">
        <f t="shared" si="24"/>
        <v/>
      </c>
      <c r="N301" s="5" t="str">
        <f t="shared" si="25"/>
        <v/>
      </c>
      <c r="O301" s="5" t="str">
        <f t="shared" si="26"/>
        <v>1</v>
      </c>
      <c r="P301" s="5">
        <f t="shared" si="27"/>
        <v>0</v>
      </c>
      <c r="Q301" s="5" t="str">
        <f t="shared" si="28"/>
        <v/>
      </c>
      <c r="R301" s="5" t="str">
        <f t="shared" si="29"/>
        <v>0_0</v>
      </c>
      <c r="S301" s="5">
        <v>300</v>
      </c>
    </row>
    <row r="302" spans="1:19">
      <c r="A302" s="5">
        <f>Final!A303</f>
        <v>0</v>
      </c>
      <c r="B302" s="5">
        <f>Final!B303</f>
        <v>0</v>
      </c>
      <c r="C302" s="5">
        <f>Final!C303</f>
        <v>0</v>
      </c>
      <c r="D302" s="5">
        <f>Final!D303</f>
        <v>0</v>
      </c>
      <c r="E302" s="5">
        <f>Final!E303</f>
        <v>0</v>
      </c>
      <c r="F302" s="5">
        <f>Final!F303</f>
        <v>0</v>
      </c>
      <c r="G302" s="5">
        <f>Final!G303</f>
        <v>0</v>
      </c>
      <c r="H302" s="5">
        <f>Final!H303</f>
        <v>0</v>
      </c>
      <c r="I302" s="5">
        <f>Final!I303</f>
        <v>0</v>
      </c>
      <c r="J302" s="5">
        <f>Final!J303</f>
        <v>0</v>
      </c>
      <c r="K302" s="5">
        <f>Final!K303</f>
        <v>0</v>
      </c>
      <c r="L302" s="5">
        <f>Final!L303</f>
        <v>0</v>
      </c>
      <c r="M302" s="20" t="str">
        <f t="shared" si="24"/>
        <v/>
      </c>
      <c r="N302" s="5" t="str">
        <f t="shared" si="25"/>
        <v/>
      </c>
      <c r="O302" s="5" t="str">
        <f t="shared" si="26"/>
        <v>1</v>
      </c>
      <c r="P302" s="5">
        <f t="shared" si="27"/>
        <v>0</v>
      </c>
      <c r="Q302" s="5" t="str">
        <f t="shared" si="28"/>
        <v/>
      </c>
      <c r="R302" s="5" t="str">
        <f t="shared" si="29"/>
        <v>0_0</v>
      </c>
      <c r="S302" s="5">
        <v>301</v>
      </c>
    </row>
    <row r="303" spans="1:19">
      <c r="A303" s="5">
        <f>Final!A304</f>
        <v>0</v>
      </c>
      <c r="B303" s="5">
        <f>Final!B304</f>
        <v>0</v>
      </c>
      <c r="C303" s="5">
        <f>Final!C304</f>
        <v>0</v>
      </c>
      <c r="D303" s="5">
        <f>Final!D304</f>
        <v>0</v>
      </c>
      <c r="E303" s="5">
        <f>Final!E304</f>
        <v>0</v>
      </c>
      <c r="F303" s="5">
        <f>Final!F304</f>
        <v>0</v>
      </c>
      <c r="G303" s="5">
        <f>Final!G304</f>
        <v>0</v>
      </c>
      <c r="H303" s="5">
        <f>Final!H304</f>
        <v>0</v>
      </c>
      <c r="I303" s="5">
        <f>Final!I304</f>
        <v>0</v>
      </c>
      <c r="J303" s="5">
        <f>Final!J304</f>
        <v>0</v>
      </c>
      <c r="K303" s="5">
        <f>Final!K304</f>
        <v>0</v>
      </c>
      <c r="L303" s="5">
        <f>Final!L304</f>
        <v>0</v>
      </c>
      <c r="M303" s="20" t="str">
        <f t="shared" si="24"/>
        <v/>
      </c>
      <c r="N303" s="5" t="str">
        <f t="shared" si="25"/>
        <v/>
      </c>
      <c r="O303" s="5" t="str">
        <f t="shared" si="26"/>
        <v>1</v>
      </c>
      <c r="P303" s="5">
        <f t="shared" si="27"/>
        <v>0</v>
      </c>
      <c r="Q303" s="5" t="str">
        <f t="shared" si="28"/>
        <v/>
      </c>
      <c r="R303" s="5" t="str">
        <f t="shared" si="29"/>
        <v>0_0</v>
      </c>
      <c r="S303" s="5">
        <v>302</v>
      </c>
    </row>
    <row r="304" spans="1:19">
      <c r="A304" s="5">
        <f>Final!A305</f>
        <v>0</v>
      </c>
      <c r="B304" s="5">
        <f>Final!B305</f>
        <v>0</v>
      </c>
      <c r="C304" s="5">
        <f>Final!C305</f>
        <v>0</v>
      </c>
      <c r="D304" s="5">
        <f>Final!D305</f>
        <v>0</v>
      </c>
      <c r="E304" s="5">
        <f>Final!E305</f>
        <v>0</v>
      </c>
      <c r="F304" s="5">
        <f>Final!F305</f>
        <v>0</v>
      </c>
      <c r="G304" s="5">
        <f>Final!G305</f>
        <v>0</v>
      </c>
      <c r="H304" s="5">
        <f>Final!H305</f>
        <v>0</v>
      </c>
      <c r="I304" s="5">
        <f>Final!I305</f>
        <v>0</v>
      </c>
      <c r="J304" s="5">
        <f>Final!J305</f>
        <v>0</v>
      </c>
      <c r="K304" s="5">
        <f>Final!K305</f>
        <v>0</v>
      </c>
      <c r="L304" s="5">
        <f>Final!L305</f>
        <v>0</v>
      </c>
      <c r="M304" s="20" t="str">
        <f t="shared" si="24"/>
        <v/>
      </c>
      <c r="N304" s="5" t="str">
        <f t="shared" si="25"/>
        <v/>
      </c>
      <c r="O304" s="5" t="str">
        <f t="shared" si="26"/>
        <v>1</v>
      </c>
      <c r="P304" s="5">
        <f t="shared" si="27"/>
        <v>0</v>
      </c>
      <c r="Q304" s="5" t="str">
        <f t="shared" si="28"/>
        <v/>
      </c>
      <c r="R304" s="5" t="str">
        <f t="shared" si="29"/>
        <v>0_0</v>
      </c>
      <c r="S304" s="5">
        <v>303</v>
      </c>
    </row>
    <row r="305" spans="1:19">
      <c r="A305" s="5">
        <f>Final!A306</f>
        <v>0</v>
      </c>
      <c r="B305" s="5">
        <f>Final!B306</f>
        <v>0</v>
      </c>
      <c r="C305" s="5">
        <f>Final!C306</f>
        <v>0</v>
      </c>
      <c r="D305" s="5">
        <f>Final!D306</f>
        <v>0</v>
      </c>
      <c r="E305" s="5">
        <f>Final!E306</f>
        <v>0</v>
      </c>
      <c r="F305" s="5">
        <f>Final!F306</f>
        <v>0</v>
      </c>
      <c r="G305" s="5">
        <f>Final!G306</f>
        <v>0</v>
      </c>
      <c r="H305" s="5">
        <f>Final!H306</f>
        <v>0</v>
      </c>
      <c r="I305" s="5">
        <f>Final!I306</f>
        <v>0</v>
      </c>
      <c r="J305" s="5">
        <f>Final!J306</f>
        <v>0</v>
      </c>
      <c r="K305" s="5">
        <f>Final!K306</f>
        <v>0</v>
      </c>
      <c r="L305" s="5">
        <f>Final!L306</f>
        <v>0</v>
      </c>
      <c r="M305" s="20" t="str">
        <f t="shared" si="24"/>
        <v/>
      </c>
      <c r="N305" s="5" t="str">
        <f t="shared" si="25"/>
        <v/>
      </c>
      <c r="O305" s="5" t="str">
        <f t="shared" si="26"/>
        <v>1</v>
      </c>
      <c r="P305" s="5">
        <f t="shared" si="27"/>
        <v>0</v>
      </c>
      <c r="Q305" s="5" t="str">
        <f t="shared" si="28"/>
        <v/>
      </c>
      <c r="R305" s="5" t="str">
        <f t="shared" si="29"/>
        <v>0_0</v>
      </c>
      <c r="S305" s="5">
        <v>304</v>
      </c>
    </row>
    <row r="306" spans="1:19">
      <c r="A306" s="5">
        <f>Final!A307</f>
        <v>0</v>
      </c>
      <c r="B306" s="5">
        <f>Final!B307</f>
        <v>0</v>
      </c>
      <c r="C306" s="5">
        <f>Final!C307</f>
        <v>0</v>
      </c>
      <c r="D306" s="5">
        <f>Final!D307</f>
        <v>0</v>
      </c>
      <c r="E306" s="5">
        <f>Final!E307</f>
        <v>0</v>
      </c>
      <c r="F306" s="5">
        <f>Final!F307</f>
        <v>0</v>
      </c>
      <c r="G306" s="5">
        <f>Final!G307</f>
        <v>0</v>
      </c>
      <c r="H306" s="5">
        <f>Final!H307</f>
        <v>0</v>
      </c>
      <c r="I306" s="5">
        <f>Final!I307</f>
        <v>0</v>
      </c>
      <c r="J306" s="5">
        <f>Final!J307</f>
        <v>0</v>
      </c>
      <c r="K306" s="5">
        <f>Final!K307</f>
        <v>0</v>
      </c>
      <c r="L306" s="5">
        <f>Final!L307</f>
        <v>0</v>
      </c>
      <c r="M306" s="20" t="str">
        <f t="shared" si="24"/>
        <v/>
      </c>
      <c r="N306" s="5" t="str">
        <f t="shared" si="25"/>
        <v/>
      </c>
      <c r="O306" s="5" t="str">
        <f t="shared" si="26"/>
        <v>1</v>
      </c>
      <c r="P306" s="5">
        <f t="shared" si="27"/>
        <v>0</v>
      </c>
      <c r="Q306" s="5" t="str">
        <f t="shared" si="28"/>
        <v/>
      </c>
      <c r="R306" s="5" t="str">
        <f t="shared" si="29"/>
        <v>0_0</v>
      </c>
      <c r="S306" s="5">
        <v>305</v>
      </c>
    </row>
    <row r="307" spans="1:19">
      <c r="A307" s="5">
        <f>Final!A308</f>
        <v>0</v>
      </c>
      <c r="B307" s="5">
        <f>Final!B308</f>
        <v>0</v>
      </c>
      <c r="C307" s="5">
        <f>Final!C308</f>
        <v>0</v>
      </c>
      <c r="D307" s="5">
        <f>Final!D308</f>
        <v>0</v>
      </c>
      <c r="E307" s="5">
        <f>Final!E308</f>
        <v>0</v>
      </c>
      <c r="F307" s="5">
        <f>Final!F308</f>
        <v>0</v>
      </c>
      <c r="G307" s="5">
        <f>Final!G308</f>
        <v>0</v>
      </c>
      <c r="H307" s="5">
        <f>Final!H308</f>
        <v>0</v>
      </c>
      <c r="I307" s="5">
        <f>Final!I308</f>
        <v>0</v>
      </c>
      <c r="J307" s="5">
        <f>Final!J308</f>
        <v>0</v>
      </c>
      <c r="K307" s="5">
        <f>Final!K308</f>
        <v>0</v>
      </c>
      <c r="L307" s="5">
        <f>Final!L308</f>
        <v>0</v>
      </c>
      <c r="M307" s="20" t="str">
        <f t="shared" si="24"/>
        <v/>
      </c>
      <c r="N307" s="5" t="str">
        <f t="shared" si="25"/>
        <v/>
      </c>
      <c r="O307" s="5" t="str">
        <f t="shared" si="26"/>
        <v>1</v>
      </c>
      <c r="P307" s="5">
        <f t="shared" si="27"/>
        <v>0</v>
      </c>
      <c r="Q307" s="5" t="str">
        <f t="shared" si="28"/>
        <v/>
      </c>
      <c r="R307" s="5" t="str">
        <f t="shared" si="29"/>
        <v>0_0</v>
      </c>
      <c r="S307" s="5">
        <v>306</v>
      </c>
    </row>
    <row r="308" spans="1:19">
      <c r="A308" s="5">
        <f>Final!A309</f>
        <v>0</v>
      </c>
      <c r="B308" s="5">
        <f>Final!B309</f>
        <v>0</v>
      </c>
      <c r="C308" s="5">
        <f>Final!C309</f>
        <v>0</v>
      </c>
      <c r="D308" s="5">
        <f>Final!D309</f>
        <v>0</v>
      </c>
      <c r="E308" s="5">
        <f>Final!E309</f>
        <v>0</v>
      </c>
      <c r="F308" s="5">
        <f>Final!F309</f>
        <v>0</v>
      </c>
      <c r="G308" s="5">
        <f>Final!G309</f>
        <v>0</v>
      </c>
      <c r="H308" s="5">
        <f>Final!H309</f>
        <v>0</v>
      </c>
      <c r="I308" s="5">
        <f>Final!I309</f>
        <v>0</v>
      </c>
      <c r="J308" s="5">
        <f>Final!J309</f>
        <v>0</v>
      </c>
      <c r="K308" s="5">
        <f>Final!K309</f>
        <v>0</v>
      </c>
      <c r="L308" s="5">
        <f>Final!L309</f>
        <v>0</v>
      </c>
      <c r="M308" s="20" t="str">
        <f t="shared" si="24"/>
        <v/>
      </c>
      <c r="N308" s="5" t="str">
        <f t="shared" si="25"/>
        <v/>
      </c>
      <c r="O308" s="5" t="str">
        <f t="shared" si="26"/>
        <v>1</v>
      </c>
      <c r="P308" s="5">
        <f t="shared" si="27"/>
        <v>0</v>
      </c>
      <c r="Q308" s="5" t="str">
        <f t="shared" si="28"/>
        <v/>
      </c>
      <c r="R308" s="5" t="str">
        <f t="shared" si="29"/>
        <v>0_0</v>
      </c>
      <c r="S308" s="5">
        <v>307</v>
      </c>
    </row>
    <row r="309" spans="1:19">
      <c r="A309" s="5">
        <f>Final!A310</f>
        <v>0</v>
      </c>
      <c r="B309" s="5">
        <f>Final!B310</f>
        <v>0</v>
      </c>
      <c r="C309" s="5">
        <f>Final!C310</f>
        <v>0</v>
      </c>
      <c r="D309" s="5">
        <f>Final!D310</f>
        <v>0</v>
      </c>
      <c r="E309" s="5">
        <f>Final!E310</f>
        <v>0</v>
      </c>
      <c r="F309" s="5">
        <f>Final!F310</f>
        <v>0</v>
      </c>
      <c r="G309" s="5">
        <f>Final!G310</f>
        <v>0</v>
      </c>
      <c r="H309" s="5">
        <f>Final!H310</f>
        <v>0</v>
      </c>
      <c r="I309" s="5">
        <f>Final!I310</f>
        <v>0</v>
      </c>
      <c r="J309" s="5">
        <f>Final!J310</f>
        <v>0</v>
      </c>
      <c r="K309" s="5">
        <f>Final!K310</f>
        <v>0</v>
      </c>
      <c r="L309" s="5">
        <f>Final!L310</f>
        <v>0</v>
      </c>
      <c r="M309" s="20" t="str">
        <f t="shared" si="24"/>
        <v/>
      </c>
      <c r="N309" s="5" t="str">
        <f t="shared" si="25"/>
        <v/>
      </c>
      <c r="O309" s="5" t="str">
        <f t="shared" si="26"/>
        <v>1</v>
      </c>
      <c r="P309" s="5">
        <f t="shared" si="27"/>
        <v>0</v>
      </c>
      <c r="Q309" s="5" t="str">
        <f t="shared" si="28"/>
        <v/>
      </c>
      <c r="R309" s="5" t="str">
        <f t="shared" si="29"/>
        <v>0_0</v>
      </c>
      <c r="S309" s="5">
        <v>308</v>
      </c>
    </row>
    <row r="310" spans="1:19">
      <c r="A310" s="5">
        <f>Final!A311</f>
        <v>0</v>
      </c>
      <c r="B310" s="5">
        <f>Final!B311</f>
        <v>0</v>
      </c>
      <c r="C310" s="5">
        <f>Final!C311</f>
        <v>0</v>
      </c>
      <c r="D310" s="5">
        <f>Final!D311</f>
        <v>0</v>
      </c>
      <c r="E310" s="5">
        <f>Final!E311</f>
        <v>0</v>
      </c>
      <c r="F310" s="5">
        <f>Final!F311</f>
        <v>0</v>
      </c>
      <c r="G310" s="5">
        <f>Final!G311</f>
        <v>0</v>
      </c>
      <c r="H310" s="5">
        <f>Final!H311</f>
        <v>0</v>
      </c>
      <c r="I310" s="5">
        <f>Final!I311</f>
        <v>0</v>
      </c>
      <c r="J310" s="5">
        <f>Final!J311</f>
        <v>0</v>
      </c>
      <c r="K310" s="5">
        <f>Final!K311</f>
        <v>0</v>
      </c>
      <c r="L310" s="5">
        <f>Final!L311</f>
        <v>0</v>
      </c>
      <c r="M310" s="20" t="str">
        <f t="shared" si="24"/>
        <v/>
      </c>
      <c r="N310" s="5" t="str">
        <f t="shared" si="25"/>
        <v/>
      </c>
      <c r="O310" s="5" t="str">
        <f t="shared" si="26"/>
        <v>1</v>
      </c>
      <c r="P310" s="5">
        <f t="shared" si="27"/>
        <v>0</v>
      </c>
      <c r="Q310" s="5" t="str">
        <f t="shared" si="28"/>
        <v/>
      </c>
      <c r="R310" s="5" t="str">
        <f t="shared" si="29"/>
        <v>0_0</v>
      </c>
      <c r="S310" s="5">
        <v>309</v>
      </c>
    </row>
    <row r="311" spans="1:19">
      <c r="A311" s="5">
        <f>Final!A312</f>
        <v>0</v>
      </c>
      <c r="B311" s="5">
        <f>Final!B312</f>
        <v>0</v>
      </c>
      <c r="C311" s="5">
        <f>Final!C312</f>
        <v>0</v>
      </c>
      <c r="D311" s="5">
        <f>Final!D312</f>
        <v>0</v>
      </c>
      <c r="E311" s="5">
        <f>Final!E312</f>
        <v>0</v>
      </c>
      <c r="F311" s="5">
        <f>Final!F312</f>
        <v>0</v>
      </c>
      <c r="G311" s="5">
        <f>Final!G312</f>
        <v>0</v>
      </c>
      <c r="H311" s="5">
        <f>Final!H312</f>
        <v>0</v>
      </c>
      <c r="I311" s="5">
        <f>Final!I312</f>
        <v>0</v>
      </c>
      <c r="J311" s="5">
        <f>Final!J312</f>
        <v>0</v>
      </c>
      <c r="K311" s="5">
        <f>Final!K312</f>
        <v>0</v>
      </c>
      <c r="L311" s="5">
        <f>Final!L312</f>
        <v>0</v>
      </c>
      <c r="M311" s="20" t="str">
        <f t="shared" si="24"/>
        <v/>
      </c>
      <c r="N311" s="5" t="str">
        <f t="shared" si="25"/>
        <v/>
      </c>
      <c r="O311" s="5" t="str">
        <f t="shared" si="26"/>
        <v>1</v>
      </c>
      <c r="P311" s="5">
        <f t="shared" si="27"/>
        <v>0</v>
      </c>
      <c r="Q311" s="5" t="str">
        <f t="shared" si="28"/>
        <v/>
      </c>
      <c r="R311" s="5" t="str">
        <f t="shared" si="29"/>
        <v>0_0</v>
      </c>
      <c r="S311" s="5">
        <v>310</v>
      </c>
    </row>
    <row r="312" spans="1:19">
      <c r="A312" s="5">
        <f>Final!A313</f>
        <v>0</v>
      </c>
      <c r="B312" s="5">
        <f>Final!B313</f>
        <v>0</v>
      </c>
      <c r="C312" s="5">
        <f>Final!C313</f>
        <v>0</v>
      </c>
      <c r="D312" s="5">
        <f>Final!D313</f>
        <v>0</v>
      </c>
      <c r="E312" s="5">
        <f>Final!E313</f>
        <v>0</v>
      </c>
      <c r="F312" s="5">
        <f>Final!F313</f>
        <v>0</v>
      </c>
      <c r="G312" s="5">
        <f>Final!G313</f>
        <v>0</v>
      </c>
      <c r="H312" s="5">
        <f>Final!H313</f>
        <v>0</v>
      </c>
      <c r="I312" s="5">
        <f>Final!I313</f>
        <v>0</v>
      </c>
      <c r="J312" s="5">
        <f>Final!J313</f>
        <v>0</v>
      </c>
      <c r="K312" s="5">
        <f>Final!K313</f>
        <v>0</v>
      </c>
      <c r="L312" s="5">
        <f>Final!L313</f>
        <v>0</v>
      </c>
      <c r="M312" s="20" t="str">
        <f t="shared" si="24"/>
        <v/>
      </c>
      <c r="N312" s="5" t="str">
        <f t="shared" si="25"/>
        <v/>
      </c>
      <c r="O312" s="5" t="str">
        <f t="shared" si="26"/>
        <v>1</v>
      </c>
      <c r="P312" s="5">
        <f t="shared" si="27"/>
        <v>0</v>
      </c>
      <c r="Q312" s="5" t="str">
        <f t="shared" si="28"/>
        <v/>
      </c>
      <c r="R312" s="5" t="str">
        <f t="shared" si="29"/>
        <v>0_0</v>
      </c>
      <c r="S312" s="5">
        <v>311</v>
      </c>
    </row>
    <row r="313" spans="1:19">
      <c r="A313" s="5">
        <f>Final!A314</f>
        <v>0</v>
      </c>
      <c r="B313" s="5">
        <f>Final!B314</f>
        <v>0</v>
      </c>
      <c r="C313" s="5">
        <f>Final!C314</f>
        <v>0</v>
      </c>
      <c r="D313" s="5">
        <f>Final!D314</f>
        <v>0</v>
      </c>
      <c r="E313" s="5">
        <f>Final!E314</f>
        <v>0</v>
      </c>
      <c r="F313" s="5">
        <f>Final!F314</f>
        <v>0</v>
      </c>
      <c r="G313" s="5">
        <f>Final!G314</f>
        <v>0</v>
      </c>
      <c r="H313" s="5">
        <f>Final!H314</f>
        <v>0</v>
      </c>
      <c r="I313" s="5">
        <f>Final!I314</f>
        <v>0</v>
      </c>
      <c r="J313" s="5">
        <f>Final!J314</f>
        <v>0</v>
      </c>
      <c r="K313" s="5">
        <f>Final!K314</f>
        <v>0</v>
      </c>
      <c r="L313" s="5">
        <f>Final!L314</f>
        <v>0</v>
      </c>
      <c r="M313" s="20" t="str">
        <f t="shared" si="24"/>
        <v/>
      </c>
      <c r="N313" s="5" t="str">
        <f t="shared" si="25"/>
        <v/>
      </c>
      <c r="O313" s="5" t="str">
        <f t="shared" si="26"/>
        <v>1</v>
      </c>
      <c r="P313" s="5">
        <f t="shared" si="27"/>
        <v>0</v>
      </c>
      <c r="Q313" s="5" t="str">
        <f t="shared" si="28"/>
        <v/>
      </c>
      <c r="R313" s="5" t="str">
        <f t="shared" si="29"/>
        <v>0_0</v>
      </c>
      <c r="S313" s="5">
        <v>312</v>
      </c>
    </row>
    <row r="314" spans="1:19">
      <c r="A314" s="5">
        <f>Final!A315</f>
        <v>0</v>
      </c>
      <c r="B314" s="5">
        <f>Final!B315</f>
        <v>0</v>
      </c>
      <c r="C314" s="5">
        <f>Final!C315</f>
        <v>0</v>
      </c>
      <c r="D314" s="5">
        <f>Final!D315</f>
        <v>0</v>
      </c>
      <c r="E314" s="5">
        <f>Final!E315</f>
        <v>0</v>
      </c>
      <c r="F314" s="5">
        <f>Final!F315</f>
        <v>0</v>
      </c>
      <c r="G314" s="5">
        <f>Final!G315</f>
        <v>0</v>
      </c>
      <c r="H314" s="5">
        <f>Final!H315</f>
        <v>0</v>
      </c>
      <c r="I314" s="5">
        <f>Final!I315</f>
        <v>0</v>
      </c>
      <c r="J314" s="5">
        <f>Final!J315</f>
        <v>0</v>
      </c>
      <c r="K314" s="5">
        <f>Final!K315</f>
        <v>0</v>
      </c>
      <c r="L314" s="5">
        <f>Final!L315</f>
        <v>0</v>
      </c>
      <c r="M314" s="20" t="str">
        <f t="shared" si="24"/>
        <v/>
      </c>
      <c r="N314" s="5" t="str">
        <f t="shared" si="25"/>
        <v/>
      </c>
      <c r="O314" s="5" t="str">
        <f t="shared" si="26"/>
        <v>1</v>
      </c>
      <c r="P314" s="5">
        <f t="shared" si="27"/>
        <v>0</v>
      </c>
      <c r="Q314" s="5" t="str">
        <f t="shared" si="28"/>
        <v/>
      </c>
      <c r="R314" s="5" t="str">
        <f t="shared" si="29"/>
        <v>0_0</v>
      </c>
      <c r="S314" s="5">
        <v>313</v>
      </c>
    </row>
    <row r="315" spans="1:19">
      <c r="A315" s="5">
        <f>Final!A316</f>
        <v>0</v>
      </c>
      <c r="B315" s="5">
        <f>Final!B316</f>
        <v>0</v>
      </c>
      <c r="C315" s="5">
        <f>Final!C316</f>
        <v>0</v>
      </c>
      <c r="D315" s="5">
        <f>Final!D316</f>
        <v>0</v>
      </c>
      <c r="E315" s="5">
        <f>Final!E316</f>
        <v>0</v>
      </c>
      <c r="F315" s="5">
        <f>Final!F316</f>
        <v>0</v>
      </c>
      <c r="G315" s="5">
        <f>Final!G316</f>
        <v>0</v>
      </c>
      <c r="H315" s="5">
        <f>Final!H316</f>
        <v>0</v>
      </c>
      <c r="I315" s="5">
        <f>Final!I316</f>
        <v>0</v>
      </c>
      <c r="J315" s="5">
        <f>Final!J316</f>
        <v>0</v>
      </c>
      <c r="K315" s="5">
        <f>Final!K316</f>
        <v>0</v>
      </c>
      <c r="L315" s="5">
        <f>Final!L316</f>
        <v>0</v>
      </c>
      <c r="M315" s="20" t="str">
        <f t="shared" si="24"/>
        <v/>
      </c>
      <c r="N315" s="5" t="str">
        <f t="shared" si="25"/>
        <v/>
      </c>
      <c r="O315" s="5" t="str">
        <f t="shared" si="26"/>
        <v>1</v>
      </c>
      <c r="P315" s="5">
        <f t="shared" si="27"/>
        <v>0</v>
      </c>
      <c r="Q315" s="5" t="str">
        <f t="shared" si="28"/>
        <v/>
      </c>
      <c r="R315" s="5" t="str">
        <f t="shared" si="29"/>
        <v>0_0</v>
      </c>
      <c r="S315" s="5">
        <v>314</v>
      </c>
    </row>
    <row r="316" spans="1:19">
      <c r="A316" s="5">
        <f>Final!A317</f>
        <v>0</v>
      </c>
      <c r="B316" s="5">
        <f>Final!B317</f>
        <v>0</v>
      </c>
      <c r="C316" s="5">
        <f>Final!C317</f>
        <v>0</v>
      </c>
      <c r="D316" s="5">
        <f>Final!D317</f>
        <v>0</v>
      </c>
      <c r="E316" s="5">
        <f>Final!E317</f>
        <v>0</v>
      </c>
      <c r="F316" s="5">
        <f>Final!F317</f>
        <v>0</v>
      </c>
      <c r="G316" s="5">
        <f>Final!G317</f>
        <v>0</v>
      </c>
      <c r="H316" s="5">
        <f>Final!H317</f>
        <v>0</v>
      </c>
      <c r="I316" s="5">
        <f>Final!I317</f>
        <v>0</v>
      </c>
      <c r="J316" s="5">
        <f>Final!J317</f>
        <v>0</v>
      </c>
      <c r="K316" s="5">
        <f>Final!K317</f>
        <v>0</v>
      </c>
      <c r="L316" s="5">
        <f>Final!L317</f>
        <v>0</v>
      </c>
      <c r="M316" s="20" t="str">
        <f t="shared" si="24"/>
        <v/>
      </c>
      <c r="N316" s="5" t="str">
        <f t="shared" si="25"/>
        <v/>
      </c>
      <c r="O316" s="5" t="str">
        <f t="shared" si="26"/>
        <v>1</v>
      </c>
      <c r="P316" s="5">
        <f t="shared" si="27"/>
        <v>0</v>
      </c>
      <c r="Q316" s="5" t="str">
        <f t="shared" si="28"/>
        <v/>
      </c>
      <c r="R316" s="5" t="str">
        <f t="shared" si="29"/>
        <v>0_0</v>
      </c>
      <c r="S316" s="5">
        <v>315</v>
      </c>
    </row>
    <row r="317" spans="1:19">
      <c r="A317" s="5">
        <f>Final!A318</f>
        <v>0</v>
      </c>
      <c r="B317" s="5">
        <f>Final!B318</f>
        <v>0</v>
      </c>
      <c r="C317" s="5">
        <f>Final!C318</f>
        <v>0</v>
      </c>
      <c r="D317" s="5">
        <f>Final!D318</f>
        <v>0</v>
      </c>
      <c r="E317" s="5">
        <f>Final!E318</f>
        <v>0</v>
      </c>
      <c r="F317" s="5">
        <f>Final!F318</f>
        <v>0</v>
      </c>
      <c r="G317" s="5">
        <f>Final!G318</f>
        <v>0</v>
      </c>
      <c r="H317" s="5">
        <f>Final!H318</f>
        <v>0</v>
      </c>
      <c r="I317" s="5">
        <f>Final!I318</f>
        <v>0</v>
      </c>
      <c r="J317" s="5">
        <f>Final!J318</f>
        <v>0</v>
      </c>
      <c r="K317" s="5">
        <f>Final!K318</f>
        <v>0</v>
      </c>
      <c r="L317" s="5">
        <f>Final!L318</f>
        <v>0</v>
      </c>
      <c r="M317" s="20" t="str">
        <f t="shared" si="24"/>
        <v/>
      </c>
      <c r="N317" s="5" t="str">
        <f t="shared" si="25"/>
        <v/>
      </c>
      <c r="O317" s="5" t="str">
        <f t="shared" si="26"/>
        <v>1</v>
      </c>
      <c r="P317" s="5">
        <f t="shared" si="27"/>
        <v>0</v>
      </c>
      <c r="Q317" s="5" t="str">
        <f t="shared" si="28"/>
        <v/>
      </c>
      <c r="R317" s="5" t="str">
        <f t="shared" si="29"/>
        <v>0_0</v>
      </c>
      <c r="S317" s="5">
        <v>316</v>
      </c>
    </row>
    <row r="318" spans="1:19">
      <c r="A318" s="5">
        <f>Final!A319</f>
        <v>0</v>
      </c>
      <c r="B318" s="5">
        <f>Final!B319</f>
        <v>0</v>
      </c>
      <c r="C318" s="5">
        <f>Final!C319</f>
        <v>0</v>
      </c>
      <c r="D318" s="5">
        <f>Final!D319</f>
        <v>0</v>
      </c>
      <c r="E318" s="5">
        <f>Final!E319</f>
        <v>0</v>
      </c>
      <c r="F318" s="5">
        <f>Final!F319</f>
        <v>0</v>
      </c>
      <c r="G318" s="5">
        <f>Final!G319</f>
        <v>0</v>
      </c>
      <c r="H318" s="5">
        <f>Final!H319</f>
        <v>0</v>
      </c>
      <c r="I318" s="5">
        <f>Final!I319</f>
        <v>0</v>
      </c>
      <c r="J318" s="5">
        <f>Final!J319</f>
        <v>0</v>
      </c>
      <c r="K318" s="5">
        <f>Final!K319</f>
        <v>0</v>
      </c>
      <c r="L318" s="5">
        <f>Final!L319</f>
        <v>0</v>
      </c>
      <c r="M318" s="20" t="str">
        <f t="shared" si="24"/>
        <v/>
      </c>
      <c r="N318" s="5" t="str">
        <f t="shared" si="25"/>
        <v/>
      </c>
      <c r="O318" s="5" t="str">
        <f t="shared" si="26"/>
        <v>1</v>
      </c>
      <c r="P318" s="5">
        <f t="shared" si="27"/>
        <v>0</v>
      </c>
      <c r="Q318" s="5" t="str">
        <f t="shared" si="28"/>
        <v/>
      </c>
      <c r="R318" s="5" t="str">
        <f t="shared" si="29"/>
        <v>0_0</v>
      </c>
      <c r="S318" s="5">
        <v>317</v>
      </c>
    </row>
    <row r="319" spans="1:19">
      <c r="A319" s="5">
        <f>Final!A320</f>
        <v>0</v>
      </c>
      <c r="B319" s="5">
        <f>Final!B320</f>
        <v>0</v>
      </c>
      <c r="C319" s="5">
        <f>Final!C320</f>
        <v>0</v>
      </c>
      <c r="D319" s="5">
        <f>Final!D320</f>
        <v>0</v>
      </c>
      <c r="E319" s="5">
        <f>Final!E320</f>
        <v>0</v>
      </c>
      <c r="F319" s="5">
        <f>Final!F320</f>
        <v>0</v>
      </c>
      <c r="G319" s="5">
        <f>Final!G320</f>
        <v>0</v>
      </c>
      <c r="H319" s="5">
        <f>Final!H320</f>
        <v>0</v>
      </c>
      <c r="I319" s="5">
        <f>Final!I320</f>
        <v>0</v>
      </c>
      <c r="J319" s="5">
        <f>Final!J320</f>
        <v>0</v>
      </c>
      <c r="K319" s="5">
        <f>Final!K320</f>
        <v>0</v>
      </c>
      <c r="L319" s="5">
        <f>Final!L320</f>
        <v>0</v>
      </c>
      <c r="M319" s="20" t="str">
        <f t="shared" si="24"/>
        <v/>
      </c>
      <c r="N319" s="5" t="str">
        <f t="shared" si="25"/>
        <v/>
      </c>
      <c r="O319" s="5" t="str">
        <f t="shared" si="26"/>
        <v>1</v>
      </c>
      <c r="P319" s="5">
        <f t="shared" si="27"/>
        <v>0</v>
      </c>
      <c r="Q319" s="5" t="str">
        <f t="shared" si="28"/>
        <v/>
      </c>
      <c r="R319" s="5" t="str">
        <f t="shared" si="29"/>
        <v>0_0</v>
      </c>
      <c r="S319" s="5">
        <v>318</v>
      </c>
    </row>
    <row r="320" spans="1:19">
      <c r="A320" s="5">
        <f>Final!A321</f>
        <v>0</v>
      </c>
      <c r="B320" s="5">
        <f>Final!B321</f>
        <v>0</v>
      </c>
      <c r="C320" s="5">
        <f>Final!C321</f>
        <v>0</v>
      </c>
      <c r="D320" s="5">
        <f>Final!D321</f>
        <v>0</v>
      </c>
      <c r="E320" s="5">
        <f>Final!E321</f>
        <v>0</v>
      </c>
      <c r="F320" s="5">
        <f>Final!F321</f>
        <v>0</v>
      </c>
      <c r="G320" s="5">
        <f>Final!G321</f>
        <v>0</v>
      </c>
      <c r="H320" s="5">
        <f>Final!H321</f>
        <v>0</v>
      </c>
      <c r="I320" s="5">
        <f>Final!I321</f>
        <v>0</v>
      </c>
      <c r="J320" s="5">
        <f>Final!J321</f>
        <v>0</v>
      </c>
      <c r="K320" s="5">
        <f>Final!K321</f>
        <v>0</v>
      </c>
      <c r="L320" s="5">
        <f>Final!L321</f>
        <v>0</v>
      </c>
      <c r="M320" s="20" t="str">
        <f t="shared" si="24"/>
        <v/>
      </c>
      <c r="N320" s="5" t="str">
        <f t="shared" si="25"/>
        <v/>
      </c>
      <c r="O320" s="5" t="str">
        <f t="shared" si="26"/>
        <v>1</v>
      </c>
      <c r="P320" s="5">
        <f t="shared" si="27"/>
        <v>0</v>
      </c>
      <c r="Q320" s="5" t="str">
        <f t="shared" si="28"/>
        <v/>
      </c>
      <c r="R320" s="5" t="str">
        <f t="shared" si="29"/>
        <v>0_0</v>
      </c>
      <c r="S320" s="5">
        <v>319</v>
      </c>
    </row>
    <row r="321" spans="1:19">
      <c r="A321" s="5">
        <f>Final!A322</f>
        <v>0</v>
      </c>
      <c r="B321" s="5">
        <f>Final!B322</f>
        <v>0</v>
      </c>
      <c r="C321" s="5">
        <f>Final!C322</f>
        <v>0</v>
      </c>
      <c r="D321" s="5">
        <f>Final!D322</f>
        <v>0</v>
      </c>
      <c r="E321" s="5">
        <f>Final!E322</f>
        <v>0</v>
      </c>
      <c r="F321" s="5">
        <f>Final!F322</f>
        <v>0</v>
      </c>
      <c r="G321" s="5">
        <f>Final!G322</f>
        <v>0</v>
      </c>
      <c r="H321" s="5">
        <f>Final!H322</f>
        <v>0</v>
      </c>
      <c r="I321" s="5">
        <f>Final!I322</f>
        <v>0</v>
      </c>
      <c r="J321" s="5">
        <f>Final!J322</f>
        <v>0</v>
      </c>
      <c r="K321" s="5">
        <f>Final!K322</f>
        <v>0</v>
      </c>
      <c r="L321" s="5">
        <f>Final!L322</f>
        <v>0</v>
      </c>
      <c r="M321" s="20" t="str">
        <f t="shared" si="24"/>
        <v/>
      </c>
      <c r="N321" s="5" t="str">
        <f t="shared" si="25"/>
        <v/>
      </c>
      <c r="O321" s="5" t="str">
        <f t="shared" si="26"/>
        <v>1</v>
      </c>
      <c r="P321" s="5">
        <f t="shared" si="27"/>
        <v>0</v>
      </c>
      <c r="Q321" s="5" t="str">
        <f t="shared" si="28"/>
        <v/>
      </c>
      <c r="R321" s="5" t="str">
        <f t="shared" si="29"/>
        <v>0_0</v>
      </c>
      <c r="S321" s="5">
        <v>320</v>
      </c>
    </row>
    <row r="322" spans="1:19">
      <c r="A322" s="5">
        <f>Final!A323</f>
        <v>0</v>
      </c>
      <c r="B322" s="5">
        <f>Final!B323</f>
        <v>0</v>
      </c>
      <c r="C322" s="5">
        <f>Final!C323</f>
        <v>0</v>
      </c>
      <c r="D322" s="5">
        <f>Final!D323</f>
        <v>0</v>
      </c>
      <c r="E322" s="5">
        <f>Final!E323</f>
        <v>0</v>
      </c>
      <c r="F322" s="5">
        <f>Final!F323</f>
        <v>0</v>
      </c>
      <c r="G322" s="5">
        <f>Final!G323</f>
        <v>0</v>
      </c>
      <c r="H322" s="5">
        <f>Final!H323</f>
        <v>0</v>
      </c>
      <c r="I322" s="5">
        <f>Final!I323</f>
        <v>0</v>
      </c>
      <c r="J322" s="5">
        <f>Final!J323</f>
        <v>0</v>
      </c>
      <c r="K322" s="5">
        <f>Final!K323</f>
        <v>0</v>
      </c>
      <c r="L322" s="5">
        <f>Final!L323</f>
        <v>0</v>
      </c>
      <c r="M322" s="20" t="str">
        <f t="shared" si="24"/>
        <v/>
      </c>
      <c r="N322" s="5" t="str">
        <f t="shared" si="25"/>
        <v/>
      </c>
      <c r="O322" s="5" t="str">
        <f t="shared" si="26"/>
        <v>1</v>
      </c>
      <c r="P322" s="5">
        <f t="shared" si="27"/>
        <v>0</v>
      </c>
      <c r="Q322" s="5" t="str">
        <f t="shared" si="28"/>
        <v/>
      </c>
      <c r="R322" s="5" t="str">
        <f t="shared" si="29"/>
        <v>0_0</v>
      </c>
      <c r="S322" s="5">
        <v>321</v>
      </c>
    </row>
    <row r="323" spans="1:19">
      <c r="A323" s="5">
        <f>Final!A324</f>
        <v>0</v>
      </c>
      <c r="B323" s="5">
        <f>Final!B324</f>
        <v>0</v>
      </c>
      <c r="C323" s="5">
        <f>Final!C324</f>
        <v>0</v>
      </c>
      <c r="D323" s="5">
        <f>Final!D324</f>
        <v>0</v>
      </c>
      <c r="E323" s="5">
        <f>Final!E324</f>
        <v>0</v>
      </c>
      <c r="F323" s="5">
        <f>Final!F324</f>
        <v>0</v>
      </c>
      <c r="G323" s="5">
        <f>Final!G324</f>
        <v>0</v>
      </c>
      <c r="H323" s="5">
        <f>Final!H324</f>
        <v>0</v>
      </c>
      <c r="I323" s="5">
        <f>Final!I324</f>
        <v>0</v>
      </c>
      <c r="J323" s="5">
        <f>Final!J324</f>
        <v>0</v>
      </c>
      <c r="K323" s="5">
        <f>Final!K324</f>
        <v>0</v>
      </c>
      <c r="L323" s="5">
        <f>Final!L324</f>
        <v>0</v>
      </c>
      <c r="M323" s="20" t="str">
        <f t="shared" ref="M323:M386" si="30">IF(AND(K323="Yes",L323="Yes"),"1",IF(AND(K323="VOID",L323="VOID"),"2",""))</f>
        <v/>
      </c>
      <c r="N323" s="5" t="str">
        <f t="shared" ref="N323:N386" si="31">IF(M323="1",F323,"")</f>
        <v/>
      </c>
      <c r="O323" s="5" t="str">
        <f t="shared" ref="O323:O386" si="32">IF(N323&lt;&gt;"","Doc Recivied","1")</f>
        <v>1</v>
      </c>
      <c r="P323" s="5">
        <f t="shared" ref="P323:P386" si="33">IF(AND(O323="Doc Recivied",M323="1"),"",F323)</f>
        <v>0</v>
      </c>
      <c r="Q323" s="5" t="str">
        <f t="shared" ref="Q323:Q386" si="34">IF(M323="2",F323,"")</f>
        <v/>
      </c>
      <c r="R323" s="5" t="str">
        <f t="shared" ref="R323:R386" si="35">_xlfn.TEXTJOIN("_",FALSE,C323,D323)</f>
        <v>0_0</v>
      </c>
      <c r="S323" s="5">
        <v>322</v>
      </c>
    </row>
    <row r="324" spans="1:19">
      <c r="A324" s="5">
        <f>Final!A325</f>
        <v>0</v>
      </c>
      <c r="B324" s="5">
        <f>Final!B325</f>
        <v>0</v>
      </c>
      <c r="C324" s="5">
        <f>Final!C325</f>
        <v>0</v>
      </c>
      <c r="D324" s="5">
        <f>Final!D325</f>
        <v>0</v>
      </c>
      <c r="E324" s="5">
        <f>Final!E325</f>
        <v>0</v>
      </c>
      <c r="F324" s="5">
        <f>Final!F325</f>
        <v>0</v>
      </c>
      <c r="G324" s="5">
        <f>Final!G325</f>
        <v>0</v>
      </c>
      <c r="H324" s="5">
        <f>Final!H325</f>
        <v>0</v>
      </c>
      <c r="I324" s="5">
        <f>Final!I325</f>
        <v>0</v>
      </c>
      <c r="J324" s="5">
        <f>Final!J325</f>
        <v>0</v>
      </c>
      <c r="K324" s="5">
        <f>Final!K325</f>
        <v>0</v>
      </c>
      <c r="L324" s="5">
        <f>Final!L325</f>
        <v>0</v>
      </c>
      <c r="M324" s="20" t="str">
        <f t="shared" si="30"/>
        <v/>
      </c>
      <c r="N324" s="5" t="str">
        <f t="shared" si="31"/>
        <v/>
      </c>
      <c r="O324" s="5" t="str">
        <f t="shared" si="32"/>
        <v>1</v>
      </c>
      <c r="P324" s="5">
        <f t="shared" si="33"/>
        <v>0</v>
      </c>
      <c r="Q324" s="5" t="str">
        <f t="shared" si="34"/>
        <v/>
      </c>
      <c r="R324" s="5" t="str">
        <f t="shared" si="35"/>
        <v>0_0</v>
      </c>
      <c r="S324" s="5">
        <v>323</v>
      </c>
    </row>
    <row r="325" spans="1:19">
      <c r="A325" s="5">
        <f>Final!A326</f>
        <v>0</v>
      </c>
      <c r="B325" s="5">
        <f>Final!B326</f>
        <v>0</v>
      </c>
      <c r="C325" s="5">
        <f>Final!C326</f>
        <v>0</v>
      </c>
      <c r="D325" s="5">
        <f>Final!D326</f>
        <v>0</v>
      </c>
      <c r="E325" s="5">
        <f>Final!E326</f>
        <v>0</v>
      </c>
      <c r="F325" s="5">
        <f>Final!F326</f>
        <v>0</v>
      </c>
      <c r="G325" s="5">
        <f>Final!G326</f>
        <v>0</v>
      </c>
      <c r="H325" s="5">
        <f>Final!H326</f>
        <v>0</v>
      </c>
      <c r="I325" s="5">
        <f>Final!I326</f>
        <v>0</v>
      </c>
      <c r="J325" s="5">
        <f>Final!J326</f>
        <v>0</v>
      </c>
      <c r="K325" s="5">
        <f>Final!K326</f>
        <v>0</v>
      </c>
      <c r="L325" s="5">
        <f>Final!L326</f>
        <v>0</v>
      </c>
      <c r="M325" s="20" t="str">
        <f t="shared" si="30"/>
        <v/>
      </c>
      <c r="N325" s="5" t="str">
        <f t="shared" si="31"/>
        <v/>
      </c>
      <c r="O325" s="5" t="str">
        <f t="shared" si="32"/>
        <v>1</v>
      </c>
      <c r="P325" s="5">
        <f t="shared" si="33"/>
        <v>0</v>
      </c>
      <c r="Q325" s="5" t="str">
        <f t="shared" si="34"/>
        <v/>
      </c>
      <c r="R325" s="5" t="str">
        <f t="shared" si="35"/>
        <v>0_0</v>
      </c>
      <c r="S325" s="5">
        <v>324</v>
      </c>
    </row>
    <row r="326" spans="1:19">
      <c r="A326" s="5">
        <f>Final!A327</f>
        <v>0</v>
      </c>
      <c r="B326" s="5">
        <f>Final!B327</f>
        <v>0</v>
      </c>
      <c r="C326" s="5">
        <f>Final!C327</f>
        <v>0</v>
      </c>
      <c r="D326" s="5">
        <f>Final!D327</f>
        <v>0</v>
      </c>
      <c r="E326" s="5">
        <f>Final!E327</f>
        <v>0</v>
      </c>
      <c r="F326" s="5">
        <f>Final!F327</f>
        <v>0</v>
      </c>
      <c r="G326" s="5">
        <f>Final!G327</f>
        <v>0</v>
      </c>
      <c r="H326" s="5">
        <f>Final!H327</f>
        <v>0</v>
      </c>
      <c r="I326" s="5">
        <f>Final!I327</f>
        <v>0</v>
      </c>
      <c r="J326" s="5">
        <f>Final!J327</f>
        <v>0</v>
      </c>
      <c r="K326" s="5">
        <f>Final!K327</f>
        <v>0</v>
      </c>
      <c r="L326" s="5">
        <f>Final!L327</f>
        <v>0</v>
      </c>
      <c r="M326" s="20" t="str">
        <f t="shared" si="30"/>
        <v/>
      </c>
      <c r="N326" s="5" t="str">
        <f t="shared" si="31"/>
        <v/>
      </c>
      <c r="O326" s="5" t="str">
        <f t="shared" si="32"/>
        <v>1</v>
      </c>
      <c r="P326" s="5">
        <f t="shared" si="33"/>
        <v>0</v>
      </c>
      <c r="Q326" s="5" t="str">
        <f t="shared" si="34"/>
        <v/>
      </c>
      <c r="R326" s="5" t="str">
        <f t="shared" si="35"/>
        <v>0_0</v>
      </c>
      <c r="S326" s="5">
        <v>325</v>
      </c>
    </row>
    <row r="327" spans="1:19">
      <c r="A327" s="5">
        <f>Final!A328</f>
        <v>0</v>
      </c>
      <c r="B327" s="5">
        <f>Final!B328</f>
        <v>0</v>
      </c>
      <c r="C327" s="5">
        <f>Final!C328</f>
        <v>0</v>
      </c>
      <c r="D327" s="5">
        <f>Final!D328</f>
        <v>0</v>
      </c>
      <c r="E327" s="5">
        <f>Final!E328</f>
        <v>0</v>
      </c>
      <c r="F327" s="5">
        <f>Final!F328</f>
        <v>0</v>
      </c>
      <c r="G327" s="5">
        <f>Final!G328</f>
        <v>0</v>
      </c>
      <c r="H327" s="5">
        <f>Final!H328</f>
        <v>0</v>
      </c>
      <c r="I327" s="5">
        <f>Final!I328</f>
        <v>0</v>
      </c>
      <c r="J327" s="5">
        <f>Final!J328</f>
        <v>0</v>
      </c>
      <c r="K327" s="5">
        <f>Final!K328</f>
        <v>0</v>
      </c>
      <c r="L327" s="5">
        <f>Final!L328</f>
        <v>0</v>
      </c>
      <c r="M327" s="20" t="str">
        <f t="shared" si="30"/>
        <v/>
      </c>
      <c r="N327" s="5" t="str">
        <f t="shared" si="31"/>
        <v/>
      </c>
      <c r="O327" s="5" t="str">
        <f t="shared" si="32"/>
        <v>1</v>
      </c>
      <c r="P327" s="5">
        <f t="shared" si="33"/>
        <v>0</v>
      </c>
      <c r="Q327" s="5" t="str">
        <f t="shared" si="34"/>
        <v/>
      </c>
      <c r="R327" s="5" t="str">
        <f t="shared" si="35"/>
        <v>0_0</v>
      </c>
      <c r="S327" s="5">
        <v>326</v>
      </c>
    </row>
    <row r="328" spans="1:19">
      <c r="A328" s="5">
        <f>Final!A329</f>
        <v>0</v>
      </c>
      <c r="B328" s="5">
        <f>Final!B329</f>
        <v>0</v>
      </c>
      <c r="C328" s="5">
        <f>Final!C329</f>
        <v>0</v>
      </c>
      <c r="D328" s="5">
        <f>Final!D329</f>
        <v>0</v>
      </c>
      <c r="E328" s="5">
        <f>Final!E329</f>
        <v>0</v>
      </c>
      <c r="F328" s="5">
        <f>Final!F329</f>
        <v>0</v>
      </c>
      <c r="G328" s="5">
        <f>Final!G329</f>
        <v>0</v>
      </c>
      <c r="H328" s="5">
        <f>Final!H329</f>
        <v>0</v>
      </c>
      <c r="I328" s="5">
        <f>Final!I329</f>
        <v>0</v>
      </c>
      <c r="J328" s="5">
        <f>Final!J329</f>
        <v>0</v>
      </c>
      <c r="K328" s="5">
        <f>Final!K329</f>
        <v>0</v>
      </c>
      <c r="L328" s="5">
        <f>Final!L329</f>
        <v>0</v>
      </c>
      <c r="M328" s="20" t="str">
        <f t="shared" si="30"/>
        <v/>
      </c>
      <c r="N328" s="5" t="str">
        <f t="shared" si="31"/>
        <v/>
      </c>
      <c r="O328" s="5" t="str">
        <f t="shared" si="32"/>
        <v>1</v>
      </c>
      <c r="P328" s="5">
        <f t="shared" si="33"/>
        <v>0</v>
      </c>
      <c r="Q328" s="5" t="str">
        <f t="shared" si="34"/>
        <v/>
      </c>
      <c r="R328" s="5" t="str">
        <f t="shared" si="35"/>
        <v>0_0</v>
      </c>
      <c r="S328" s="5">
        <v>327</v>
      </c>
    </row>
    <row r="329" spans="1:19">
      <c r="A329" s="5">
        <f>Final!A330</f>
        <v>0</v>
      </c>
      <c r="B329" s="5">
        <f>Final!B330</f>
        <v>0</v>
      </c>
      <c r="C329" s="5">
        <f>Final!C330</f>
        <v>0</v>
      </c>
      <c r="D329" s="5">
        <f>Final!D330</f>
        <v>0</v>
      </c>
      <c r="E329" s="5">
        <f>Final!E330</f>
        <v>0</v>
      </c>
      <c r="F329" s="5">
        <f>Final!F330</f>
        <v>0</v>
      </c>
      <c r="G329" s="5">
        <f>Final!G330</f>
        <v>0</v>
      </c>
      <c r="H329" s="5">
        <f>Final!H330</f>
        <v>0</v>
      </c>
      <c r="I329" s="5">
        <f>Final!I330</f>
        <v>0</v>
      </c>
      <c r="J329" s="5">
        <f>Final!J330</f>
        <v>0</v>
      </c>
      <c r="K329" s="5">
        <f>Final!K330</f>
        <v>0</v>
      </c>
      <c r="L329" s="5">
        <f>Final!L330</f>
        <v>0</v>
      </c>
      <c r="M329" s="20" t="str">
        <f t="shared" si="30"/>
        <v/>
      </c>
      <c r="N329" s="5" t="str">
        <f t="shared" si="31"/>
        <v/>
      </c>
      <c r="O329" s="5" t="str">
        <f t="shared" si="32"/>
        <v>1</v>
      </c>
      <c r="P329" s="5">
        <f t="shared" si="33"/>
        <v>0</v>
      </c>
      <c r="Q329" s="5" t="str">
        <f t="shared" si="34"/>
        <v/>
      </c>
      <c r="R329" s="5" t="str">
        <f t="shared" si="35"/>
        <v>0_0</v>
      </c>
      <c r="S329" s="5">
        <v>328</v>
      </c>
    </row>
    <row r="330" spans="1:19">
      <c r="A330" s="5">
        <f>Final!A331</f>
        <v>0</v>
      </c>
      <c r="B330" s="5">
        <f>Final!B331</f>
        <v>0</v>
      </c>
      <c r="C330" s="5">
        <f>Final!C331</f>
        <v>0</v>
      </c>
      <c r="D330" s="5">
        <f>Final!D331</f>
        <v>0</v>
      </c>
      <c r="E330" s="5">
        <f>Final!E331</f>
        <v>0</v>
      </c>
      <c r="F330" s="5">
        <f>Final!F331</f>
        <v>0</v>
      </c>
      <c r="G330" s="5">
        <f>Final!G331</f>
        <v>0</v>
      </c>
      <c r="H330" s="5">
        <f>Final!H331</f>
        <v>0</v>
      </c>
      <c r="I330" s="5">
        <f>Final!I331</f>
        <v>0</v>
      </c>
      <c r="J330" s="5">
        <f>Final!J331</f>
        <v>0</v>
      </c>
      <c r="K330" s="5">
        <f>Final!K331</f>
        <v>0</v>
      </c>
      <c r="L330" s="5">
        <f>Final!L331</f>
        <v>0</v>
      </c>
      <c r="M330" s="20" t="str">
        <f t="shared" si="30"/>
        <v/>
      </c>
      <c r="N330" s="5" t="str">
        <f t="shared" si="31"/>
        <v/>
      </c>
      <c r="O330" s="5" t="str">
        <f t="shared" si="32"/>
        <v>1</v>
      </c>
      <c r="P330" s="5">
        <f t="shared" si="33"/>
        <v>0</v>
      </c>
      <c r="Q330" s="5" t="str">
        <f t="shared" si="34"/>
        <v/>
      </c>
      <c r="R330" s="5" t="str">
        <f t="shared" si="35"/>
        <v>0_0</v>
      </c>
      <c r="S330" s="5">
        <v>329</v>
      </c>
    </row>
    <row r="331" spans="1:19">
      <c r="A331" s="5">
        <f>Final!A332</f>
        <v>0</v>
      </c>
      <c r="B331" s="5">
        <f>Final!B332</f>
        <v>0</v>
      </c>
      <c r="C331" s="5">
        <f>Final!C332</f>
        <v>0</v>
      </c>
      <c r="D331" s="5">
        <f>Final!D332</f>
        <v>0</v>
      </c>
      <c r="E331" s="5">
        <f>Final!E332</f>
        <v>0</v>
      </c>
      <c r="F331" s="5">
        <f>Final!F332</f>
        <v>0</v>
      </c>
      <c r="G331" s="5">
        <f>Final!G332</f>
        <v>0</v>
      </c>
      <c r="H331" s="5">
        <f>Final!H332</f>
        <v>0</v>
      </c>
      <c r="I331" s="5">
        <f>Final!I332</f>
        <v>0</v>
      </c>
      <c r="J331" s="5">
        <f>Final!J332</f>
        <v>0</v>
      </c>
      <c r="K331" s="5">
        <f>Final!K332</f>
        <v>0</v>
      </c>
      <c r="L331" s="5">
        <f>Final!L332</f>
        <v>0</v>
      </c>
      <c r="M331" s="20" t="str">
        <f t="shared" si="30"/>
        <v/>
      </c>
      <c r="N331" s="5" t="str">
        <f t="shared" si="31"/>
        <v/>
      </c>
      <c r="O331" s="5" t="str">
        <f t="shared" si="32"/>
        <v>1</v>
      </c>
      <c r="P331" s="5">
        <f t="shared" si="33"/>
        <v>0</v>
      </c>
      <c r="Q331" s="5" t="str">
        <f t="shared" si="34"/>
        <v/>
      </c>
      <c r="R331" s="5" t="str">
        <f t="shared" si="35"/>
        <v>0_0</v>
      </c>
      <c r="S331" s="5">
        <v>330</v>
      </c>
    </row>
    <row r="332" spans="1:19">
      <c r="A332" s="5">
        <f>Final!A333</f>
        <v>0</v>
      </c>
      <c r="B332" s="5">
        <f>Final!B333</f>
        <v>0</v>
      </c>
      <c r="C332" s="5">
        <f>Final!C333</f>
        <v>0</v>
      </c>
      <c r="D332" s="5">
        <f>Final!D333</f>
        <v>0</v>
      </c>
      <c r="E332" s="5">
        <f>Final!E333</f>
        <v>0</v>
      </c>
      <c r="F332" s="5">
        <f>Final!F333</f>
        <v>0</v>
      </c>
      <c r="G332" s="5">
        <f>Final!G333</f>
        <v>0</v>
      </c>
      <c r="H332" s="5">
        <f>Final!H333</f>
        <v>0</v>
      </c>
      <c r="I332" s="5">
        <f>Final!I333</f>
        <v>0</v>
      </c>
      <c r="J332" s="5">
        <f>Final!J333</f>
        <v>0</v>
      </c>
      <c r="K332" s="5">
        <f>Final!K333</f>
        <v>0</v>
      </c>
      <c r="L332" s="5">
        <f>Final!L333</f>
        <v>0</v>
      </c>
      <c r="M332" s="20" t="str">
        <f t="shared" si="30"/>
        <v/>
      </c>
      <c r="N332" s="5" t="str">
        <f t="shared" si="31"/>
        <v/>
      </c>
      <c r="O332" s="5" t="str">
        <f t="shared" si="32"/>
        <v>1</v>
      </c>
      <c r="P332" s="5">
        <f t="shared" si="33"/>
        <v>0</v>
      </c>
      <c r="Q332" s="5" t="str">
        <f t="shared" si="34"/>
        <v/>
      </c>
      <c r="R332" s="5" t="str">
        <f t="shared" si="35"/>
        <v>0_0</v>
      </c>
      <c r="S332" s="5">
        <v>331</v>
      </c>
    </row>
    <row r="333" spans="1:19">
      <c r="A333" s="5">
        <f>Final!A334</f>
        <v>0</v>
      </c>
      <c r="B333" s="5">
        <f>Final!B334</f>
        <v>0</v>
      </c>
      <c r="C333" s="5">
        <f>Final!C334</f>
        <v>0</v>
      </c>
      <c r="D333" s="5">
        <f>Final!D334</f>
        <v>0</v>
      </c>
      <c r="E333" s="5">
        <f>Final!E334</f>
        <v>0</v>
      </c>
      <c r="F333" s="5">
        <f>Final!F334</f>
        <v>0</v>
      </c>
      <c r="G333" s="5">
        <f>Final!G334</f>
        <v>0</v>
      </c>
      <c r="H333" s="5">
        <f>Final!H334</f>
        <v>0</v>
      </c>
      <c r="I333" s="5">
        <f>Final!I334</f>
        <v>0</v>
      </c>
      <c r="J333" s="5">
        <f>Final!J334</f>
        <v>0</v>
      </c>
      <c r="K333" s="5">
        <f>Final!K334</f>
        <v>0</v>
      </c>
      <c r="L333" s="5">
        <f>Final!L334</f>
        <v>0</v>
      </c>
      <c r="M333" s="20" t="str">
        <f t="shared" si="30"/>
        <v/>
      </c>
      <c r="N333" s="5" t="str">
        <f t="shared" si="31"/>
        <v/>
      </c>
      <c r="O333" s="5" t="str">
        <f t="shared" si="32"/>
        <v>1</v>
      </c>
      <c r="P333" s="5">
        <f t="shared" si="33"/>
        <v>0</v>
      </c>
      <c r="Q333" s="5" t="str">
        <f t="shared" si="34"/>
        <v/>
      </c>
      <c r="R333" s="5" t="str">
        <f t="shared" si="35"/>
        <v>0_0</v>
      </c>
      <c r="S333" s="5">
        <v>332</v>
      </c>
    </row>
    <row r="334" spans="1:19">
      <c r="A334" s="5">
        <f>Final!A335</f>
        <v>0</v>
      </c>
      <c r="B334" s="5">
        <f>Final!B335</f>
        <v>0</v>
      </c>
      <c r="C334" s="5">
        <f>Final!C335</f>
        <v>0</v>
      </c>
      <c r="D334" s="5">
        <f>Final!D335</f>
        <v>0</v>
      </c>
      <c r="E334" s="5">
        <f>Final!E335</f>
        <v>0</v>
      </c>
      <c r="F334" s="5">
        <f>Final!F335</f>
        <v>0</v>
      </c>
      <c r="G334" s="5">
        <f>Final!G335</f>
        <v>0</v>
      </c>
      <c r="H334" s="5">
        <f>Final!H335</f>
        <v>0</v>
      </c>
      <c r="I334" s="5">
        <f>Final!I335</f>
        <v>0</v>
      </c>
      <c r="J334" s="5">
        <f>Final!J335</f>
        <v>0</v>
      </c>
      <c r="K334" s="5">
        <f>Final!K335</f>
        <v>0</v>
      </c>
      <c r="L334" s="5">
        <f>Final!L335</f>
        <v>0</v>
      </c>
      <c r="M334" s="20" t="str">
        <f t="shared" si="30"/>
        <v/>
      </c>
      <c r="N334" s="5" t="str">
        <f t="shared" si="31"/>
        <v/>
      </c>
      <c r="O334" s="5" t="str">
        <f t="shared" si="32"/>
        <v>1</v>
      </c>
      <c r="P334" s="5">
        <f t="shared" si="33"/>
        <v>0</v>
      </c>
      <c r="Q334" s="5" t="str">
        <f t="shared" si="34"/>
        <v/>
      </c>
      <c r="R334" s="5" t="str">
        <f t="shared" si="35"/>
        <v>0_0</v>
      </c>
      <c r="S334" s="5">
        <v>333</v>
      </c>
    </row>
    <row r="335" spans="1:19">
      <c r="A335" s="5">
        <f>Final!A336</f>
        <v>0</v>
      </c>
      <c r="B335" s="5">
        <f>Final!B336</f>
        <v>0</v>
      </c>
      <c r="C335" s="5">
        <f>Final!C336</f>
        <v>0</v>
      </c>
      <c r="D335" s="5">
        <f>Final!D336</f>
        <v>0</v>
      </c>
      <c r="E335" s="5">
        <f>Final!E336</f>
        <v>0</v>
      </c>
      <c r="F335" s="5">
        <f>Final!F336</f>
        <v>0</v>
      </c>
      <c r="G335" s="5">
        <f>Final!G336</f>
        <v>0</v>
      </c>
      <c r="H335" s="5">
        <f>Final!H336</f>
        <v>0</v>
      </c>
      <c r="I335" s="5">
        <f>Final!I336</f>
        <v>0</v>
      </c>
      <c r="J335" s="5">
        <f>Final!J336</f>
        <v>0</v>
      </c>
      <c r="K335" s="5">
        <f>Final!K336</f>
        <v>0</v>
      </c>
      <c r="L335" s="5">
        <f>Final!L336</f>
        <v>0</v>
      </c>
      <c r="M335" s="20" t="str">
        <f t="shared" si="30"/>
        <v/>
      </c>
      <c r="N335" s="5" t="str">
        <f t="shared" si="31"/>
        <v/>
      </c>
      <c r="O335" s="5" t="str">
        <f t="shared" si="32"/>
        <v>1</v>
      </c>
      <c r="P335" s="5">
        <f t="shared" si="33"/>
        <v>0</v>
      </c>
      <c r="Q335" s="5" t="str">
        <f t="shared" si="34"/>
        <v/>
      </c>
      <c r="R335" s="5" t="str">
        <f t="shared" si="35"/>
        <v>0_0</v>
      </c>
      <c r="S335" s="5">
        <v>334</v>
      </c>
    </row>
    <row r="336" spans="1:19">
      <c r="A336" s="5">
        <f>Final!A337</f>
        <v>0</v>
      </c>
      <c r="B336" s="5">
        <f>Final!B337</f>
        <v>0</v>
      </c>
      <c r="C336" s="5">
        <f>Final!C337</f>
        <v>0</v>
      </c>
      <c r="D336" s="5">
        <f>Final!D337</f>
        <v>0</v>
      </c>
      <c r="E336" s="5">
        <f>Final!E337</f>
        <v>0</v>
      </c>
      <c r="F336" s="5">
        <f>Final!F337</f>
        <v>0</v>
      </c>
      <c r="G336" s="5">
        <f>Final!G337</f>
        <v>0</v>
      </c>
      <c r="H336" s="5">
        <f>Final!H337</f>
        <v>0</v>
      </c>
      <c r="I336" s="5">
        <f>Final!I337</f>
        <v>0</v>
      </c>
      <c r="J336" s="5">
        <f>Final!J337</f>
        <v>0</v>
      </c>
      <c r="K336" s="5">
        <f>Final!K337</f>
        <v>0</v>
      </c>
      <c r="L336" s="5">
        <f>Final!L337</f>
        <v>0</v>
      </c>
      <c r="M336" s="20" t="str">
        <f t="shared" si="30"/>
        <v/>
      </c>
      <c r="N336" s="5" t="str">
        <f t="shared" si="31"/>
        <v/>
      </c>
      <c r="O336" s="5" t="str">
        <f t="shared" si="32"/>
        <v>1</v>
      </c>
      <c r="P336" s="5">
        <f t="shared" si="33"/>
        <v>0</v>
      </c>
      <c r="Q336" s="5" t="str">
        <f t="shared" si="34"/>
        <v/>
      </c>
      <c r="R336" s="5" t="str">
        <f t="shared" si="35"/>
        <v>0_0</v>
      </c>
      <c r="S336" s="5">
        <v>335</v>
      </c>
    </row>
    <row r="337" spans="1:19">
      <c r="A337" s="5">
        <f>Final!A338</f>
        <v>0</v>
      </c>
      <c r="B337" s="5">
        <f>Final!B338</f>
        <v>0</v>
      </c>
      <c r="C337" s="5">
        <f>Final!C338</f>
        <v>0</v>
      </c>
      <c r="D337" s="5">
        <f>Final!D338</f>
        <v>0</v>
      </c>
      <c r="E337" s="5">
        <f>Final!E338</f>
        <v>0</v>
      </c>
      <c r="F337" s="5">
        <f>Final!F338</f>
        <v>0</v>
      </c>
      <c r="G337" s="5">
        <f>Final!G338</f>
        <v>0</v>
      </c>
      <c r="H337" s="5">
        <f>Final!H338</f>
        <v>0</v>
      </c>
      <c r="I337" s="5">
        <f>Final!I338</f>
        <v>0</v>
      </c>
      <c r="J337" s="5">
        <f>Final!J338</f>
        <v>0</v>
      </c>
      <c r="K337" s="5">
        <f>Final!K338</f>
        <v>0</v>
      </c>
      <c r="L337" s="5">
        <f>Final!L338</f>
        <v>0</v>
      </c>
      <c r="M337" s="20" t="str">
        <f t="shared" si="30"/>
        <v/>
      </c>
      <c r="N337" s="5" t="str">
        <f t="shared" si="31"/>
        <v/>
      </c>
      <c r="O337" s="5" t="str">
        <f t="shared" si="32"/>
        <v>1</v>
      </c>
      <c r="P337" s="5">
        <f t="shared" si="33"/>
        <v>0</v>
      </c>
      <c r="Q337" s="5" t="str">
        <f t="shared" si="34"/>
        <v/>
      </c>
      <c r="R337" s="5" t="str">
        <f t="shared" si="35"/>
        <v>0_0</v>
      </c>
      <c r="S337" s="5">
        <v>336</v>
      </c>
    </row>
    <row r="338" spans="1:19">
      <c r="A338" s="5">
        <f>Final!A339</f>
        <v>0</v>
      </c>
      <c r="B338" s="5">
        <f>Final!B339</f>
        <v>0</v>
      </c>
      <c r="C338" s="5">
        <f>Final!C339</f>
        <v>0</v>
      </c>
      <c r="D338" s="5">
        <f>Final!D339</f>
        <v>0</v>
      </c>
      <c r="E338" s="5">
        <f>Final!E339</f>
        <v>0</v>
      </c>
      <c r="F338" s="5">
        <f>Final!F339</f>
        <v>0</v>
      </c>
      <c r="G338" s="5">
        <f>Final!G339</f>
        <v>0</v>
      </c>
      <c r="H338" s="5">
        <f>Final!H339</f>
        <v>0</v>
      </c>
      <c r="I338" s="5">
        <f>Final!I339</f>
        <v>0</v>
      </c>
      <c r="J338" s="5">
        <f>Final!J339</f>
        <v>0</v>
      </c>
      <c r="K338" s="5">
        <f>Final!K339</f>
        <v>0</v>
      </c>
      <c r="L338" s="5">
        <f>Final!L339</f>
        <v>0</v>
      </c>
      <c r="M338" s="20" t="str">
        <f t="shared" si="30"/>
        <v/>
      </c>
      <c r="N338" s="5" t="str">
        <f t="shared" si="31"/>
        <v/>
      </c>
      <c r="O338" s="5" t="str">
        <f t="shared" si="32"/>
        <v>1</v>
      </c>
      <c r="P338" s="5">
        <f t="shared" si="33"/>
        <v>0</v>
      </c>
      <c r="Q338" s="5" t="str">
        <f t="shared" si="34"/>
        <v/>
      </c>
      <c r="R338" s="5" t="str">
        <f t="shared" si="35"/>
        <v>0_0</v>
      </c>
      <c r="S338" s="5">
        <v>337</v>
      </c>
    </row>
    <row r="339" spans="1:19">
      <c r="A339" s="5">
        <f>Final!A340</f>
        <v>0</v>
      </c>
      <c r="B339" s="5">
        <f>Final!B340</f>
        <v>0</v>
      </c>
      <c r="C339" s="5">
        <f>Final!C340</f>
        <v>0</v>
      </c>
      <c r="D339" s="5">
        <f>Final!D340</f>
        <v>0</v>
      </c>
      <c r="E339" s="5">
        <f>Final!E340</f>
        <v>0</v>
      </c>
      <c r="F339" s="5">
        <f>Final!F340</f>
        <v>0</v>
      </c>
      <c r="G339" s="5">
        <f>Final!G340</f>
        <v>0</v>
      </c>
      <c r="H339" s="5">
        <f>Final!H340</f>
        <v>0</v>
      </c>
      <c r="I339" s="5">
        <f>Final!I340</f>
        <v>0</v>
      </c>
      <c r="J339" s="5">
        <f>Final!J340</f>
        <v>0</v>
      </c>
      <c r="K339" s="5">
        <f>Final!K340</f>
        <v>0</v>
      </c>
      <c r="L339" s="5">
        <f>Final!L340</f>
        <v>0</v>
      </c>
      <c r="M339" s="20" t="str">
        <f t="shared" si="30"/>
        <v/>
      </c>
      <c r="N339" s="5" t="str">
        <f t="shared" si="31"/>
        <v/>
      </c>
      <c r="O339" s="5" t="str">
        <f t="shared" si="32"/>
        <v>1</v>
      </c>
      <c r="P339" s="5">
        <f t="shared" si="33"/>
        <v>0</v>
      </c>
      <c r="Q339" s="5" t="str">
        <f t="shared" si="34"/>
        <v/>
      </c>
      <c r="R339" s="5" t="str">
        <f t="shared" si="35"/>
        <v>0_0</v>
      </c>
      <c r="S339" s="5">
        <v>338</v>
      </c>
    </row>
    <row r="340" spans="1:19">
      <c r="A340" s="5">
        <f>Final!A341</f>
        <v>0</v>
      </c>
      <c r="B340" s="5">
        <f>Final!B341</f>
        <v>0</v>
      </c>
      <c r="C340" s="5">
        <f>Final!C341</f>
        <v>0</v>
      </c>
      <c r="D340" s="5">
        <f>Final!D341</f>
        <v>0</v>
      </c>
      <c r="E340" s="5">
        <f>Final!E341</f>
        <v>0</v>
      </c>
      <c r="F340" s="5">
        <f>Final!F341</f>
        <v>0</v>
      </c>
      <c r="G340" s="5">
        <f>Final!G341</f>
        <v>0</v>
      </c>
      <c r="H340" s="5">
        <f>Final!H341</f>
        <v>0</v>
      </c>
      <c r="I340" s="5">
        <f>Final!I341</f>
        <v>0</v>
      </c>
      <c r="J340" s="5">
        <f>Final!J341</f>
        <v>0</v>
      </c>
      <c r="K340" s="5">
        <f>Final!K341</f>
        <v>0</v>
      </c>
      <c r="L340" s="5">
        <f>Final!L341</f>
        <v>0</v>
      </c>
      <c r="M340" s="20" t="str">
        <f t="shared" si="30"/>
        <v/>
      </c>
      <c r="N340" s="5" t="str">
        <f t="shared" si="31"/>
        <v/>
      </c>
      <c r="O340" s="5" t="str">
        <f t="shared" si="32"/>
        <v>1</v>
      </c>
      <c r="P340" s="5">
        <f t="shared" si="33"/>
        <v>0</v>
      </c>
      <c r="Q340" s="5" t="str">
        <f t="shared" si="34"/>
        <v/>
      </c>
      <c r="R340" s="5" t="str">
        <f t="shared" si="35"/>
        <v>0_0</v>
      </c>
      <c r="S340" s="5">
        <v>339</v>
      </c>
    </row>
    <row r="341" spans="1:19">
      <c r="A341" s="5">
        <f>Final!A342</f>
        <v>0</v>
      </c>
      <c r="B341" s="5">
        <f>Final!B342</f>
        <v>0</v>
      </c>
      <c r="C341" s="5">
        <f>Final!C342</f>
        <v>0</v>
      </c>
      <c r="D341" s="5">
        <f>Final!D342</f>
        <v>0</v>
      </c>
      <c r="E341" s="5">
        <f>Final!E342</f>
        <v>0</v>
      </c>
      <c r="F341" s="5">
        <f>Final!F342</f>
        <v>0</v>
      </c>
      <c r="G341" s="5">
        <f>Final!G342</f>
        <v>0</v>
      </c>
      <c r="H341" s="5">
        <f>Final!H342</f>
        <v>0</v>
      </c>
      <c r="I341" s="5">
        <f>Final!I342</f>
        <v>0</v>
      </c>
      <c r="J341" s="5">
        <f>Final!J342</f>
        <v>0</v>
      </c>
      <c r="K341" s="5">
        <f>Final!K342</f>
        <v>0</v>
      </c>
      <c r="L341" s="5">
        <f>Final!L342</f>
        <v>0</v>
      </c>
      <c r="M341" s="20" t="str">
        <f t="shared" si="30"/>
        <v/>
      </c>
      <c r="N341" s="5" t="str">
        <f t="shared" si="31"/>
        <v/>
      </c>
      <c r="O341" s="5" t="str">
        <f t="shared" si="32"/>
        <v>1</v>
      </c>
      <c r="P341" s="5">
        <f t="shared" si="33"/>
        <v>0</v>
      </c>
      <c r="Q341" s="5" t="str">
        <f t="shared" si="34"/>
        <v/>
      </c>
      <c r="R341" s="5" t="str">
        <f t="shared" si="35"/>
        <v>0_0</v>
      </c>
      <c r="S341" s="5">
        <v>340</v>
      </c>
    </row>
    <row r="342" spans="1:19">
      <c r="A342" s="5">
        <f>Final!A343</f>
        <v>0</v>
      </c>
      <c r="B342" s="5">
        <f>Final!B343</f>
        <v>0</v>
      </c>
      <c r="C342" s="5">
        <f>Final!C343</f>
        <v>0</v>
      </c>
      <c r="D342" s="5">
        <f>Final!D343</f>
        <v>0</v>
      </c>
      <c r="E342" s="5">
        <f>Final!E343</f>
        <v>0</v>
      </c>
      <c r="F342" s="5">
        <f>Final!F343</f>
        <v>0</v>
      </c>
      <c r="G342" s="5">
        <f>Final!G343</f>
        <v>0</v>
      </c>
      <c r="H342" s="5">
        <f>Final!H343</f>
        <v>0</v>
      </c>
      <c r="I342" s="5">
        <f>Final!I343</f>
        <v>0</v>
      </c>
      <c r="J342" s="5">
        <f>Final!J343</f>
        <v>0</v>
      </c>
      <c r="K342" s="5">
        <f>Final!K343</f>
        <v>0</v>
      </c>
      <c r="L342" s="5">
        <f>Final!L343</f>
        <v>0</v>
      </c>
      <c r="M342" s="20" t="str">
        <f t="shared" si="30"/>
        <v/>
      </c>
      <c r="N342" s="5" t="str">
        <f t="shared" si="31"/>
        <v/>
      </c>
      <c r="O342" s="5" t="str">
        <f t="shared" si="32"/>
        <v>1</v>
      </c>
      <c r="P342" s="5">
        <f t="shared" si="33"/>
        <v>0</v>
      </c>
      <c r="Q342" s="5" t="str">
        <f t="shared" si="34"/>
        <v/>
      </c>
      <c r="R342" s="5" t="str">
        <f t="shared" si="35"/>
        <v>0_0</v>
      </c>
      <c r="S342" s="5">
        <v>341</v>
      </c>
    </row>
    <row r="343" spans="1:19">
      <c r="A343" s="5">
        <f>Final!A344</f>
        <v>0</v>
      </c>
      <c r="B343" s="5">
        <f>Final!B344</f>
        <v>0</v>
      </c>
      <c r="C343" s="5">
        <f>Final!C344</f>
        <v>0</v>
      </c>
      <c r="D343" s="5">
        <f>Final!D344</f>
        <v>0</v>
      </c>
      <c r="E343" s="5">
        <f>Final!E344</f>
        <v>0</v>
      </c>
      <c r="F343" s="5">
        <f>Final!F344</f>
        <v>0</v>
      </c>
      <c r="G343" s="5">
        <f>Final!G344</f>
        <v>0</v>
      </c>
      <c r="H343" s="5">
        <f>Final!H344</f>
        <v>0</v>
      </c>
      <c r="I343" s="5">
        <f>Final!I344</f>
        <v>0</v>
      </c>
      <c r="J343" s="5">
        <f>Final!J344</f>
        <v>0</v>
      </c>
      <c r="K343" s="5">
        <f>Final!K344</f>
        <v>0</v>
      </c>
      <c r="L343" s="5">
        <f>Final!L344</f>
        <v>0</v>
      </c>
      <c r="M343" s="20" t="str">
        <f t="shared" si="30"/>
        <v/>
      </c>
      <c r="N343" s="5" t="str">
        <f t="shared" si="31"/>
        <v/>
      </c>
      <c r="O343" s="5" t="str">
        <f t="shared" si="32"/>
        <v>1</v>
      </c>
      <c r="P343" s="5">
        <f t="shared" si="33"/>
        <v>0</v>
      </c>
      <c r="Q343" s="5" t="str">
        <f t="shared" si="34"/>
        <v/>
      </c>
      <c r="R343" s="5" t="str">
        <f t="shared" si="35"/>
        <v>0_0</v>
      </c>
      <c r="S343" s="5">
        <v>342</v>
      </c>
    </row>
    <row r="344" spans="1:19">
      <c r="A344" s="5">
        <f>Final!A345</f>
        <v>0</v>
      </c>
      <c r="B344" s="5">
        <f>Final!B345</f>
        <v>0</v>
      </c>
      <c r="C344" s="5">
        <f>Final!C345</f>
        <v>0</v>
      </c>
      <c r="D344" s="5">
        <f>Final!D345</f>
        <v>0</v>
      </c>
      <c r="E344" s="5">
        <f>Final!E345</f>
        <v>0</v>
      </c>
      <c r="F344" s="5">
        <f>Final!F345</f>
        <v>0</v>
      </c>
      <c r="G344" s="5">
        <f>Final!G345</f>
        <v>0</v>
      </c>
      <c r="H344" s="5">
        <f>Final!H345</f>
        <v>0</v>
      </c>
      <c r="I344" s="5">
        <f>Final!I345</f>
        <v>0</v>
      </c>
      <c r="J344" s="5">
        <f>Final!J345</f>
        <v>0</v>
      </c>
      <c r="K344" s="5">
        <f>Final!K345</f>
        <v>0</v>
      </c>
      <c r="L344" s="5">
        <f>Final!L345</f>
        <v>0</v>
      </c>
      <c r="M344" s="20" t="str">
        <f t="shared" si="30"/>
        <v/>
      </c>
      <c r="N344" s="5" t="str">
        <f t="shared" si="31"/>
        <v/>
      </c>
      <c r="O344" s="5" t="str">
        <f t="shared" si="32"/>
        <v>1</v>
      </c>
      <c r="P344" s="5">
        <f t="shared" si="33"/>
        <v>0</v>
      </c>
      <c r="Q344" s="5" t="str">
        <f t="shared" si="34"/>
        <v/>
      </c>
      <c r="R344" s="5" t="str">
        <f t="shared" si="35"/>
        <v>0_0</v>
      </c>
      <c r="S344" s="5">
        <v>343</v>
      </c>
    </row>
    <row r="345" spans="1:19">
      <c r="A345" s="5">
        <f>Final!A346</f>
        <v>0</v>
      </c>
      <c r="B345" s="5">
        <f>Final!B346</f>
        <v>0</v>
      </c>
      <c r="C345" s="5">
        <f>Final!C346</f>
        <v>0</v>
      </c>
      <c r="D345" s="5">
        <f>Final!D346</f>
        <v>0</v>
      </c>
      <c r="E345" s="5">
        <f>Final!E346</f>
        <v>0</v>
      </c>
      <c r="F345" s="5">
        <f>Final!F346</f>
        <v>0</v>
      </c>
      <c r="G345" s="5">
        <f>Final!G346</f>
        <v>0</v>
      </c>
      <c r="H345" s="5">
        <f>Final!H346</f>
        <v>0</v>
      </c>
      <c r="I345" s="5">
        <f>Final!I346</f>
        <v>0</v>
      </c>
      <c r="J345" s="5">
        <f>Final!J346</f>
        <v>0</v>
      </c>
      <c r="K345" s="5">
        <f>Final!K346</f>
        <v>0</v>
      </c>
      <c r="L345" s="5">
        <f>Final!L346</f>
        <v>0</v>
      </c>
      <c r="M345" s="20" t="str">
        <f t="shared" si="30"/>
        <v/>
      </c>
      <c r="N345" s="5" t="str">
        <f t="shared" si="31"/>
        <v/>
      </c>
      <c r="O345" s="5" t="str">
        <f t="shared" si="32"/>
        <v>1</v>
      </c>
      <c r="P345" s="5">
        <f t="shared" si="33"/>
        <v>0</v>
      </c>
      <c r="Q345" s="5" t="str">
        <f t="shared" si="34"/>
        <v/>
      </c>
      <c r="R345" s="5" t="str">
        <f t="shared" si="35"/>
        <v>0_0</v>
      </c>
      <c r="S345" s="5">
        <v>344</v>
      </c>
    </row>
    <row r="346" spans="1:19">
      <c r="A346" s="5">
        <f>Final!A347</f>
        <v>0</v>
      </c>
      <c r="B346" s="5">
        <f>Final!B347</f>
        <v>0</v>
      </c>
      <c r="C346" s="5">
        <f>Final!C347</f>
        <v>0</v>
      </c>
      <c r="D346" s="5">
        <f>Final!D347</f>
        <v>0</v>
      </c>
      <c r="E346" s="5">
        <f>Final!E347</f>
        <v>0</v>
      </c>
      <c r="F346" s="5">
        <f>Final!F347</f>
        <v>0</v>
      </c>
      <c r="G346" s="5">
        <f>Final!G347</f>
        <v>0</v>
      </c>
      <c r="H346" s="5">
        <f>Final!H347</f>
        <v>0</v>
      </c>
      <c r="I346" s="5">
        <f>Final!I347</f>
        <v>0</v>
      </c>
      <c r="J346" s="5">
        <f>Final!J347</f>
        <v>0</v>
      </c>
      <c r="K346" s="5">
        <f>Final!K347</f>
        <v>0</v>
      </c>
      <c r="L346" s="5">
        <f>Final!L347</f>
        <v>0</v>
      </c>
      <c r="M346" s="20" t="str">
        <f t="shared" si="30"/>
        <v/>
      </c>
      <c r="N346" s="5" t="str">
        <f t="shared" si="31"/>
        <v/>
      </c>
      <c r="O346" s="5" t="str">
        <f t="shared" si="32"/>
        <v>1</v>
      </c>
      <c r="P346" s="5">
        <f t="shared" si="33"/>
        <v>0</v>
      </c>
      <c r="Q346" s="5" t="str">
        <f t="shared" si="34"/>
        <v/>
      </c>
      <c r="R346" s="5" t="str">
        <f t="shared" si="35"/>
        <v>0_0</v>
      </c>
      <c r="S346" s="5">
        <v>345</v>
      </c>
    </row>
    <row r="347" spans="1:19">
      <c r="A347" s="5">
        <f>Final!A348</f>
        <v>0</v>
      </c>
      <c r="B347" s="5">
        <f>Final!B348</f>
        <v>0</v>
      </c>
      <c r="C347" s="5">
        <f>Final!C348</f>
        <v>0</v>
      </c>
      <c r="D347" s="5">
        <f>Final!D348</f>
        <v>0</v>
      </c>
      <c r="E347" s="5">
        <f>Final!E348</f>
        <v>0</v>
      </c>
      <c r="F347" s="5">
        <f>Final!F348</f>
        <v>0</v>
      </c>
      <c r="G347" s="5">
        <f>Final!G348</f>
        <v>0</v>
      </c>
      <c r="H347" s="5">
        <f>Final!H348</f>
        <v>0</v>
      </c>
      <c r="I347" s="5">
        <f>Final!I348</f>
        <v>0</v>
      </c>
      <c r="J347" s="5">
        <f>Final!J348</f>
        <v>0</v>
      </c>
      <c r="K347" s="5">
        <f>Final!K348</f>
        <v>0</v>
      </c>
      <c r="L347" s="5">
        <f>Final!L348</f>
        <v>0</v>
      </c>
      <c r="M347" s="20" t="str">
        <f t="shared" si="30"/>
        <v/>
      </c>
      <c r="N347" s="5" t="str">
        <f t="shared" si="31"/>
        <v/>
      </c>
      <c r="O347" s="5" t="str">
        <f t="shared" si="32"/>
        <v>1</v>
      </c>
      <c r="P347" s="5">
        <f t="shared" si="33"/>
        <v>0</v>
      </c>
      <c r="Q347" s="5" t="str">
        <f t="shared" si="34"/>
        <v/>
      </c>
      <c r="R347" s="5" t="str">
        <f t="shared" si="35"/>
        <v>0_0</v>
      </c>
      <c r="S347" s="5">
        <v>346</v>
      </c>
    </row>
    <row r="348" spans="1:19">
      <c r="A348" s="5">
        <f>Final!A349</f>
        <v>0</v>
      </c>
      <c r="B348" s="5">
        <f>Final!B349</f>
        <v>0</v>
      </c>
      <c r="C348" s="5">
        <f>Final!C349</f>
        <v>0</v>
      </c>
      <c r="D348" s="5">
        <f>Final!D349</f>
        <v>0</v>
      </c>
      <c r="E348" s="5">
        <f>Final!E349</f>
        <v>0</v>
      </c>
      <c r="F348" s="5">
        <f>Final!F349</f>
        <v>0</v>
      </c>
      <c r="G348" s="5">
        <f>Final!G349</f>
        <v>0</v>
      </c>
      <c r="H348" s="5">
        <f>Final!H349</f>
        <v>0</v>
      </c>
      <c r="I348" s="5">
        <f>Final!I349</f>
        <v>0</v>
      </c>
      <c r="J348" s="5">
        <f>Final!J349</f>
        <v>0</v>
      </c>
      <c r="K348" s="5">
        <f>Final!K349</f>
        <v>0</v>
      </c>
      <c r="L348" s="5">
        <f>Final!L349</f>
        <v>0</v>
      </c>
      <c r="M348" s="20" t="str">
        <f t="shared" si="30"/>
        <v/>
      </c>
      <c r="N348" s="5" t="str">
        <f t="shared" si="31"/>
        <v/>
      </c>
      <c r="O348" s="5" t="str">
        <f t="shared" si="32"/>
        <v>1</v>
      </c>
      <c r="P348" s="5">
        <f t="shared" si="33"/>
        <v>0</v>
      </c>
      <c r="Q348" s="5" t="str">
        <f t="shared" si="34"/>
        <v/>
      </c>
      <c r="R348" s="5" t="str">
        <f t="shared" si="35"/>
        <v>0_0</v>
      </c>
      <c r="S348" s="5">
        <v>347</v>
      </c>
    </row>
    <row r="349" spans="1:19">
      <c r="A349" s="5">
        <f>Final!A350</f>
        <v>0</v>
      </c>
      <c r="B349" s="5">
        <f>Final!B350</f>
        <v>0</v>
      </c>
      <c r="C349" s="5">
        <f>Final!C350</f>
        <v>0</v>
      </c>
      <c r="D349" s="5">
        <f>Final!D350</f>
        <v>0</v>
      </c>
      <c r="E349" s="5">
        <f>Final!E350</f>
        <v>0</v>
      </c>
      <c r="F349" s="5">
        <f>Final!F350</f>
        <v>0</v>
      </c>
      <c r="G349" s="5">
        <f>Final!G350</f>
        <v>0</v>
      </c>
      <c r="H349" s="5">
        <f>Final!H350</f>
        <v>0</v>
      </c>
      <c r="I349" s="5">
        <f>Final!I350</f>
        <v>0</v>
      </c>
      <c r="J349" s="5">
        <f>Final!J350</f>
        <v>0</v>
      </c>
      <c r="K349" s="5">
        <f>Final!K350</f>
        <v>0</v>
      </c>
      <c r="L349" s="5">
        <f>Final!L350</f>
        <v>0</v>
      </c>
      <c r="M349" s="20" t="str">
        <f t="shared" si="30"/>
        <v/>
      </c>
      <c r="N349" s="5" t="str">
        <f t="shared" si="31"/>
        <v/>
      </c>
      <c r="O349" s="5" t="str">
        <f t="shared" si="32"/>
        <v>1</v>
      </c>
      <c r="P349" s="5">
        <f t="shared" si="33"/>
        <v>0</v>
      </c>
      <c r="Q349" s="5" t="str">
        <f t="shared" si="34"/>
        <v/>
      </c>
      <c r="R349" s="5" t="str">
        <f t="shared" si="35"/>
        <v>0_0</v>
      </c>
      <c r="S349" s="5">
        <v>348</v>
      </c>
    </row>
    <row r="350" spans="1:19">
      <c r="A350" s="5">
        <f>Final!A351</f>
        <v>0</v>
      </c>
      <c r="B350" s="5">
        <f>Final!B351</f>
        <v>0</v>
      </c>
      <c r="C350" s="5">
        <f>Final!C351</f>
        <v>0</v>
      </c>
      <c r="D350" s="5">
        <f>Final!D351</f>
        <v>0</v>
      </c>
      <c r="E350" s="5">
        <f>Final!E351</f>
        <v>0</v>
      </c>
      <c r="F350" s="5">
        <f>Final!F351</f>
        <v>0</v>
      </c>
      <c r="G350" s="5">
        <f>Final!G351</f>
        <v>0</v>
      </c>
      <c r="H350" s="5">
        <f>Final!H351</f>
        <v>0</v>
      </c>
      <c r="I350" s="5">
        <f>Final!I351</f>
        <v>0</v>
      </c>
      <c r="J350" s="5">
        <f>Final!J351</f>
        <v>0</v>
      </c>
      <c r="K350" s="5">
        <f>Final!K351</f>
        <v>0</v>
      </c>
      <c r="L350" s="5">
        <f>Final!L351</f>
        <v>0</v>
      </c>
      <c r="M350" s="20" t="str">
        <f t="shared" si="30"/>
        <v/>
      </c>
      <c r="N350" s="5" t="str">
        <f t="shared" si="31"/>
        <v/>
      </c>
      <c r="O350" s="5" t="str">
        <f t="shared" si="32"/>
        <v>1</v>
      </c>
      <c r="P350" s="5">
        <f t="shared" si="33"/>
        <v>0</v>
      </c>
      <c r="Q350" s="5" t="str">
        <f t="shared" si="34"/>
        <v/>
      </c>
      <c r="R350" s="5" t="str">
        <f t="shared" si="35"/>
        <v>0_0</v>
      </c>
      <c r="S350" s="5">
        <v>349</v>
      </c>
    </row>
    <row r="351" spans="1:19">
      <c r="A351" s="5">
        <f>Final!A352</f>
        <v>0</v>
      </c>
      <c r="B351" s="5">
        <f>Final!B352</f>
        <v>0</v>
      </c>
      <c r="C351" s="5">
        <f>Final!C352</f>
        <v>0</v>
      </c>
      <c r="D351" s="5">
        <f>Final!D352</f>
        <v>0</v>
      </c>
      <c r="E351" s="5">
        <f>Final!E352</f>
        <v>0</v>
      </c>
      <c r="F351" s="5">
        <f>Final!F352</f>
        <v>0</v>
      </c>
      <c r="G351" s="5">
        <f>Final!G352</f>
        <v>0</v>
      </c>
      <c r="H351" s="5">
        <f>Final!H352</f>
        <v>0</v>
      </c>
      <c r="I351" s="5">
        <f>Final!I352</f>
        <v>0</v>
      </c>
      <c r="J351" s="5">
        <f>Final!J352</f>
        <v>0</v>
      </c>
      <c r="K351" s="5">
        <f>Final!K352</f>
        <v>0</v>
      </c>
      <c r="L351" s="5">
        <f>Final!L352</f>
        <v>0</v>
      </c>
      <c r="M351" s="20" t="str">
        <f t="shared" si="30"/>
        <v/>
      </c>
      <c r="N351" s="5" t="str">
        <f t="shared" si="31"/>
        <v/>
      </c>
      <c r="O351" s="5" t="str">
        <f t="shared" si="32"/>
        <v>1</v>
      </c>
      <c r="P351" s="5">
        <f t="shared" si="33"/>
        <v>0</v>
      </c>
      <c r="Q351" s="5" t="str">
        <f t="shared" si="34"/>
        <v/>
      </c>
      <c r="R351" s="5" t="str">
        <f t="shared" si="35"/>
        <v>0_0</v>
      </c>
      <c r="S351" s="5">
        <v>350</v>
      </c>
    </row>
    <row r="352" spans="1:19">
      <c r="A352" s="5">
        <f>Final!A353</f>
        <v>0</v>
      </c>
      <c r="B352" s="5">
        <f>Final!B353</f>
        <v>0</v>
      </c>
      <c r="C352" s="5">
        <f>Final!C353</f>
        <v>0</v>
      </c>
      <c r="D352" s="5">
        <f>Final!D353</f>
        <v>0</v>
      </c>
      <c r="E352" s="5">
        <f>Final!E353</f>
        <v>0</v>
      </c>
      <c r="F352" s="5">
        <f>Final!F353</f>
        <v>0</v>
      </c>
      <c r="G352" s="5">
        <f>Final!G353</f>
        <v>0</v>
      </c>
      <c r="H352" s="5">
        <f>Final!H353</f>
        <v>0</v>
      </c>
      <c r="I352" s="5">
        <f>Final!I353</f>
        <v>0</v>
      </c>
      <c r="J352" s="5">
        <f>Final!J353</f>
        <v>0</v>
      </c>
      <c r="K352" s="5">
        <f>Final!K353</f>
        <v>0</v>
      </c>
      <c r="L352" s="5">
        <f>Final!L353</f>
        <v>0</v>
      </c>
      <c r="M352" s="20" t="str">
        <f t="shared" si="30"/>
        <v/>
      </c>
      <c r="N352" s="5" t="str">
        <f t="shared" si="31"/>
        <v/>
      </c>
      <c r="O352" s="5" t="str">
        <f t="shared" si="32"/>
        <v>1</v>
      </c>
      <c r="P352" s="5">
        <f t="shared" si="33"/>
        <v>0</v>
      </c>
      <c r="Q352" s="5" t="str">
        <f t="shared" si="34"/>
        <v/>
      </c>
      <c r="R352" s="5" t="str">
        <f t="shared" si="35"/>
        <v>0_0</v>
      </c>
      <c r="S352" s="5">
        <v>351</v>
      </c>
    </row>
    <row r="353" spans="1:19">
      <c r="A353" s="5">
        <f>Final!A354</f>
        <v>0</v>
      </c>
      <c r="B353" s="5">
        <f>Final!B354</f>
        <v>0</v>
      </c>
      <c r="C353" s="5">
        <f>Final!C354</f>
        <v>0</v>
      </c>
      <c r="D353" s="5">
        <f>Final!D354</f>
        <v>0</v>
      </c>
      <c r="E353" s="5">
        <f>Final!E354</f>
        <v>0</v>
      </c>
      <c r="F353" s="5">
        <f>Final!F354</f>
        <v>0</v>
      </c>
      <c r="G353" s="5">
        <f>Final!G354</f>
        <v>0</v>
      </c>
      <c r="H353" s="5">
        <f>Final!H354</f>
        <v>0</v>
      </c>
      <c r="I353" s="5">
        <f>Final!I354</f>
        <v>0</v>
      </c>
      <c r="J353" s="5">
        <f>Final!J354</f>
        <v>0</v>
      </c>
      <c r="K353" s="5">
        <f>Final!K354</f>
        <v>0</v>
      </c>
      <c r="L353" s="5">
        <f>Final!L354</f>
        <v>0</v>
      </c>
      <c r="M353" s="20" t="str">
        <f t="shared" si="30"/>
        <v/>
      </c>
      <c r="N353" s="5" t="str">
        <f t="shared" si="31"/>
        <v/>
      </c>
      <c r="O353" s="5" t="str">
        <f t="shared" si="32"/>
        <v>1</v>
      </c>
      <c r="P353" s="5">
        <f t="shared" si="33"/>
        <v>0</v>
      </c>
      <c r="Q353" s="5" t="str">
        <f t="shared" si="34"/>
        <v/>
      </c>
      <c r="R353" s="5" t="str">
        <f t="shared" si="35"/>
        <v>0_0</v>
      </c>
      <c r="S353" s="5">
        <v>352</v>
      </c>
    </row>
    <row r="354" spans="1:19">
      <c r="A354" s="5">
        <f>Final!A355</f>
        <v>0</v>
      </c>
      <c r="B354" s="5">
        <f>Final!B355</f>
        <v>0</v>
      </c>
      <c r="C354" s="5">
        <f>Final!C355</f>
        <v>0</v>
      </c>
      <c r="D354" s="5">
        <f>Final!D355</f>
        <v>0</v>
      </c>
      <c r="E354" s="5">
        <f>Final!E355</f>
        <v>0</v>
      </c>
      <c r="F354" s="5">
        <f>Final!F355</f>
        <v>0</v>
      </c>
      <c r="G354" s="5">
        <f>Final!G355</f>
        <v>0</v>
      </c>
      <c r="H354" s="5">
        <f>Final!H355</f>
        <v>0</v>
      </c>
      <c r="I354" s="5">
        <f>Final!I355</f>
        <v>0</v>
      </c>
      <c r="J354" s="5">
        <f>Final!J355</f>
        <v>0</v>
      </c>
      <c r="K354" s="5">
        <f>Final!K355</f>
        <v>0</v>
      </c>
      <c r="L354" s="5">
        <f>Final!L355</f>
        <v>0</v>
      </c>
      <c r="M354" s="20" t="str">
        <f t="shared" si="30"/>
        <v/>
      </c>
      <c r="N354" s="5" t="str">
        <f t="shared" si="31"/>
        <v/>
      </c>
      <c r="O354" s="5" t="str">
        <f t="shared" si="32"/>
        <v>1</v>
      </c>
      <c r="P354" s="5">
        <f t="shared" si="33"/>
        <v>0</v>
      </c>
      <c r="Q354" s="5" t="str">
        <f t="shared" si="34"/>
        <v/>
      </c>
      <c r="R354" s="5" t="str">
        <f t="shared" si="35"/>
        <v>0_0</v>
      </c>
      <c r="S354" s="5">
        <v>353</v>
      </c>
    </row>
    <row r="355" spans="1:19">
      <c r="A355" s="5">
        <f>Final!A356</f>
        <v>0</v>
      </c>
      <c r="B355" s="5">
        <f>Final!B356</f>
        <v>0</v>
      </c>
      <c r="C355" s="5">
        <f>Final!C356</f>
        <v>0</v>
      </c>
      <c r="D355" s="5">
        <f>Final!D356</f>
        <v>0</v>
      </c>
      <c r="E355" s="5">
        <f>Final!E356</f>
        <v>0</v>
      </c>
      <c r="F355" s="5">
        <f>Final!F356</f>
        <v>0</v>
      </c>
      <c r="G355" s="5">
        <f>Final!G356</f>
        <v>0</v>
      </c>
      <c r="H355" s="5">
        <f>Final!H356</f>
        <v>0</v>
      </c>
      <c r="I355" s="5">
        <f>Final!I356</f>
        <v>0</v>
      </c>
      <c r="J355" s="5">
        <f>Final!J356</f>
        <v>0</v>
      </c>
      <c r="K355" s="5">
        <f>Final!K356</f>
        <v>0</v>
      </c>
      <c r="L355" s="5">
        <f>Final!L356</f>
        <v>0</v>
      </c>
      <c r="M355" s="20" t="str">
        <f t="shared" si="30"/>
        <v/>
      </c>
      <c r="N355" s="5" t="str">
        <f t="shared" si="31"/>
        <v/>
      </c>
      <c r="O355" s="5" t="str">
        <f t="shared" si="32"/>
        <v>1</v>
      </c>
      <c r="P355" s="5">
        <f t="shared" si="33"/>
        <v>0</v>
      </c>
      <c r="Q355" s="5" t="str">
        <f t="shared" si="34"/>
        <v/>
      </c>
      <c r="R355" s="5" t="str">
        <f t="shared" si="35"/>
        <v>0_0</v>
      </c>
      <c r="S355" s="5">
        <v>354</v>
      </c>
    </row>
    <row r="356" spans="1:19">
      <c r="A356" s="5">
        <f>Final!A357</f>
        <v>0</v>
      </c>
      <c r="B356" s="5">
        <f>Final!B357</f>
        <v>0</v>
      </c>
      <c r="C356" s="5">
        <f>Final!C357</f>
        <v>0</v>
      </c>
      <c r="D356" s="5">
        <f>Final!D357</f>
        <v>0</v>
      </c>
      <c r="E356" s="5">
        <f>Final!E357</f>
        <v>0</v>
      </c>
      <c r="F356" s="5">
        <f>Final!F357</f>
        <v>0</v>
      </c>
      <c r="G356" s="5">
        <f>Final!G357</f>
        <v>0</v>
      </c>
      <c r="H356" s="5">
        <f>Final!H357</f>
        <v>0</v>
      </c>
      <c r="I356" s="5">
        <f>Final!I357</f>
        <v>0</v>
      </c>
      <c r="J356" s="5">
        <f>Final!J357</f>
        <v>0</v>
      </c>
      <c r="K356" s="5">
        <f>Final!K357</f>
        <v>0</v>
      </c>
      <c r="L356" s="5">
        <f>Final!L357</f>
        <v>0</v>
      </c>
      <c r="M356" s="20" t="str">
        <f t="shared" si="30"/>
        <v/>
      </c>
      <c r="N356" s="5" t="str">
        <f t="shared" si="31"/>
        <v/>
      </c>
      <c r="O356" s="5" t="str">
        <f t="shared" si="32"/>
        <v>1</v>
      </c>
      <c r="P356" s="5">
        <f t="shared" si="33"/>
        <v>0</v>
      </c>
      <c r="Q356" s="5" t="str">
        <f t="shared" si="34"/>
        <v/>
      </c>
      <c r="R356" s="5" t="str">
        <f t="shared" si="35"/>
        <v>0_0</v>
      </c>
      <c r="S356" s="5">
        <v>355</v>
      </c>
    </row>
    <row r="357" spans="1:19">
      <c r="A357" s="5">
        <f>Final!A358</f>
        <v>0</v>
      </c>
      <c r="B357" s="5">
        <f>Final!B358</f>
        <v>0</v>
      </c>
      <c r="C357" s="5">
        <f>Final!C358</f>
        <v>0</v>
      </c>
      <c r="D357" s="5">
        <f>Final!D358</f>
        <v>0</v>
      </c>
      <c r="E357" s="5">
        <f>Final!E358</f>
        <v>0</v>
      </c>
      <c r="F357" s="5">
        <f>Final!F358</f>
        <v>0</v>
      </c>
      <c r="G357" s="5">
        <f>Final!G358</f>
        <v>0</v>
      </c>
      <c r="H357" s="5">
        <f>Final!H358</f>
        <v>0</v>
      </c>
      <c r="I357" s="5">
        <f>Final!I358</f>
        <v>0</v>
      </c>
      <c r="J357" s="5">
        <f>Final!J358</f>
        <v>0</v>
      </c>
      <c r="K357" s="5">
        <f>Final!K358</f>
        <v>0</v>
      </c>
      <c r="L357" s="5">
        <f>Final!L358</f>
        <v>0</v>
      </c>
      <c r="M357" s="20" t="str">
        <f t="shared" si="30"/>
        <v/>
      </c>
      <c r="N357" s="5" t="str">
        <f t="shared" si="31"/>
        <v/>
      </c>
      <c r="O357" s="5" t="str">
        <f t="shared" si="32"/>
        <v>1</v>
      </c>
      <c r="P357" s="5">
        <f t="shared" si="33"/>
        <v>0</v>
      </c>
      <c r="Q357" s="5" t="str">
        <f t="shared" si="34"/>
        <v/>
      </c>
      <c r="R357" s="5" t="str">
        <f t="shared" si="35"/>
        <v>0_0</v>
      </c>
      <c r="S357" s="5">
        <v>356</v>
      </c>
    </row>
    <row r="358" spans="1:19">
      <c r="A358" s="5">
        <f>Final!A359</f>
        <v>0</v>
      </c>
      <c r="B358" s="5">
        <f>Final!B359</f>
        <v>0</v>
      </c>
      <c r="C358" s="5">
        <f>Final!C359</f>
        <v>0</v>
      </c>
      <c r="D358" s="5">
        <f>Final!D359</f>
        <v>0</v>
      </c>
      <c r="E358" s="5">
        <f>Final!E359</f>
        <v>0</v>
      </c>
      <c r="F358" s="5">
        <f>Final!F359</f>
        <v>0</v>
      </c>
      <c r="G358" s="5">
        <f>Final!G359</f>
        <v>0</v>
      </c>
      <c r="H358" s="5">
        <f>Final!H359</f>
        <v>0</v>
      </c>
      <c r="I358" s="5">
        <f>Final!I359</f>
        <v>0</v>
      </c>
      <c r="J358" s="5">
        <f>Final!J359</f>
        <v>0</v>
      </c>
      <c r="K358" s="5">
        <f>Final!K359</f>
        <v>0</v>
      </c>
      <c r="L358" s="5">
        <f>Final!L359</f>
        <v>0</v>
      </c>
      <c r="M358" s="20" t="str">
        <f t="shared" si="30"/>
        <v/>
      </c>
      <c r="N358" s="5" t="str">
        <f t="shared" si="31"/>
        <v/>
      </c>
      <c r="O358" s="5" t="str">
        <f t="shared" si="32"/>
        <v>1</v>
      </c>
      <c r="P358" s="5">
        <f t="shared" si="33"/>
        <v>0</v>
      </c>
      <c r="Q358" s="5" t="str">
        <f t="shared" si="34"/>
        <v/>
      </c>
      <c r="R358" s="5" t="str">
        <f t="shared" si="35"/>
        <v>0_0</v>
      </c>
      <c r="S358" s="5">
        <v>357</v>
      </c>
    </row>
    <row r="359" spans="1:19">
      <c r="A359" s="5">
        <f>Final!A360</f>
        <v>0</v>
      </c>
      <c r="B359" s="5">
        <f>Final!B360</f>
        <v>0</v>
      </c>
      <c r="C359" s="5">
        <f>Final!C360</f>
        <v>0</v>
      </c>
      <c r="D359" s="5">
        <f>Final!D360</f>
        <v>0</v>
      </c>
      <c r="E359" s="5">
        <f>Final!E360</f>
        <v>0</v>
      </c>
      <c r="F359" s="5">
        <f>Final!F360</f>
        <v>0</v>
      </c>
      <c r="G359" s="5">
        <f>Final!G360</f>
        <v>0</v>
      </c>
      <c r="H359" s="5">
        <f>Final!H360</f>
        <v>0</v>
      </c>
      <c r="I359" s="5">
        <f>Final!I360</f>
        <v>0</v>
      </c>
      <c r="J359" s="5">
        <f>Final!J360</f>
        <v>0</v>
      </c>
      <c r="K359" s="5">
        <f>Final!K360</f>
        <v>0</v>
      </c>
      <c r="L359" s="5">
        <f>Final!L360</f>
        <v>0</v>
      </c>
      <c r="M359" s="20" t="str">
        <f t="shared" si="30"/>
        <v/>
      </c>
      <c r="N359" s="5" t="str">
        <f t="shared" si="31"/>
        <v/>
      </c>
      <c r="O359" s="5" t="str">
        <f t="shared" si="32"/>
        <v>1</v>
      </c>
      <c r="P359" s="5">
        <f t="shared" si="33"/>
        <v>0</v>
      </c>
      <c r="Q359" s="5" t="str">
        <f t="shared" si="34"/>
        <v/>
      </c>
      <c r="R359" s="5" t="str">
        <f t="shared" si="35"/>
        <v>0_0</v>
      </c>
      <c r="S359" s="5">
        <v>358</v>
      </c>
    </row>
    <row r="360" spans="1:19">
      <c r="A360" s="5">
        <f>Final!A361</f>
        <v>0</v>
      </c>
      <c r="B360" s="5">
        <f>Final!B361</f>
        <v>0</v>
      </c>
      <c r="C360" s="5">
        <f>Final!C361</f>
        <v>0</v>
      </c>
      <c r="D360" s="5">
        <f>Final!D361</f>
        <v>0</v>
      </c>
      <c r="E360" s="5">
        <f>Final!E361</f>
        <v>0</v>
      </c>
      <c r="F360" s="5">
        <f>Final!F361</f>
        <v>0</v>
      </c>
      <c r="G360" s="5">
        <f>Final!G361</f>
        <v>0</v>
      </c>
      <c r="H360" s="5">
        <f>Final!H361</f>
        <v>0</v>
      </c>
      <c r="I360" s="5">
        <f>Final!I361</f>
        <v>0</v>
      </c>
      <c r="J360" s="5">
        <f>Final!J361</f>
        <v>0</v>
      </c>
      <c r="K360" s="5">
        <f>Final!K361</f>
        <v>0</v>
      </c>
      <c r="L360" s="5">
        <f>Final!L361</f>
        <v>0</v>
      </c>
      <c r="M360" s="20" t="str">
        <f t="shared" si="30"/>
        <v/>
      </c>
      <c r="N360" s="5" t="str">
        <f t="shared" si="31"/>
        <v/>
      </c>
      <c r="O360" s="5" t="str">
        <f t="shared" si="32"/>
        <v>1</v>
      </c>
      <c r="P360" s="5">
        <f t="shared" si="33"/>
        <v>0</v>
      </c>
      <c r="Q360" s="5" t="str">
        <f t="shared" si="34"/>
        <v/>
      </c>
      <c r="R360" s="5" t="str">
        <f t="shared" si="35"/>
        <v>0_0</v>
      </c>
      <c r="S360" s="5">
        <v>359</v>
      </c>
    </row>
    <row r="361" spans="1:19">
      <c r="A361" s="5">
        <f>Final!A362</f>
        <v>0</v>
      </c>
      <c r="B361" s="5">
        <f>Final!B362</f>
        <v>0</v>
      </c>
      <c r="C361" s="5">
        <f>Final!C362</f>
        <v>0</v>
      </c>
      <c r="D361" s="5">
        <f>Final!D362</f>
        <v>0</v>
      </c>
      <c r="E361" s="5">
        <f>Final!E362</f>
        <v>0</v>
      </c>
      <c r="F361" s="5">
        <f>Final!F362</f>
        <v>0</v>
      </c>
      <c r="G361" s="5">
        <f>Final!G362</f>
        <v>0</v>
      </c>
      <c r="H361" s="5">
        <f>Final!H362</f>
        <v>0</v>
      </c>
      <c r="I361" s="5">
        <f>Final!I362</f>
        <v>0</v>
      </c>
      <c r="J361" s="5">
        <f>Final!J362</f>
        <v>0</v>
      </c>
      <c r="K361" s="5">
        <f>Final!K362</f>
        <v>0</v>
      </c>
      <c r="L361" s="5">
        <f>Final!L362</f>
        <v>0</v>
      </c>
      <c r="M361" s="20" t="str">
        <f t="shared" si="30"/>
        <v/>
      </c>
      <c r="N361" s="5" t="str">
        <f t="shared" si="31"/>
        <v/>
      </c>
      <c r="O361" s="5" t="str">
        <f t="shared" si="32"/>
        <v>1</v>
      </c>
      <c r="P361" s="5">
        <f t="shared" si="33"/>
        <v>0</v>
      </c>
      <c r="Q361" s="5" t="str">
        <f t="shared" si="34"/>
        <v/>
      </c>
      <c r="R361" s="5" t="str">
        <f t="shared" si="35"/>
        <v>0_0</v>
      </c>
      <c r="S361" s="5">
        <v>360</v>
      </c>
    </row>
    <row r="362" spans="1:19">
      <c r="A362" s="5">
        <f>Final!A363</f>
        <v>0</v>
      </c>
      <c r="B362" s="5">
        <f>Final!B363</f>
        <v>0</v>
      </c>
      <c r="C362" s="5">
        <f>Final!C363</f>
        <v>0</v>
      </c>
      <c r="D362" s="5">
        <f>Final!D363</f>
        <v>0</v>
      </c>
      <c r="E362" s="5">
        <f>Final!E363</f>
        <v>0</v>
      </c>
      <c r="F362" s="5">
        <f>Final!F363</f>
        <v>0</v>
      </c>
      <c r="G362" s="5">
        <f>Final!G363</f>
        <v>0</v>
      </c>
      <c r="H362" s="5">
        <f>Final!H363</f>
        <v>0</v>
      </c>
      <c r="I362" s="5">
        <f>Final!I363</f>
        <v>0</v>
      </c>
      <c r="J362" s="5">
        <f>Final!J363</f>
        <v>0</v>
      </c>
      <c r="K362" s="5">
        <f>Final!K363</f>
        <v>0</v>
      </c>
      <c r="L362" s="5">
        <f>Final!L363</f>
        <v>0</v>
      </c>
      <c r="M362" s="20" t="str">
        <f t="shared" si="30"/>
        <v/>
      </c>
      <c r="N362" s="5" t="str">
        <f t="shared" si="31"/>
        <v/>
      </c>
      <c r="O362" s="5" t="str">
        <f t="shared" si="32"/>
        <v>1</v>
      </c>
      <c r="P362" s="5">
        <f t="shared" si="33"/>
        <v>0</v>
      </c>
      <c r="Q362" s="5" t="str">
        <f t="shared" si="34"/>
        <v/>
      </c>
      <c r="R362" s="5" t="str">
        <f t="shared" si="35"/>
        <v>0_0</v>
      </c>
      <c r="S362" s="5">
        <v>361</v>
      </c>
    </row>
    <row r="363" spans="1:19">
      <c r="A363" s="5">
        <f>Final!A364</f>
        <v>0</v>
      </c>
      <c r="B363" s="5">
        <f>Final!B364</f>
        <v>0</v>
      </c>
      <c r="C363" s="5">
        <f>Final!C364</f>
        <v>0</v>
      </c>
      <c r="D363" s="5">
        <f>Final!D364</f>
        <v>0</v>
      </c>
      <c r="E363" s="5">
        <f>Final!E364</f>
        <v>0</v>
      </c>
      <c r="F363" s="5">
        <f>Final!F364</f>
        <v>0</v>
      </c>
      <c r="G363" s="5">
        <f>Final!G364</f>
        <v>0</v>
      </c>
      <c r="H363" s="5">
        <f>Final!H364</f>
        <v>0</v>
      </c>
      <c r="I363" s="5">
        <f>Final!I364</f>
        <v>0</v>
      </c>
      <c r="J363" s="5">
        <f>Final!J364</f>
        <v>0</v>
      </c>
      <c r="K363" s="5">
        <f>Final!K364</f>
        <v>0</v>
      </c>
      <c r="L363" s="5">
        <f>Final!L364</f>
        <v>0</v>
      </c>
      <c r="M363" s="20" t="str">
        <f t="shared" si="30"/>
        <v/>
      </c>
      <c r="N363" s="5" t="str">
        <f t="shared" si="31"/>
        <v/>
      </c>
      <c r="O363" s="5" t="str">
        <f t="shared" si="32"/>
        <v>1</v>
      </c>
      <c r="P363" s="5">
        <f t="shared" si="33"/>
        <v>0</v>
      </c>
      <c r="Q363" s="5" t="str">
        <f t="shared" si="34"/>
        <v/>
      </c>
      <c r="R363" s="5" t="str">
        <f t="shared" si="35"/>
        <v>0_0</v>
      </c>
      <c r="S363" s="5">
        <v>362</v>
      </c>
    </row>
    <row r="364" spans="1:19">
      <c r="A364" s="5">
        <f>Final!A365</f>
        <v>0</v>
      </c>
      <c r="B364" s="5">
        <f>Final!B365</f>
        <v>0</v>
      </c>
      <c r="C364" s="5">
        <f>Final!C365</f>
        <v>0</v>
      </c>
      <c r="D364" s="5">
        <f>Final!D365</f>
        <v>0</v>
      </c>
      <c r="E364" s="5">
        <f>Final!E365</f>
        <v>0</v>
      </c>
      <c r="F364" s="5">
        <f>Final!F365</f>
        <v>0</v>
      </c>
      <c r="G364" s="5">
        <f>Final!G365</f>
        <v>0</v>
      </c>
      <c r="H364" s="5">
        <f>Final!H365</f>
        <v>0</v>
      </c>
      <c r="I364" s="5">
        <f>Final!I365</f>
        <v>0</v>
      </c>
      <c r="J364" s="5">
        <f>Final!J365</f>
        <v>0</v>
      </c>
      <c r="K364" s="5">
        <f>Final!K365</f>
        <v>0</v>
      </c>
      <c r="L364" s="5">
        <f>Final!L365</f>
        <v>0</v>
      </c>
      <c r="M364" s="20" t="str">
        <f t="shared" si="30"/>
        <v/>
      </c>
      <c r="N364" s="5" t="str">
        <f t="shared" si="31"/>
        <v/>
      </c>
      <c r="O364" s="5" t="str">
        <f t="shared" si="32"/>
        <v>1</v>
      </c>
      <c r="P364" s="5">
        <f t="shared" si="33"/>
        <v>0</v>
      </c>
      <c r="Q364" s="5" t="str">
        <f t="shared" si="34"/>
        <v/>
      </c>
      <c r="R364" s="5" t="str">
        <f t="shared" si="35"/>
        <v>0_0</v>
      </c>
      <c r="S364" s="5">
        <v>363</v>
      </c>
    </row>
    <row r="365" spans="1:19">
      <c r="A365" s="5">
        <f>Final!A366</f>
        <v>0</v>
      </c>
      <c r="B365" s="5">
        <f>Final!B366</f>
        <v>0</v>
      </c>
      <c r="C365" s="5">
        <f>Final!C366</f>
        <v>0</v>
      </c>
      <c r="D365" s="5">
        <f>Final!D366</f>
        <v>0</v>
      </c>
      <c r="E365" s="5">
        <f>Final!E366</f>
        <v>0</v>
      </c>
      <c r="F365" s="5">
        <f>Final!F366</f>
        <v>0</v>
      </c>
      <c r="G365" s="5">
        <f>Final!G366</f>
        <v>0</v>
      </c>
      <c r="H365" s="5">
        <f>Final!H366</f>
        <v>0</v>
      </c>
      <c r="I365" s="5">
        <f>Final!I366</f>
        <v>0</v>
      </c>
      <c r="J365" s="5">
        <f>Final!J366</f>
        <v>0</v>
      </c>
      <c r="K365" s="5">
        <f>Final!K366</f>
        <v>0</v>
      </c>
      <c r="L365" s="5">
        <f>Final!L366</f>
        <v>0</v>
      </c>
      <c r="M365" s="20" t="str">
        <f t="shared" si="30"/>
        <v/>
      </c>
      <c r="N365" s="5" t="str">
        <f t="shared" si="31"/>
        <v/>
      </c>
      <c r="O365" s="5" t="str">
        <f t="shared" si="32"/>
        <v>1</v>
      </c>
      <c r="P365" s="5">
        <f t="shared" si="33"/>
        <v>0</v>
      </c>
      <c r="Q365" s="5" t="str">
        <f t="shared" si="34"/>
        <v/>
      </c>
      <c r="R365" s="5" t="str">
        <f t="shared" si="35"/>
        <v>0_0</v>
      </c>
      <c r="S365" s="5">
        <v>364</v>
      </c>
    </row>
    <row r="366" spans="1:19">
      <c r="A366" s="5">
        <f>Final!A367</f>
        <v>0</v>
      </c>
      <c r="B366" s="5">
        <f>Final!B367</f>
        <v>0</v>
      </c>
      <c r="C366" s="5">
        <f>Final!C367</f>
        <v>0</v>
      </c>
      <c r="D366" s="5">
        <f>Final!D367</f>
        <v>0</v>
      </c>
      <c r="E366" s="5">
        <f>Final!E367</f>
        <v>0</v>
      </c>
      <c r="F366" s="5">
        <f>Final!F367</f>
        <v>0</v>
      </c>
      <c r="G366" s="5">
        <f>Final!G367</f>
        <v>0</v>
      </c>
      <c r="H366" s="5">
        <f>Final!H367</f>
        <v>0</v>
      </c>
      <c r="I366" s="5">
        <f>Final!I367</f>
        <v>0</v>
      </c>
      <c r="J366" s="5">
        <f>Final!J367</f>
        <v>0</v>
      </c>
      <c r="K366" s="5">
        <f>Final!K367</f>
        <v>0</v>
      </c>
      <c r="L366" s="5">
        <f>Final!L367</f>
        <v>0</v>
      </c>
      <c r="M366" s="20" t="str">
        <f t="shared" si="30"/>
        <v/>
      </c>
      <c r="N366" s="5" t="str">
        <f t="shared" si="31"/>
        <v/>
      </c>
      <c r="O366" s="5" t="str">
        <f t="shared" si="32"/>
        <v>1</v>
      </c>
      <c r="P366" s="5">
        <f t="shared" si="33"/>
        <v>0</v>
      </c>
      <c r="Q366" s="5" t="str">
        <f t="shared" si="34"/>
        <v/>
      </c>
      <c r="R366" s="5" t="str">
        <f t="shared" si="35"/>
        <v>0_0</v>
      </c>
      <c r="S366" s="5">
        <v>365</v>
      </c>
    </row>
    <row r="367" spans="1:19">
      <c r="A367" s="5">
        <f>Final!A368</f>
        <v>0</v>
      </c>
      <c r="B367" s="5">
        <f>Final!B368</f>
        <v>0</v>
      </c>
      <c r="C367" s="5">
        <f>Final!C368</f>
        <v>0</v>
      </c>
      <c r="D367" s="5">
        <f>Final!D368</f>
        <v>0</v>
      </c>
      <c r="E367" s="5">
        <f>Final!E368</f>
        <v>0</v>
      </c>
      <c r="F367" s="5">
        <f>Final!F368</f>
        <v>0</v>
      </c>
      <c r="G367" s="5">
        <f>Final!G368</f>
        <v>0</v>
      </c>
      <c r="H367" s="5">
        <f>Final!H368</f>
        <v>0</v>
      </c>
      <c r="I367" s="5">
        <f>Final!I368</f>
        <v>0</v>
      </c>
      <c r="J367" s="5">
        <f>Final!J368</f>
        <v>0</v>
      </c>
      <c r="K367" s="5">
        <f>Final!K368</f>
        <v>0</v>
      </c>
      <c r="L367" s="5">
        <f>Final!L368</f>
        <v>0</v>
      </c>
      <c r="M367" s="20" t="str">
        <f t="shared" si="30"/>
        <v/>
      </c>
      <c r="N367" s="5" t="str">
        <f t="shared" si="31"/>
        <v/>
      </c>
      <c r="O367" s="5" t="str">
        <f t="shared" si="32"/>
        <v>1</v>
      </c>
      <c r="P367" s="5">
        <f t="shared" si="33"/>
        <v>0</v>
      </c>
      <c r="Q367" s="5" t="str">
        <f t="shared" si="34"/>
        <v/>
      </c>
      <c r="R367" s="5" t="str">
        <f t="shared" si="35"/>
        <v>0_0</v>
      </c>
      <c r="S367" s="5">
        <v>366</v>
      </c>
    </row>
    <row r="368" spans="1:19">
      <c r="A368" s="5">
        <f>Final!A369</f>
        <v>0</v>
      </c>
      <c r="B368" s="5">
        <f>Final!B369</f>
        <v>0</v>
      </c>
      <c r="C368" s="5">
        <f>Final!C369</f>
        <v>0</v>
      </c>
      <c r="D368" s="5">
        <f>Final!D369</f>
        <v>0</v>
      </c>
      <c r="E368" s="5">
        <f>Final!E369</f>
        <v>0</v>
      </c>
      <c r="F368" s="5">
        <f>Final!F369</f>
        <v>0</v>
      </c>
      <c r="G368" s="5">
        <f>Final!G369</f>
        <v>0</v>
      </c>
      <c r="H368" s="5">
        <f>Final!H369</f>
        <v>0</v>
      </c>
      <c r="I368" s="5">
        <f>Final!I369</f>
        <v>0</v>
      </c>
      <c r="J368" s="5">
        <f>Final!J369</f>
        <v>0</v>
      </c>
      <c r="K368" s="5">
        <f>Final!K369</f>
        <v>0</v>
      </c>
      <c r="L368" s="5">
        <f>Final!L369</f>
        <v>0</v>
      </c>
      <c r="M368" s="20" t="str">
        <f t="shared" si="30"/>
        <v/>
      </c>
      <c r="N368" s="5" t="str">
        <f t="shared" si="31"/>
        <v/>
      </c>
      <c r="O368" s="5" t="str">
        <f t="shared" si="32"/>
        <v>1</v>
      </c>
      <c r="P368" s="5">
        <f t="shared" si="33"/>
        <v>0</v>
      </c>
      <c r="Q368" s="5" t="str">
        <f t="shared" si="34"/>
        <v/>
      </c>
      <c r="R368" s="5" t="str">
        <f t="shared" si="35"/>
        <v>0_0</v>
      </c>
      <c r="S368" s="5">
        <v>367</v>
      </c>
    </row>
    <row r="369" spans="1:19">
      <c r="A369" s="5">
        <f>Final!A370</f>
        <v>0</v>
      </c>
      <c r="B369" s="5">
        <f>Final!B370</f>
        <v>0</v>
      </c>
      <c r="C369" s="5">
        <f>Final!C370</f>
        <v>0</v>
      </c>
      <c r="D369" s="5">
        <f>Final!D370</f>
        <v>0</v>
      </c>
      <c r="E369" s="5">
        <f>Final!E370</f>
        <v>0</v>
      </c>
      <c r="F369" s="5">
        <f>Final!F370</f>
        <v>0</v>
      </c>
      <c r="G369" s="5">
        <f>Final!G370</f>
        <v>0</v>
      </c>
      <c r="H369" s="5">
        <f>Final!H370</f>
        <v>0</v>
      </c>
      <c r="I369" s="5">
        <f>Final!I370</f>
        <v>0</v>
      </c>
      <c r="J369" s="5">
        <f>Final!J370</f>
        <v>0</v>
      </c>
      <c r="K369" s="5">
        <f>Final!K370</f>
        <v>0</v>
      </c>
      <c r="L369" s="5">
        <f>Final!L370</f>
        <v>0</v>
      </c>
      <c r="M369" s="20" t="str">
        <f t="shared" si="30"/>
        <v/>
      </c>
      <c r="N369" s="5" t="str">
        <f t="shared" si="31"/>
        <v/>
      </c>
      <c r="O369" s="5" t="str">
        <f t="shared" si="32"/>
        <v>1</v>
      </c>
      <c r="P369" s="5">
        <f t="shared" si="33"/>
        <v>0</v>
      </c>
      <c r="Q369" s="5" t="str">
        <f t="shared" si="34"/>
        <v/>
      </c>
      <c r="R369" s="5" t="str">
        <f t="shared" si="35"/>
        <v>0_0</v>
      </c>
      <c r="S369" s="5">
        <v>368</v>
      </c>
    </row>
    <row r="370" spans="1:19">
      <c r="A370" s="5">
        <f>Final!A371</f>
        <v>0</v>
      </c>
      <c r="B370" s="5">
        <f>Final!B371</f>
        <v>0</v>
      </c>
      <c r="C370" s="5">
        <f>Final!C371</f>
        <v>0</v>
      </c>
      <c r="D370" s="5">
        <f>Final!D371</f>
        <v>0</v>
      </c>
      <c r="E370" s="5">
        <f>Final!E371</f>
        <v>0</v>
      </c>
      <c r="F370" s="5">
        <f>Final!F371</f>
        <v>0</v>
      </c>
      <c r="G370" s="5">
        <f>Final!G371</f>
        <v>0</v>
      </c>
      <c r="H370" s="5">
        <f>Final!H371</f>
        <v>0</v>
      </c>
      <c r="I370" s="5">
        <f>Final!I371</f>
        <v>0</v>
      </c>
      <c r="J370" s="5">
        <f>Final!J371</f>
        <v>0</v>
      </c>
      <c r="K370" s="5">
        <f>Final!K371</f>
        <v>0</v>
      </c>
      <c r="L370" s="5">
        <f>Final!L371</f>
        <v>0</v>
      </c>
      <c r="M370" s="20" t="str">
        <f t="shared" si="30"/>
        <v/>
      </c>
      <c r="N370" s="5" t="str">
        <f t="shared" si="31"/>
        <v/>
      </c>
      <c r="O370" s="5" t="str">
        <f t="shared" si="32"/>
        <v>1</v>
      </c>
      <c r="P370" s="5">
        <f t="shared" si="33"/>
        <v>0</v>
      </c>
      <c r="Q370" s="5" t="str">
        <f t="shared" si="34"/>
        <v/>
      </c>
      <c r="R370" s="5" t="str">
        <f t="shared" si="35"/>
        <v>0_0</v>
      </c>
      <c r="S370" s="5">
        <v>369</v>
      </c>
    </row>
    <row r="371" spans="1:19">
      <c r="A371" s="5">
        <f>Final!A372</f>
        <v>0</v>
      </c>
      <c r="B371" s="5">
        <f>Final!B372</f>
        <v>0</v>
      </c>
      <c r="C371" s="5">
        <f>Final!C372</f>
        <v>0</v>
      </c>
      <c r="D371" s="5">
        <f>Final!D372</f>
        <v>0</v>
      </c>
      <c r="E371" s="5">
        <f>Final!E372</f>
        <v>0</v>
      </c>
      <c r="F371" s="5">
        <f>Final!F372</f>
        <v>0</v>
      </c>
      <c r="G371" s="5">
        <f>Final!G372</f>
        <v>0</v>
      </c>
      <c r="H371" s="5">
        <f>Final!H372</f>
        <v>0</v>
      </c>
      <c r="I371" s="5">
        <f>Final!I372</f>
        <v>0</v>
      </c>
      <c r="J371" s="5">
        <f>Final!J372</f>
        <v>0</v>
      </c>
      <c r="K371" s="5">
        <f>Final!K372</f>
        <v>0</v>
      </c>
      <c r="L371" s="5">
        <f>Final!L372</f>
        <v>0</v>
      </c>
      <c r="M371" s="20" t="str">
        <f t="shared" si="30"/>
        <v/>
      </c>
      <c r="N371" s="5" t="str">
        <f t="shared" si="31"/>
        <v/>
      </c>
      <c r="O371" s="5" t="str">
        <f t="shared" si="32"/>
        <v>1</v>
      </c>
      <c r="P371" s="5">
        <f t="shared" si="33"/>
        <v>0</v>
      </c>
      <c r="Q371" s="5" t="str">
        <f t="shared" si="34"/>
        <v/>
      </c>
      <c r="R371" s="5" t="str">
        <f t="shared" si="35"/>
        <v>0_0</v>
      </c>
      <c r="S371" s="5">
        <v>370</v>
      </c>
    </row>
    <row r="372" spans="1:19">
      <c r="A372" s="5">
        <f>Final!A373</f>
        <v>0</v>
      </c>
      <c r="B372" s="5">
        <f>Final!B373</f>
        <v>0</v>
      </c>
      <c r="C372" s="5">
        <f>Final!C373</f>
        <v>0</v>
      </c>
      <c r="D372" s="5">
        <f>Final!D373</f>
        <v>0</v>
      </c>
      <c r="E372" s="5">
        <f>Final!E373</f>
        <v>0</v>
      </c>
      <c r="F372" s="5">
        <f>Final!F373</f>
        <v>0</v>
      </c>
      <c r="G372" s="5">
        <f>Final!G373</f>
        <v>0</v>
      </c>
      <c r="H372" s="5">
        <f>Final!H373</f>
        <v>0</v>
      </c>
      <c r="I372" s="5">
        <f>Final!I373</f>
        <v>0</v>
      </c>
      <c r="J372" s="5">
        <f>Final!J373</f>
        <v>0</v>
      </c>
      <c r="K372" s="5">
        <f>Final!K373</f>
        <v>0</v>
      </c>
      <c r="L372" s="5">
        <f>Final!L373</f>
        <v>0</v>
      </c>
      <c r="M372" s="20" t="str">
        <f t="shared" si="30"/>
        <v/>
      </c>
      <c r="N372" s="5" t="str">
        <f t="shared" si="31"/>
        <v/>
      </c>
      <c r="O372" s="5" t="str">
        <f t="shared" si="32"/>
        <v>1</v>
      </c>
      <c r="P372" s="5">
        <f t="shared" si="33"/>
        <v>0</v>
      </c>
      <c r="Q372" s="5" t="str">
        <f t="shared" si="34"/>
        <v/>
      </c>
      <c r="R372" s="5" t="str">
        <f t="shared" si="35"/>
        <v>0_0</v>
      </c>
      <c r="S372" s="5">
        <v>371</v>
      </c>
    </row>
    <row r="373" spans="1:19">
      <c r="A373" s="5">
        <f>Final!A374</f>
        <v>0</v>
      </c>
      <c r="B373" s="5">
        <f>Final!B374</f>
        <v>0</v>
      </c>
      <c r="C373" s="5">
        <f>Final!C374</f>
        <v>0</v>
      </c>
      <c r="D373" s="5">
        <f>Final!D374</f>
        <v>0</v>
      </c>
      <c r="E373" s="5">
        <f>Final!E374</f>
        <v>0</v>
      </c>
      <c r="F373" s="5">
        <f>Final!F374</f>
        <v>0</v>
      </c>
      <c r="G373" s="5">
        <f>Final!G374</f>
        <v>0</v>
      </c>
      <c r="H373" s="5">
        <f>Final!H374</f>
        <v>0</v>
      </c>
      <c r="I373" s="5">
        <f>Final!I374</f>
        <v>0</v>
      </c>
      <c r="J373" s="5">
        <f>Final!J374</f>
        <v>0</v>
      </c>
      <c r="K373" s="5">
        <f>Final!K374</f>
        <v>0</v>
      </c>
      <c r="L373" s="5">
        <f>Final!L374</f>
        <v>0</v>
      </c>
      <c r="M373" s="20" t="str">
        <f t="shared" si="30"/>
        <v/>
      </c>
      <c r="N373" s="5" t="str">
        <f t="shared" si="31"/>
        <v/>
      </c>
      <c r="O373" s="5" t="str">
        <f t="shared" si="32"/>
        <v>1</v>
      </c>
      <c r="P373" s="5">
        <f t="shared" si="33"/>
        <v>0</v>
      </c>
      <c r="Q373" s="5" t="str">
        <f t="shared" si="34"/>
        <v/>
      </c>
      <c r="R373" s="5" t="str">
        <f t="shared" si="35"/>
        <v>0_0</v>
      </c>
      <c r="S373" s="5">
        <v>372</v>
      </c>
    </row>
    <row r="374" spans="1:19">
      <c r="A374" s="5">
        <f>Final!A375</f>
        <v>0</v>
      </c>
      <c r="B374" s="5">
        <f>Final!B375</f>
        <v>0</v>
      </c>
      <c r="C374" s="5">
        <f>Final!C375</f>
        <v>0</v>
      </c>
      <c r="D374" s="5">
        <f>Final!D375</f>
        <v>0</v>
      </c>
      <c r="E374" s="5">
        <f>Final!E375</f>
        <v>0</v>
      </c>
      <c r="F374" s="5">
        <f>Final!F375</f>
        <v>0</v>
      </c>
      <c r="G374" s="5">
        <f>Final!G375</f>
        <v>0</v>
      </c>
      <c r="H374" s="5">
        <f>Final!H375</f>
        <v>0</v>
      </c>
      <c r="I374" s="5">
        <f>Final!I375</f>
        <v>0</v>
      </c>
      <c r="J374" s="5">
        <f>Final!J375</f>
        <v>0</v>
      </c>
      <c r="K374" s="5">
        <f>Final!K375</f>
        <v>0</v>
      </c>
      <c r="L374" s="5">
        <f>Final!L375</f>
        <v>0</v>
      </c>
      <c r="M374" s="20" t="str">
        <f t="shared" si="30"/>
        <v/>
      </c>
      <c r="N374" s="5" t="str">
        <f t="shared" si="31"/>
        <v/>
      </c>
      <c r="O374" s="5" t="str">
        <f t="shared" si="32"/>
        <v>1</v>
      </c>
      <c r="P374" s="5">
        <f t="shared" si="33"/>
        <v>0</v>
      </c>
      <c r="Q374" s="5" t="str">
        <f t="shared" si="34"/>
        <v/>
      </c>
      <c r="R374" s="5" t="str">
        <f t="shared" si="35"/>
        <v>0_0</v>
      </c>
      <c r="S374" s="5">
        <v>373</v>
      </c>
    </row>
    <row r="375" spans="1:19">
      <c r="A375" s="5">
        <f>Final!A376</f>
        <v>0</v>
      </c>
      <c r="B375" s="5">
        <f>Final!B376</f>
        <v>0</v>
      </c>
      <c r="C375" s="5">
        <f>Final!C376</f>
        <v>0</v>
      </c>
      <c r="D375" s="5">
        <f>Final!D376</f>
        <v>0</v>
      </c>
      <c r="E375" s="5">
        <f>Final!E376</f>
        <v>0</v>
      </c>
      <c r="F375" s="5">
        <f>Final!F376</f>
        <v>0</v>
      </c>
      <c r="G375" s="5">
        <f>Final!G376</f>
        <v>0</v>
      </c>
      <c r="H375" s="5">
        <f>Final!H376</f>
        <v>0</v>
      </c>
      <c r="I375" s="5">
        <f>Final!I376</f>
        <v>0</v>
      </c>
      <c r="J375" s="5">
        <f>Final!J376</f>
        <v>0</v>
      </c>
      <c r="K375" s="5">
        <f>Final!K376</f>
        <v>0</v>
      </c>
      <c r="L375" s="5">
        <f>Final!L376</f>
        <v>0</v>
      </c>
      <c r="M375" s="20" t="str">
        <f t="shared" si="30"/>
        <v/>
      </c>
      <c r="N375" s="5" t="str">
        <f t="shared" si="31"/>
        <v/>
      </c>
      <c r="O375" s="5" t="str">
        <f t="shared" si="32"/>
        <v>1</v>
      </c>
      <c r="P375" s="5">
        <f t="shared" si="33"/>
        <v>0</v>
      </c>
      <c r="Q375" s="5" t="str">
        <f t="shared" si="34"/>
        <v/>
      </c>
      <c r="R375" s="5" t="str">
        <f t="shared" si="35"/>
        <v>0_0</v>
      </c>
      <c r="S375" s="5">
        <v>374</v>
      </c>
    </row>
    <row r="376" spans="1:19">
      <c r="A376" s="5">
        <f>Final!A377</f>
        <v>0</v>
      </c>
      <c r="B376" s="5">
        <f>Final!B377</f>
        <v>0</v>
      </c>
      <c r="C376" s="5">
        <f>Final!C377</f>
        <v>0</v>
      </c>
      <c r="D376" s="5">
        <f>Final!D377</f>
        <v>0</v>
      </c>
      <c r="E376" s="5">
        <f>Final!E377</f>
        <v>0</v>
      </c>
      <c r="F376" s="5">
        <f>Final!F377</f>
        <v>0</v>
      </c>
      <c r="G376" s="5">
        <f>Final!G377</f>
        <v>0</v>
      </c>
      <c r="H376" s="5">
        <f>Final!H377</f>
        <v>0</v>
      </c>
      <c r="I376" s="5">
        <f>Final!I377</f>
        <v>0</v>
      </c>
      <c r="J376" s="5">
        <f>Final!J377</f>
        <v>0</v>
      </c>
      <c r="K376" s="5">
        <f>Final!K377</f>
        <v>0</v>
      </c>
      <c r="L376" s="5">
        <f>Final!L377</f>
        <v>0</v>
      </c>
      <c r="M376" s="20" t="str">
        <f t="shared" si="30"/>
        <v/>
      </c>
      <c r="N376" s="5" t="str">
        <f t="shared" si="31"/>
        <v/>
      </c>
      <c r="O376" s="5" t="str">
        <f t="shared" si="32"/>
        <v>1</v>
      </c>
      <c r="P376" s="5">
        <f t="shared" si="33"/>
        <v>0</v>
      </c>
      <c r="Q376" s="5" t="str">
        <f t="shared" si="34"/>
        <v/>
      </c>
      <c r="R376" s="5" t="str">
        <f t="shared" si="35"/>
        <v>0_0</v>
      </c>
      <c r="S376" s="5">
        <v>375</v>
      </c>
    </row>
    <row r="377" spans="1:19">
      <c r="A377" s="5">
        <f>Final!A378</f>
        <v>0</v>
      </c>
      <c r="B377" s="5">
        <f>Final!B378</f>
        <v>0</v>
      </c>
      <c r="C377" s="5">
        <f>Final!C378</f>
        <v>0</v>
      </c>
      <c r="D377" s="5">
        <f>Final!D378</f>
        <v>0</v>
      </c>
      <c r="E377" s="5">
        <f>Final!E378</f>
        <v>0</v>
      </c>
      <c r="F377" s="5">
        <f>Final!F378</f>
        <v>0</v>
      </c>
      <c r="G377" s="5">
        <f>Final!G378</f>
        <v>0</v>
      </c>
      <c r="H377" s="5">
        <f>Final!H378</f>
        <v>0</v>
      </c>
      <c r="I377" s="5">
        <f>Final!I378</f>
        <v>0</v>
      </c>
      <c r="J377" s="5">
        <f>Final!J378</f>
        <v>0</v>
      </c>
      <c r="K377" s="5">
        <f>Final!K378</f>
        <v>0</v>
      </c>
      <c r="L377" s="5">
        <f>Final!L378</f>
        <v>0</v>
      </c>
      <c r="M377" s="20" t="str">
        <f t="shared" si="30"/>
        <v/>
      </c>
      <c r="N377" s="5" t="str">
        <f t="shared" si="31"/>
        <v/>
      </c>
      <c r="O377" s="5" t="str">
        <f t="shared" si="32"/>
        <v>1</v>
      </c>
      <c r="P377" s="5">
        <f t="shared" si="33"/>
        <v>0</v>
      </c>
      <c r="Q377" s="5" t="str">
        <f t="shared" si="34"/>
        <v/>
      </c>
      <c r="R377" s="5" t="str">
        <f t="shared" si="35"/>
        <v>0_0</v>
      </c>
      <c r="S377" s="5">
        <v>376</v>
      </c>
    </row>
    <row r="378" spans="1:19">
      <c r="A378" s="5">
        <f>Final!A379</f>
        <v>0</v>
      </c>
      <c r="B378" s="5">
        <f>Final!B379</f>
        <v>0</v>
      </c>
      <c r="C378" s="5">
        <f>Final!C379</f>
        <v>0</v>
      </c>
      <c r="D378" s="5">
        <f>Final!D379</f>
        <v>0</v>
      </c>
      <c r="E378" s="5">
        <f>Final!E379</f>
        <v>0</v>
      </c>
      <c r="F378" s="5">
        <f>Final!F379</f>
        <v>0</v>
      </c>
      <c r="G378" s="5">
        <f>Final!G379</f>
        <v>0</v>
      </c>
      <c r="H378" s="5">
        <f>Final!H379</f>
        <v>0</v>
      </c>
      <c r="I378" s="5">
        <f>Final!I379</f>
        <v>0</v>
      </c>
      <c r="J378" s="5">
        <f>Final!J379</f>
        <v>0</v>
      </c>
      <c r="K378" s="5">
        <f>Final!K379</f>
        <v>0</v>
      </c>
      <c r="L378" s="5">
        <f>Final!L379</f>
        <v>0</v>
      </c>
      <c r="M378" s="20" t="str">
        <f t="shared" si="30"/>
        <v/>
      </c>
      <c r="N378" s="5" t="str">
        <f t="shared" si="31"/>
        <v/>
      </c>
      <c r="O378" s="5" t="str">
        <f t="shared" si="32"/>
        <v>1</v>
      </c>
      <c r="P378" s="5">
        <f t="shared" si="33"/>
        <v>0</v>
      </c>
      <c r="Q378" s="5" t="str">
        <f t="shared" si="34"/>
        <v/>
      </c>
      <c r="R378" s="5" t="str">
        <f t="shared" si="35"/>
        <v>0_0</v>
      </c>
      <c r="S378" s="5">
        <v>377</v>
      </c>
    </row>
    <row r="379" spans="1:19">
      <c r="A379" s="5">
        <f>Final!A380</f>
        <v>0</v>
      </c>
      <c r="B379" s="5">
        <f>Final!B380</f>
        <v>0</v>
      </c>
      <c r="C379" s="5">
        <f>Final!C380</f>
        <v>0</v>
      </c>
      <c r="D379" s="5">
        <f>Final!D380</f>
        <v>0</v>
      </c>
      <c r="E379" s="5">
        <f>Final!E380</f>
        <v>0</v>
      </c>
      <c r="F379" s="5">
        <f>Final!F380</f>
        <v>0</v>
      </c>
      <c r="G379" s="5">
        <f>Final!G380</f>
        <v>0</v>
      </c>
      <c r="H379" s="5">
        <f>Final!H380</f>
        <v>0</v>
      </c>
      <c r="I379" s="5">
        <f>Final!I380</f>
        <v>0</v>
      </c>
      <c r="J379" s="5">
        <f>Final!J380</f>
        <v>0</v>
      </c>
      <c r="K379" s="5">
        <f>Final!K380</f>
        <v>0</v>
      </c>
      <c r="L379" s="5">
        <f>Final!L380</f>
        <v>0</v>
      </c>
      <c r="M379" s="20" t="str">
        <f t="shared" si="30"/>
        <v/>
      </c>
      <c r="N379" s="5" t="str">
        <f t="shared" si="31"/>
        <v/>
      </c>
      <c r="O379" s="5" t="str">
        <f t="shared" si="32"/>
        <v>1</v>
      </c>
      <c r="P379" s="5">
        <f t="shared" si="33"/>
        <v>0</v>
      </c>
      <c r="Q379" s="5" t="str">
        <f t="shared" si="34"/>
        <v/>
      </c>
      <c r="R379" s="5" t="str">
        <f t="shared" si="35"/>
        <v>0_0</v>
      </c>
      <c r="S379" s="5">
        <v>378</v>
      </c>
    </row>
    <row r="380" spans="1:19">
      <c r="A380" s="5">
        <f>Final!A381</f>
        <v>0</v>
      </c>
      <c r="B380" s="5">
        <f>Final!B381</f>
        <v>0</v>
      </c>
      <c r="C380" s="5">
        <f>Final!C381</f>
        <v>0</v>
      </c>
      <c r="D380" s="5">
        <f>Final!D381</f>
        <v>0</v>
      </c>
      <c r="E380" s="5">
        <f>Final!E381</f>
        <v>0</v>
      </c>
      <c r="F380" s="5">
        <f>Final!F381</f>
        <v>0</v>
      </c>
      <c r="G380" s="5">
        <f>Final!G381</f>
        <v>0</v>
      </c>
      <c r="H380" s="5">
        <f>Final!H381</f>
        <v>0</v>
      </c>
      <c r="I380" s="5">
        <f>Final!I381</f>
        <v>0</v>
      </c>
      <c r="J380" s="5">
        <f>Final!J381</f>
        <v>0</v>
      </c>
      <c r="K380" s="5">
        <f>Final!K381</f>
        <v>0</v>
      </c>
      <c r="L380" s="5">
        <f>Final!L381</f>
        <v>0</v>
      </c>
      <c r="M380" s="20" t="str">
        <f t="shared" si="30"/>
        <v/>
      </c>
      <c r="N380" s="5" t="str">
        <f t="shared" si="31"/>
        <v/>
      </c>
      <c r="O380" s="5" t="str">
        <f t="shared" si="32"/>
        <v>1</v>
      </c>
      <c r="P380" s="5">
        <f t="shared" si="33"/>
        <v>0</v>
      </c>
      <c r="Q380" s="5" t="str">
        <f t="shared" si="34"/>
        <v/>
      </c>
      <c r="R380" s="5" t="str">
        <f t="shared" si="35"/>
        <v>0_0</v>
      </c>
      <c r="S380" s="5">
        <v>379</v>
      </c>
    </row>
    <row r="381" spans="1:19">
      <c r="A381" s="5">
        <f>Final!A382</f>
        <v>0</v>
      </c>
      <c r="B381" s="5">
        <f>Final!B382</f>
        <v>0</v>
      </c>
      <c r="C381" s="5">
        <f>Final!C382</f>
        <v>0</v>
      </c>
      <c r="D381" s="5">
        <f>Final!D382</f>
        <v>0</v>
      </c>
      <c r="E381" s="5">
        <f>Final!E382</f>
        <v>0</v>
      </c>
      <c r="F381" s="5">
        <f>Final!F382</f>
        <v>0</v>
      </c>
      <c r="G381" s="5">
        <f>Final!G382</f>
        <v>0</v>
      </c>
      <c r="H381" s="5">
        <f>Final!H382</f>
        <v>0</v>
      </c>
      <c r="I381" s="5">
        <f>Final!I382</f>
        <v>0</v>
      </c>
      <c r="J381" s="5">
        <f>Final!J382</f>
        <v>0</v>
      </c>
      <c r="K381" s="5">
        <f>Final!K382</f>
        <v>0</v>
      </c>
      <c r="L381" s="5">
        <f>Final!L382</f>
        <v>0</v>
      </c>
      <c r="M381" s="20" t="str">
        <f t="shared" si="30"/>
        <v/>
      </c>
      <c r="N381" s="5" t="str">
        <f t="shared" si="31"/>
        <v/>
      </c>
      <c r="O381" s="5" t="str">
        <f t="shared" si="32"/>
        <v>1</v>
      </c>
      <c r="P381" s="5">
        <f t="shared" si="33"/>
        <v>0</v>
      </c>
      <c r="Q381" s="5" t="str">
        <f t="shared" si="34"/>
        <v/>
      </c>
      <c r="R381" s="5" t="str">
        <f t="shared" si="35"/>
        <v>0_0</v>
      </c>
      <c r="S381" s="5">
        <v>380</v>
      </c>
    </row>
    <row r="382" spans="1:19">
      <c r="A382" s="5">
        <f>Final!A383</f>
        <v>0</v>
      </c>
      <c r="B382" s="5">
        <f>Final!B383</f>
        <v>0</v>
      </c>
      <c r="C382" s="5">
        <f>Final!C383</f>
        <v>0</v>
      </c>
      <c r="D382" s="5">
        <f>Final!D383</f>
        <v>0</v>
      </c>
      <c r="E382" s="5">
        <f>Final!E383</f>
        <v>0</v>
      </c>
      <c r="F382" s="5">
        <f>Final!F383</f>
        <v>0</v>
      </c>
      <c r="G382" s="5">
        <f>Final!G383</f>
        <v>0</v>
      </c>
      <c r="H382" s="5">
        <f>Final!H383</f>
        <v>0</v>
      </c>
      <c r="I382" s="5">
        <f>Final!I383</f>
        <v>0</v>
      </c>
      <c r="J382" s="5">
        <f>Final!J383</f>
        <v>0</v>
      </c>
      <c r="K382" s="5">
        <f>Final!K383</f>
        <v>0</v>
      </c>
      <c r="L382" s="5">
        <f>Final!L383</f>
        <v>0</v>
      </c>
      <c r="M382" s="20" t="str">
        <f t="shared" si="30"/>
        <v/>
      </c>
      <c r="N382" s="5" t="str">
        <f t="shared" si="31"/>
        <v/>
      </c>
      <c r="O382" s="5" t="str">
        <f t="shared" si="32"/>
        <v>1</v>
      </c>
      <c r="P382" s="5">
        <f t="shared" si="33"/>
        <v>0</v>
      </c>
      <c r="Q382" s="5" t="str">
        <f t="shared" si="34"/>
        <v/>
      </c>
      <c r="R382" s="5" t="str">
        <f t="shared" si="35"/>
        <v>0_0</v>
      </c>
      <c r="S382" s="5">
        <v>381</v>
      </c>
    </row>
    <row r="383" spans="1:19">
      <c r="A383" s="5">
        <f>Final!A384</f>
        <v>0</v>
      </c>
      <c r="B383" s="5">
        <f>Final!B384</f>
        <v>0</v>
      </c>
      <c r="C383" s="5">
        <f>Final!C384</f>
        <v>0</v>
      </c>
      <c r="D383" s="5">
        <f>Final!D384</f>
        <v>0</v>
      </c>
      <c r="E383" s="5">
        <f>Final!E384</f>
        <v>0</v>
      </c>
      <c r="F383" s="5">
        <f>Final!F384</f>
        <v>0</v>
      </c>
      <c r="G383" s="5">
        <f>Final!G384</f>
        <v>0</v>
      </c>
      <c r="H383" s="5">
        <f>Final!H384</f>
        <v>0</v>
      </c>
      <c r="I383" s="5">
        <f>Final!I384</f>
        <v>0</v>
      </c>
      <c r="J383" s="5">
        <f>Final!J384</f>
        <v>0</v>
      </c>
      <c r="K383" s="5">
        <f>Final!K384</f>
        <v>0</v>
      </c>
      <c r="L383" s="5">
        <f>Final!L384</f>
        <v>0</v>
      </c>
      <c r="M383" s="20" t="str">
        <f t="shared" si="30"/>
        <v/>
      </c>
      <c r="N383" s="5" t="str">
        <f t="shared" si="31"/>
        <v/>
      </c>
      <c r="O383" s="5" t="str">
        <f t="shared" si="32"/>
        <v>1</v>
      </c>
      <c r="P383" s="5">
        <f t="shared" si="33"/>
        <v>0</v>
      </c>
      <c r="Q383" s="5" t="str">
        <f t="shared" si="34"/>
        <v/>
      </c>
      <c r="R383" s="5" t="str">
        <f t="shared" si="35"/>
        <v>0_0</v>
      </c>
      <c r="S383" s="5">
        <v>382</v>
      </c>
    </row>
    <row r="384" spans="1:19">
      <c r="A384" s="5">
        <f>Final!A385</f>
        <v>0</v>
      </c>
      <c r="B384" s="5">
        <f>Final!B385</f>
        <v>0</v>
      </c>
      <c r="C384" s="5">
        <f>Final!C385</f>
        <v>0</v>
      </c>
      <c r="D384" s="5">
        <f>Final!D385</f>
        <v>0</v>
      </c>
      <c r="E384" s="5">
        <f>Final!E385</f>
        <v>0</v>
      </c>
      <c r="F384" s="5">
        <f>Final!F385</f>
        <v>0</v>
      </c>
      <c r="G384" s="5">
        <f>Final!G385</f>
        <v>0</v>
      </c>
      <c r="H384" s="5">
        <f>Final!H385</f>
        <v>0</v>
      </c>
      <c r="I384" s="5">
        <f>Final!I385</f>
        <v>0</v>
      </c>
      <c r="J384" s="5">
        <f>Final!J385</f>
        <v>0</v>
      </c>
      <c r="K384" s="5">
        <f>Final!K385</f>
        <v>0</v>
      </c>
      <c r="L384" s="5">
        <f>Final!L385</f>
        <v>0</v>
      </c>
      <c r="M384" s="20" t="str">
        <f t="shared" si="30"/>
        <v/>
      </c>
      <c r="N384" s="5" t="str">
        <f t="shared" si="31"/>
        <v/>
      </c>
      <c r="O384" s="5" t="str">
        <f t="shared" si="32"/>
        <v>1</v>
      </c>
      <c r="P384" s="5">
        <f t="shared" si="33"/>
        <v>0</v>
      </c>
      <c r="Q384" s="5" t="str">
        <f t="shared" si="34"/>
        <v/>
      </c>
      <c r="R384" s="5" t="str">
        <f t="shared" si="35"/>
        <v>0_0</v>
      </c>
      <c r="S384" s="5">
        <v>383</v>
      </c>
    </row>
    <row r="385" spans="1:19">
      <c r="A385" s="5">
        <f>Final!A386</f>
        <v>0</v>
      </c>
      <c r="B385" s="5">
        <f>Final!B386</f>
        <v>0</v>
      </c>
      <c r="C385" s="5">
        <f>Final!C386</f>
        <v>0</v>
      </c>
      <c r="D385" s="5">
        <f>Final!D386</f>
        <v>0</v>
      </c>
      <c r="E385" s="5">
        <f>Final!E386</f>
        <v>0</v>
      </c>
      <c r="F385" s="5">
        <f>Final!F386</f>
        <v>0</v>
      </c>
      <c r="G385" s="5">
        <f>Final!G386</f>
        <v>0</v>
      </c>
      <c r="H385" s="5">
        <f>Final!H386</f>
        <v>0</v>
      </c>
      <c r="I385" s="5">
        <f>Final!I386</f>
        <v>0</v>
      </c>
      <c r="J385" s="5">
        <f>Final!J386</f>
        <v>0</v>
      </c>
      <c r="K385" s="5">
        <f>Final!K386</f>
        <v>0</v>
      </c>
      <c r="L385" s="5">
        <f>Final!L386</f>
        <v>0</v>
      </c>
      <c r="M385" s="20" t="str">
        <f t="shared" si="30"/>
        <v/>
      </c>
      <c r="N385" s="5" t="str">
        <f t="shared" si="31"/>
        <v/>
      </c>
      <c r="O385" s="5" t="str">
        <f t="shared" si="32"/>
        <v>1</v>
      </c>
      <c r="P385" s="5">
        <f t="shared" si="33"/>
        <v>0</v>
      </c>
      <c r="Q385" s="5" t="str">
        <f t="shared" si="34"/>
        <v/>
      </c>
      <c r="R385" s="5" t="str">
        <f t="shared" si="35"/>
        <v>0_0</v>
      </c>
      <c r="S385" s="5">
        <v>384</v>
      </c>
    </row>
    <row r="386" spans="1:19">
      <c r="A386" s="5">
        <f>Final!A387</f>
        <v>0</v>
      </c>
      <c r="B386" s="5">
        <f>Final!B387</f>
        <v>0</v>
      </c>
      <c r="C386" s="5">
        <f>Final!C387</f>
        <v>0</v>
      </c>
      <c r="D386" s="5">
        <f>Final!D387</f>
        <v>0</v>
      </c>
      <c r="E386" s="5">
        <f>Final!E387</f>
        <v>0</v>
      </c>
      <c r="F386" s="5">
        <f>Final!F387</f>
        <v>0</v>
      </c>
      <c r="G386" s="5">
        <f>Final!G387</f>
        <v>0</v>
      </c>
      <c r="H386" s="5">
        <f>Final!H387</f>
        <v>0</v>
      </c>
      <c r="I386" s="5">
        <f>Final!I387</f>
        <v>0</v>
      </c>
      <c r="J386" s="5">
        <f>Final!J387</f>
        <v>0</v>
      </c>
      <c r="K386" s="5">
        <f>Final!K387</f>
        <v>0</v>
      </c>
      <c r="L386" s="5">
        <f>Final!L387</f>
        <v>0</v>
      </c>
      <c r="M386" s="20" t="str">
        <f t="shared" si="30"/>
        <v/>
      </c>
      <c r="N386" s="5" t="str">
        <f t="shared" si="31"/>
        <v/>
      </c>
      <c r="O386" s="5" t="str">
        <f t="shared" si="32"/>
        <v>1</v>
      </c>
      <c r="P386" s="5">
        <f t="shared" si="33"/>
        <v>0</v>
      </c>
      <c r="Q386" s="5" t="str">
        <f t="shared" si="34"/>
        <v/>
      </c>
      <c r="R386" s="5" t="str">
        <f t="shared" si="35"/>
        <v>0_0</v>
      </c>
      <c r="S386" s="5">
        <v>385</v>
      </c>
    </row>
    <row r="387" spans="1:19">
      <c r="A387" s="5">
        <f>Final!A388</f>
        <v>0</v>
      </c>
      <c r="B387" s="5">
        <f>Final!B388</f>
        <v>0</v>
      </c>
      <c r="C387" s="5">
        <f>Final!C388</f>
        <v>0</v>
      </c>
      <c r="D387" s="5">
        <f>Final!D388</f>
        <v>0</v>
      </c>
      <c r="E387" s="5">
        <f>Final!E388</f>
        <v>0</v>
      </c>
      <c r="F387" s="5">
        <f>Final!F388</f>
        <v>0</v>
      </c>
      <c r="G387" s="5">
        <f>Final!G388</f>
        <v>0</v>
      </c>
      <c r="H387" s="5">
        <f>Final!H388</f>
        <v>0</v>
      </c>
      <c r="I387" s="5">
        <f>Final!I388</f>
        <v>0</v>
      </c>
      <c r="J387" s="5">
        <f>Final!J388</f>
        <v>0</v>
      </c>
      <c r="K387" s="5">
        <f>Final!K388</f>
        <v>0</v>
      </c>
      <c r="L387" s="5">
        <f>Final!L388</f>
        <v>0</v>
      </c>
      <c r="M387" s="20" t="str">
        <f t="shared" ref="M387:M450" si="36">IF(AND(K387="Yes",L387="Yes"),"1",IF(AND(K387="VOID",L387="VOID"),"2",""))</f>
        <v/>
      </c>
      <c r="N387" s="5" t="str">
        <f t="shared" ref="N387:N450" si="37">IF(M387="1",F387,"")</f>
        <v/>
      </c>
      <c r="O387" s="5" t="str">
        <f t="shared" ref="O387:O450" si="38">IF(N387&lt;&gt;"","Doc Recivied","1")</f>
        <v>1</v>
      </c>
      <c r="P387" s="5">
        <f t="shared" ref="P387:P450" si="39">IF(AND(O387="Doc Recivied",M387="1"),"",F387)</f>
        <v>0</v>
      </c>
      <c r="Q387" s="5" t="str">
        <f t="shared" ref="Q387:Q450" si="40">IF(M387="2",F387,"")</f>
        <v/>
      </c>
      <c r="R387" s="5" t="str">
        <f t="shared" ref="R387:R450" si="41">_xlfn.TEXTJOIN("_",FALSE,C387,D387)</f>
        <v>0_0</v>
      </c>
      <c r="S387" s="5">
        <v>386</v>
      </c>
    </row>
    <row r="388" spans="1:19">
      <c r="A388" s="5">
        <f>Final!A389</f>
        <v>0</v>
      </c>
      <c r="B388" s="5">
        <f>Final!B389</f>
        <v>0</v>
      </c>
      <c r="C388" s="5">
        <f>Final!C389</f>
        <v>0</v>
      </c>
      <c r="D388" s="5">
        <f>Final!D389</f>
        <v>0</v>
      </c>
      <c r="E388" s="5">
        <f>Final!E389</f>
        <v>0</v>
      </c>
      <c r="F388" s="5">
        <f>Final!F389</f>
        <v>0</v>
      </c>
      <c r="G388" s="5">
        <f>Final!G389</f>
        <v>0</v>
      </c>
      <c r="H388" s="5">
        <f>Final!H389</f>
        <v>0</v>
      </c>
      <c r="I388" s="5">
        <f>Final!I389</f>
        <v>0</v>
      </c>
      <c r="J388" s="5">
        <f>Final!J389</f>
        <v>0</v>
      </c>
      <c r="K388" s="5">
        <f>Final!K389</f>
        <v>0</v>
      </c>
      <c r="L388" s="5">
        <f>Final!L389</f>
        <v>0</v>
      </c>
      <c r="M388" s="20" t="str">
        <f t="shared" si="36"/>
        <v/>
      </c>
      <c r="N388" s="5" t="str">
        <f t="shared" si="37"/>
        <v/>
      </c>
      <c r="O388" s="5" t="str">
        <f t="shared" si="38"/>
        <v>1</v>
      </c>
      <c r="P388" s="5">
        <f t="shared" si="39"/>
        <v>0</v>
      </c>
      <c r="Q388" s="5" t="str">
        <f t="shared" si="40"/>
        <v/>
      </c>
      <c r="R388" s="5" t="str">
        <f t="shared" si="41"/>
        <v>0_0</v>
      </c>
      <c r="S388" s="5">
        <v>387</v>
      </c>
    </row>
    <row r="389" spans="1:19">
      <c r="A389" s="5">
        <f>Final!A390</f>
        <v>0</v>
      </c>
      <c r="B389" s="5">
        <f>Final!B390</f>
        <v>0</v>
      </c>
      <c r="C389" s="5">
        <f>Final!C390</f>
        <v>0</v>
      </c>
      <c r="D389" s="5">
        <f>Final!D390</f>
        <v>0</v>
      </c>
      <c r="E389" s="5">
        <f>Final!E390</f>
        <v>0</v>
      </c>
      <c r="F389" s="5">
        <f>Final!F390</f>
        <v>0</v>
      </c>
      <c r="G389" s="5">
        <f>Final!G390</f>
        <v>0</v>
      </c>
      <c r="H389" s="5">
        <f>Final!H390</f>
        <v>0</v>
      </c>
      <c r="I389" s="5">
        <f>Final!I390</f>
        <v>0</v>
      </c>
      <c r="J389" s="5">
        <f>Final!J390</f>
        <v>0</v>
      </c>
      <c r="K389" s="5">
        <f>Final!K390</f>
        <v>0</v>
      </c>
      <c r="L389" s="5">
        <f>Final!L390</f>
        <v>0</v>
      </c>
      <c r="M389" s="20" t="str">
        <f t="shared" si="36"/>
        <v/>
      </c>
      <c r="N389" s="5" t="str">
        <f t="shared" si="37"/>
        <v/>
      </c>
      <c r="O389" s="5" t="str">
        <f t="shared" si="38"/>
        <v>1</v>
      </c>
      <c r="P389" s="5">
        <f t="shared" si="39"/>
        <v>0</v>
      </c>
      <c r="Q389" s="5" t="str">
        <f t="shared" si="40"/>
        <v/>
      </c>
      <c r="R389" s="5" t="str">
        <f t="shared" si="41"/>
        <v>0_0</v>
      </c>
      <c r="S389" s="5">
        <v>388</v>
      </c>
    </row>
    <row r="390" spans="1:19">
      <c r="A390" s="5">
        <f>Final!A391</f>
        <v>0</v>
      </c>
      <c r="B390" s="5">
        <f>Final!B391</f>
        <v>0</v>
      </c>
      <c r="C390" s="5">
        <f>Final!C391</f>
        <v>0</v>
      </c>
      <c r="D390" s="5">
        <f>Final!D391</f>
        <v>0</v>
      </c>
      <c r="E390" s="5">
        <f>Final!E391</f>
        <v>0</v>
      </c>
      <c r="F390" s="5">
        <f>Final!F391</f>
        <v>0</v>
      </c>
      <c r="G390" s="5">
        <f>Final!G391</f>
        <v>0</v>
      </c>
      <c r="H390" s="5">
        <f>Final!H391</f>
        <v>0</v>
      </c>
      <c r="I390" s="5">
        <f>Final!I391</f>
        <v>0</v>
      </c>
      <c r="J390" s="5">
        <f>Final!J391</f>
        <v>0</v>
      </c>
      <c r="K390" s="5">
        <f>Final!K391</f>
        <v>0</v>
      </c>
      <c r="L390" s="5">
        <f>Final!L391</f>
        <v>0</v>
      </c>
      <c r="M390" s="20" t="str">
        <f t="shared" si="36"/>
        <v/>
      </c>
      <c r="N390" s="5" t="str">
        <f t="shared" si="37"/>
        <v/>
      </c>
      <c r="O390" s="5" t="str">
        <f t="shared" si="38"/>
        <v>1</v>
      </c>
      <c r="P390" s="5">
        <f t="shared" si="39"/>
        <v>0</v>
      </c>
      <c r="Q390" s="5" t="str">
        <f t="shared" si="40"/>
        <v/>
      </c>
      <c r="R390" s="5" t="str">
        <f t="shared" si="41"/>
        <v>0_0</v>
      </c>
      <c r="S390" s="5">
        <v>389</v>
      </c>
    </row>
    <row r="391" spans="1:19">
      <c r="A391" s="5">
        <f>Final!A392</f>
        <v>0</v>
      </c>
      <c r="B391" s="5">
        <f>Final!B392</f>
        <v>0</v>
      </c>
      <c r="C391" s="5">
        <f>Final!C392</f>
        <v>0</v>
      </c>
      <c r="D391" s="5">
        <f>Final!D392</f>
        <v>0</v>
      </c>
      <c r="E391" s="5">
        <f>Final!E392</f>
        <v>0</v>
      </c>
      <c r="F391" s="5">
        <f>Final!F392</f>
        <v>0</v>
      </c>
      <c r="G391" s="5">
        <f>Final!G392</f>
        <v>0</v>
      </c>
      <c r="H391" s="5">
        <f>Final!H392</f>
        <v>0</v>
      </c>
      <c r="I391" s="5">
        <f>Final!I392</f>
        <v>0</v>
      </c>
      <c r="J391" s="5">
        <f>Final!J392</f>
        <v>0</v>
      </c>
      <c r="K391" s="5">
        <f>Final!K392</f>
        <v>0</v>
      </c>
      <c r="L391" s="5">
        <f>Final!L392</f>
        <v>0</v>
      </c>
      <c r="M391" s="20" t="str">
        <f t="shared" si="36"/>
        <v/>
      </c>
      <c r="N391" s="5" t="str">
        <f t="shared" si="37"/>
        <v/>
      </c>
      <c r="O391" s="5" t="str">
        <f t="shared" si="38"/>
        <v>1</v>
      </c>
      <c r="P391" s="5">
        <f t="shared" si="39"/>
        <v>0</v>
      </c>
      <c r="Q391" s="5" t="str">
        <f t="shared" si="40"/>
        <v/>
      </c>
      <c r="R391" s="5" t="str">
        <f t="shared" si="41"/>
        <v>0_0</v>
      </c>
      <c r="S391" s="5">
        <v>390</v>
      </c>
    </row>
    <row r="392" spans="1:19">
      <c r="A392" s="5">
        <f>Final!A393</f>
        <v>0</v>
      </c>
      <c r="B392" s="5">
        <f>Final!B393</f>
        <v>0</v>
      </c>
      <c r="C392" s="5">
        <f>Final!C393</f>
        <v>0</v>
      </c>
      <c r="D392" s="5">
        <f>Final!D393</f>
        <v>0</v>
      </c>
      <c r="E392" s="5">
        <f>Final!E393</f>
        <v>0</v>
      </c>
      <c r="F392" s="5">
        <f>Final!F393</f>
        <v>0</v>
      </c>
      <c r="G392" s="5">
        <f>Final!G393</f>
        <v>0</v>
      </c>
      <c r="H392" s="5">
        <f>Final!H393</f>
        <v>0</v>
      </c>
      <c r="I392" s="5">
        <f>Final!I393</f>
        <v>0</v>
      </c>
      <c r="J392" s="5">
        <f>Final!J393</f>
        <v>0</v>
      </c>
      <c r="K392" s="5">
        <f>Final!K393</f>
        <v>0</v>
      </c>
      <c r="L392" s="5">
        <f>Final!L393</f>
        <v>0</v>
      </c>
      <c r="M392" s="20" t="str">
        <f t="shared" si="36"/>
        <v/>
      </c>
      <c r="N392" s="5" t="str">
        <f t="shared" si="37"/>
        <v/>
      </c>
      <c r="O392" s="5" t="str">
        <f t="shared" si="38"/>
        <v>1</v>
      </c>
      <c r="P392" s="5">
        <f t="shared" si="39"/>
        <v>0</v>
      </c>
      <c r="Q392" s="5" t="str">
        <f t="shared" si="40"/>
        <v/>
      </c>
      <c r="R392" s="5" t="str">
        <f t="shared" si="41"/>
        <v>0_0</v>
      </c>
      <c r="S392" s="5">
        <v>391</v>
      </c>
    </row>
    <row r="393" spans="1:19">
      <c r="A393" s="5">
        <f>Final!A394</f>
        <v>0</v>
      </c>
      <c r="B393" s="5">
        <f>Final!B394</f>
        <v>0</v>
      </c>
      <c r="C393" s="5">
        <f>Final!C394</f>
        <v>0</v>
      </c>
      <c r="D393" s="5">
        <f>Final!D394</f>
        <v>0</v>
      </c>
      <c r="E393" s="5">
        <f>Final!E394</f>
        <v>0</v>
      </c>
      <c r="F393" s="5">
        <f>Final!F394</f>
        <v>0</v>
      </c>
      <c r="G393" s="5">
        <f>Final!G394</f>
        <v>0</v>
      </c>
      <c r="H393" s="5">
        <f>Final!H394</f>
        <v>0</v>
      </c>
      <c r="I393" s="5">
        <f>Final!I394</f>
        <v>0</v>
      </c>
      <c r="J393" s="5">
        <f>Final!J394</f>
        <v>0</v>
      </c>
      <c r="K393" s="5">
        <f>Final!K394</f>
        <v>0</v>
      </c>
      <c r="L393" s="5">
        <f>Final!L394</f>
        <v>0</v>
      </c>
      <c r="M393" s="20" t="str">
        <f t="shared" si="36"/>
        <v/>
      </c>
      <c r="N393" s="5" t="str">
        <f t="shared" si="37"/>
        <v/>
      </c>
      <c r="O393" s="5" t="str">
        <f t="shared" si="38"/>
        <v>1</v>
      </c>
      <c r="P393" s="5">
        <f t="shared" si="39"/>
        <v>0</v>
      </c>
      <c r="Q393" s="5" t="str">
        <f t="shared" si="40"/>
        <v/>
      </c>
      <c r="R393" s="5" t="str">
        <f t="shared" si="41"/>
        <v>0_0</v>
      </c>
      <c r="S393" s="5">
        <v>392</v>
      </c>
    </row>
    <row r="394" spans="1:19">
      <c r="A394" s="5">
        <f>Final!A395</f>
        <v>0</v>
      </c>
      <c r="B394" s="5">
        <f>Final!B395</f>
        <v>0</v>
      </c>
      <c r="C394" s="5">
        <f>Final!C395</f>
        <v>0</v>
      </c>
      <c r="D394" s="5">
        <f>Final!D395</f>
        <v>0</v>
      </c>
      <c r="E394" s="5">
        <f>Final!E395</f>
        <v>0</v>
      </c>
      <c r="F394" s="5">
        <f>Final!F395</f>
        <v>0</v>
      </c>
      <c r="G394" s="5">
        <f>Final!G395</f>
        <v>0</v>
      </c>
      <c r="H394" s="5">
        <f>Final!H395</f>
        <v>0</v>
      </c>
      <c r="I394" s="5">
        <f>Final!I395</f>
        <v>0</v>
      </c>
      <c r="J394" s="5">
        <f>Final!J395</f>
        <v>0</v>
      </c>
      <c r="K394" s="5">
        <f>Final!K395</f>
        <v>0</v>
      </c>
      <c r="L394" s="5">
        <f>Final!L395</f>
        <v>0</v>
      </c>
      <c r="M394" s="20" t="str">
        <f t="shared" si="36"/>
        <v/>
      </c>
      <c r="N394" s="5" t="str">
        <f t="shared" si="37"/>
        <v/>
      </c>
      <c r="O394" s="5" t="str">
        <f t="shared" si="38"/>
        <v>1</v>
      </c>
      <c r="P394" s="5">
        <f t="shared" si="39"/>
        <v>0</v>
      </c>
      <c r="Q394" s="5" t="str">
        <f t="shared" si="40"/>
        <v/>
      </c>
      <c r="R394" s="5" t="str">
        <f t="shared" si="41"/>
        <v>0_0</v>
      </c>
      <c r="S394" s="5">
        <v>393</v>
      </c>
    </row>
    <row r="395" spans="1:19">
      <c r="A395" s="5">
        <f>Final!A396</f>
        <v>0</v>
      </c>
      <c r="B395" s="5">
        <f>Final!B396</f>
        <v>0</v>
      </c>
      <c r="C395" s="5">
        <f>Final!C396</f>
        <v>0</v>
      </c>
      <c r="D395" s="5">
        <f>Final!D396</f>
        <v>0</v>
      </c>
      <c r="E395" s="5">
        <f>Final!E396</f>
        <v>0</v>
      </c>
      <c r="F395" s="5">
        <f>Final!F396</f>
        <v>0</v>
      </c>
      <c r="G395" s="5">
        <f>Final!G396</f>
        <v>0</v>
      </c>
      <c r="H395" s="5">
        <f>Final!H396</f>
        <v>0</v>
      </c>
      <c r="I395" s="5">
        <f>Final!I396</f>
        <v>0</v>
      </c>
      <c r="J395" s="5">
        <f>Final!J396</f>
        <v>0</v>
      </c>
      <c r="K395" s="5">
        <f>Final!K396</f>
        <v>0</v>
      </c>
      <c r="L395" s="5">
        <f>Final!L396</f>
        <v>0</v>
      </c>
      <c r="M395" s="20" t="str">
        <f t="shared" si="36"/>
        <v/>
      </c>
      <c r="N395" s="5" t="str">
        <f t="shared" si="37"/>
        <v/>
      </c>
      <c r="O395" s="5" t="str">
        <f t="shared" si="38"/>
        <v>1</v>
      </c>
      <c r="P395" s="5">
        <f t="shared" si="39"/>
        <v>0</v>
      </c>
      <c r="Q395" s="5" t="str">
        <f t="shared" si="40"/>
        <v/>
      </c>
      <c r="R395" s="5" t="str">
        <f t="shared" si="41"/>
        <v>0_0</v>
      </c>
      <c r="S395" s="5">
        <v>394</v>
      </c>
    </row>
    <row r="396" spans="1:19">
      <c r="A396" s="5">
        <f>Final!A397</f>
        <v>0</v>
      </c>
      <c r="B396" s="5">
        <f>Final!B397</f>
        <v>0</v>
      </c>
      <c r="C396" s="5">
        <f>Final!C397</f>
        <v>0</v>
      </c>
      <c r="D396" s="5">
        <f>Final!D397</f>
        <v>0</v>
      </c>
      <c r="E396" s="5">
        <f>Final!E397</f>
        <v>0</v>
      </c>
      <c r="F396" s="5">
        <f>Final!F397</f>
        <v>0</v>
      </c>
      <c r="G396" s="5">
        <f>Final!G397</f>
        <v>0</v>
      </c>
      <c r="H396" s="5">
        <f>Final!H397</f>
        <v>0</v>
      </c>
      <c r="I396" s="5">
        <f>Final!I397</f>
        <v>0</v>
      </c>
      <c r="J396" s="5">
        <f>Final!J397</f>
        <v>0</v>
      </c>
      <c r="K396" s="5">
        <f>Final!K397</f>
        <v>0</v>
      </c>
      <c r="L396" s="5">
        <f>Final!L397</f>
        <v>0</v>
      </c>
      <c r="M396" s="20" t="str">
        <f t="shared" si="36"/>
        <v/>
      </c>
      <c r="N396" s="5" t="str">
        <f t="shared" si="37"/>
        <v/>
      </c>
      <c r="O396" s="5" t="str">
        <f t="shared" si="38"/>
        <v>1</v>
      </c>
      <c r="P396" s="5">
        <f t="shared" si="39"/>
        <v>0</v>
      </c>
      <c r="Q396" s="5" t="str">
        <f t="shared" si="40"/>
        <v/>
      </c>
      <c r="R396" s="5" t="str">
        <f t="shared" si="41"/>
        <v>0_0</v>
      </c>
      <c r="S396" s="5">
        <v>395</v>
      </c>
    </row>
    <row r="397" spans="1:19">
      <c r="A397" s="5">
        <f>Final!A398</f>
        <v>0</v>
      </c>
      <c r="B397" s="5">
        <f>Final!B398</f>
        <v>0</v>
      </c>
      <c r="C397" s="5">
        <f>Final!C398</f>
        <v>0</v>
      </c>
      <c r="D397" s="5">
        <f>Final!D398</f>
        <v>0</v>
      </c>
      <c r="E397" s="5">
        <f>Final!E398</f>
        <v>0</v>
      </c>
      <c r="F397" s="5">
        <f>Final!F398</f>
        <v>0</v>
      </c>
      <c r="G397" s="5">
        <f>Final!G398</f>
        <v>0</v>
      </c>
      <c r="H397" s="5">
        <f>Final!H398</f>
        <v>0</v>
      </c>
      <c r="I397" s="5">
        <f>Final!I398</f>
        <v>0</v>
      </c>
      <c r="J397" s="5">
        <f>Final!J398</f>
        <v>0</v>
      </c>
      <c r="K397" s="5">
        <f>Final!K398</f>
        <v>0</v>
      </c>
      <c r="L397" s="5">
        <f>Final!L398</f>
        <v>0</v>
      </c>
      <c r="M397" s="20" t="str">
        <f t="shared" si="36"/>
        <v/>
      </c>
      <c r="N397" s="5" t="str">
        <f t="shared" si="37"/>
        <v/>
      </c>
      <c r="O397" s="5" t="str">
        <f t="shared" si="38"/>
        <v>1</v>
      </c>
      <c r="P397" s="5">
        <f t="shared" si="39"/>
        <v>0</v>
      </c>
      <c r="Q397" s="5" t="str">
        <f t="shared" si="40"/>
        <v/>
      </c>
      <c r="R397" s="5" t="str">
        <f t="shared" si="41"/>
        <v>0_0</v>
      </c>
      <c r="S397" s="5">
        <v>396</v>
      </c>
    </row>
    <row r="398" spans="1:19">
      <c r="A398" s="5">
        <f>Final!A399</f>
        <v>0</v>
      </c>
      <c r="B398" s="5">
        <f>Final!B399</f>
        <v>0</v>
      </c>
      <c r="C398" s="5">
        <f>Final!C399</f>
        <v>0</v>
      </c>
      <c r="D398" s="5">
        <f>Final!D399</f>
        <v>0</v>
      </c>
      <c r="E398" s="5">
        <f>Final!E399</f>
        <v>0</v>
      </c>
      <c r="F398" s="5">
        <f>Final!F399</f>
        <v>0</v>
      </c>
      <c r="G398" s="5">
        <f>Final!G399</f>
        <v>0</v>
      </c>
      <c r="H398" s="5">
        <f>Final!H399</f>
        <v>0</v>
      </c>
      <c r="I398" s="5">
        <f>Final!I399</f>
        <v>0</v>
      </c>
      <c r="J398" s="5">
        <f>Final!J399</f>
        <v>0</v>
      </c>
      <c r="K398" s="5">
        <f>Final!K399</f>
        <v>0</v>
      </c>
      <c r="L398" s="5">
        <f>Final!L399</f>
        <v>0</v>
      </c>
      <c r="M398" s="20" t="str">
        <f t="shared" si="36"/>
        <v/>
      </c>
      <c r="N398" s="5" t="str">
        <f t="shared" si="37"/>
        <v/>
      </c>
      <c r="O398" s="5" t="str">
        <f t="shared" si="38"/>
        <v>1</v>
      </c>
      <c r="P398" s="5">
        <f t="shared" si="39"/>
        <v>0</v>
      </c>
      <c r="Q398" s="5" t="str">
        <f t="shared" si="40"/>
        <v/>
      </c>
      <c r="R398" s="5" t="str">
        <f t="shared" si="41"/>
        <v>0_0</v>
      </c>
      <c r="S398" s="5">
        <v>397</v>
      </c>
    </row>
    <row r="399" spans="1:19">
      <c r="A399" s="5">
        <f>Final!A400</f>
        <v>0</v>
      </c>
      <c r="B399" s="5">
        <f>Final!B400</f>
        <v>0</v>
      </c>
      <c r="C399" s="5">
        <f>Final!C400</f>
        <v>0</v>
      </c>
      <c r="D399" s="5">
        <f>Final!D400</f>
        <v>0</v>
      </c>
      <c r="E399" s="5">
        <f>Final!E400</f>
        <v>0</v>
      </c>
      <c r="F399" s="5">
        <f>Final!F400</f>
        <v>0</v>
      </c>
      <c r="G399" s="5">
        <f>Final!G400</f>
        <v>0</v>
      </c>
      <c r="H399" s="5">
        <f>Final!H400</f>
        <v>0</v>
      </c>
      <c r="I399" s="5">
        <f>Final!I400</f>
        <v>0</v>
      </c>
      <c r="J399" s="5">
        <f>Final!J400</f>
        <v>0</v>
      </c>
      <c r="K399" s="5">
        <f>Final!K400</f>
        <v>0</v>
      </c>
      <c r="L399" s="5">
        <f>Final!L400</f>
        <v>0</v>
      </c>
      <c r="M399" s="20" t="str">
        <f t="shared" si="36"/>
        <v/>
      </c>
      <c r="N399" s="5" t="str">
        <f t="shared" si="37"/>
        <v/>
      </c>
      <c r="O399" s="5" t="str">
        <f t="shared" si="38"/>
        <v>1</v>
      </c>
      <c r="P399" s="5">
        <f t="shared" si="39"/>
        <v>0</v>
      </c>
      <c r="Q399" s="5" t="str">
        <f t="shared" si="40"/>
        <v/>
      </c>
      <c r="R399" s="5" t="str">
        <f t="shared" si="41"/>
        <v>0_0</v>
      </c>
      <c r="S399" s="5">
        <v>398</v>
      </c>
    </row>
    <row r="400" spans="1:19">
      <c r="A400" s="5">
        <f>Final!A401</f>
        <v>0</v>
      </c>
      <c r="B400" s="5">
        <f>Final!B401</f>
        <v>0</v>
      </c>
      <c r="C400" s="5">
        <f>Final!C401</f>
        <v>0</v>
      </c>
      <c r="D400" s="5">
        <f>Final!D401</f>
        <v>0</v>
      </c>
      <c r="E400" s="5">
        <f>Final!E401</f>
        <v>0</v>
      </c>
      <c r="F400" s="5">
        <f>Final!F401</f>
        <v>0</v>
      </c>
      <c r="G400" s="5">
        <f>Final!G401</f>
        <v>0</v>
      </c>
      <c r="H400" s="5">
        <f>Final!H401</f>
        <v>0</v>
      </c>
      <c r="I400" s="5">
        <f>Final!I401</f>
        <v>0</v>
      </c>
      <c r="J400" s="5">
        <f>Final!J401</f>
        <v>0</v>
      </c>
      <c r="K400" s="5">
        <f>Final!K401</f>
        <v>0</v>
      </c>
      <c r="L400" s="5">
        <f>Final!L401</f>
        <v>0</v>
      </c>
      <c r="M400" s="20" t="str">
        <f t="shared" si="36"/>
        <v/>
      </c>
      <c r="N400" s="5" t="str">
        <f t="shared" si="37"/>
        <v/>
      </c>
      <c r="O400" s="5" t="str">
        <f t="shared" si="38"/>
        <v>1</v>
      </c>
      <c r="P400" s="5">
        <f t="shared" si="39"/>
        <v>0</v>
      </c>
      <c r="Q400" s="5" t="str">
        <f t="shared" si="40"/>
        <v/>
      </c>
      <c r="R400" s="5" t="str">
        <f t="shared" si="41"/>
        <v>0_0</v>
      </c>
      <c r="S400" s="5">
        <v>399</v>
      </c>
    </row>
    <row r="401" spans="1:19">
      <c r="A401" s="5">
        <f>Final!A402</f>
        <v>0</v>
      </c>
      <c r="B401" s="5">
        <f>Final!B402</f>
        <v>0</v>
      </c>
      <c r="C401" s="5">
        <f>Final!C402</f>
        <v>0</v>
      </c>
      <c r="D401" s="5">
        <f>Final!D402</f>
        <v>0</v>
      </c>
      <c r="E401" s="5">
        <f>Final!E402</f>
        <v>0</v>
      </c>
      <c r="F401" s="5">
        <f>Final!F402</f>
        <v>0</v>
      </c>
      <c r="G401" s="5">
        <f>Final!G402</f>
        <v>0</v>
      </c>
      <c r="H401" s="5">
        <f>Final!H402</f>
        <v>0</v>
      </c>
      <c r="I401" s="5">
        <f>Final!I402</f>
        <v>0</v>
      </c>
      <c r="J401" s="5">
        <f>Final!J402</f>
        <v>0</v>
      </c>
      <c r="K401" s="5">
        <f>Final!K402</f>
        <v>0</v>
      </c>
      <c r="L401" s="5">
        <f>Final!L402</f>
        <v>0</v>
      </c>
      <c r="M401" s="20" t="str">
        <f t="shared" si="36"/>
        <v/>
      </c>
      <c r="N401" s="5" t="str">
        <f t="shared" si="37"/>
        <v/>
      </c>
      <c r="O401" s="5" t="str">
        <f t="shared" si="38"/>
        <v>1</v>
      </c>
      <c r="P401" s="5">
        <f t="shared" si="39"/>
        <v>0</v>
      </c>
      <c r="Q401" s="5" t="str">
        <f t="shared" si="40"/>
        <v/>
      </c>
      <c r="R401" s="5" t="str">
        <f t="shared" si="41"/>
        <v>0_0</v>
      </c>
      <c r="S401" s="5">
        <v>400</v>
      </c>
    </row>
    <row r="402" spans="1:19">
      <c r="A402" s="5">
        <f>Final!A403</f>
        <v>0</v>
      </c>
      <c r="B402" s="5">
        <f>Final!B403</f>
        <v>0</v>
      </c>
      <c r="C402" s="5">
        <f>Final!C403</f>
        <v>0</v>
      </c>
      <c r="D402" s="5">
        <f>Final!D403</f>
        <v>0</v>
      </c>
      <c r="E402" s="5">
        <f>Final!E403</f>
        <v>0</v>
      </c>
      <c r="F402" s="5">
        <f>Final!F403</f>
        <v>0</v>
      </c>
      <c r="G402" s="5">
        <f>Final!G403</f>
        <v>0</v>
      </c>
      <c r="H402" s="5">
        <f>Final!H403</f>
        <v>0</v>
      </c>
      <c r="I402" s="5">
        <f>Final!I403</f>
        <v>0</v>
      </c>
      <c r="J402" s="5">
        <f>Final!J403</f>
        <v>0</v>
      </c>
      <c r="K402" s="5">
        <f>Final!K403</f>
        <v>0</v>
      </c>
      <c r="L402" s="5">
        <f>Final!L403</f>
        <v>0</v>
      </c>
      <c r="M402" s="20" t="str">
        <f t="shared" si="36"/>
        <v/>
      </c>
      <c r="N402" s="5" t="str">
        <f t="shared" si="37"/>
        <v/>
      </c>
      <c r="O402" s="5" t="str">
        <f t="shared" si="38"/>
        <v>1</v>
      </c>
      <c r="P402" s="5">
        <f t="shared" si="39"/>
        <v>0</v>
      </c>
      <c r="Q402" s="5" t="str">
        <f t="shared" si="40"/>
        <v/>
      </c>
      <c r="R402" s="5" t="str">
        <f t="shared" si="41"/>
        <v>0_0</v>
      </c>
      <c r="S402" s="5">
        <v>401</v>
      </c>
    </row>
    <row r="403" spans="1:19">
      <c r="A403" s="5">
        <f>Final!A404</f>
        <v>0</v>
      </c>
      <c r="B403" s="5">
        <f>Final!B404</f>
        <v>0</v>
      </c>
      <c r="C403" s="5">
        <f>Final!C404</f>
        <v>0</v>
      </c>
      <c r="D403" s="5">
        <f>Final!D404</f>
        <v>0</v>
      </c>
      <c r="E403" s="5">
        <f>Final!E404</f>
        <v>0</v>
      </c>
      <c r="F403" s="5">
        <f>Final!F404</f>
        <v>0</v>
      </c>
      <c r="G403" s="5">
        <f>Final!G404</f>
        <v>0</v>
      </c>
      <c r="H403" s="5">
        <f>Final!H404</f>
        <v>0</v>
      </c>
      <c r="I403" s="5">
        <f>Final!I404</f>
        <v>0</v>
      </c>
      <c r="J403" s="5">
        <f>Final!J404</f>
        <v>0</v>
      </c>
      <c r="K403" s="5">
        <f>Final!K404</f>
        <v>0</v>
      </c>
      <c r="L403" s="5">
        <f>Final!L404</f>
        <v>0</v>
      </c>
      <c r="M403" s="20" t="str">
        <f t="shared" si="36"/>
        <v/>
      </c>
      <c r="N403" s="5" t="str">
        <f t="shared" si="37"/>
        <v/>
      </c>
      <c r="O403" s="5" t="str">
        <f t="shared" si="38"/>
        <v>1</v>
      </c>
      <c r="P403" s="5">
        <f t="shared" si="39"/>
        <v>0</v>
      </c>
      <c r="Q403" s="5" t="str">
        <f t="shared" si="40"/>
        <v/>
      </c>
      <c r="R403" s="5" t="str">
        <f t="shared" si="41"/>
        <v>0_0</v>
      </c>
      <c r="S403" s="5">
        <v>402</v>
      </c>
    </row>
    <row r="404" spans="1:19">
      <c r="A404" s="5">
        <f>Final!A405</f>
        <v>0</v>
      </c>
      <c r="B404" s="5">
        <f>Final!B405</f>
        <v>0</v>
      </c>
      <c r="C404" s="5">
        <f>Final!C405</f>
        <v>0</v>
      </c>
      <c r="D404" s="5">
        <f>Final!D405</f>
        <v>0</v>
      </c>
      <c r="E404" s="5">
        <f>Final!E405</f>
        <v>0</v>
      </c>
      <c r="F404" s="5">
        <f>Final!F405</f>
        <v>0</v>
      </c>
      <c r="G404" s="5">
        <f>Final!G405</f>
        <v>0</v>
      </c>
      <c r="H404" s="5">
        <f>Final!H405</f>
        <v>0</v>
      </c>
      <c r="I404" s="5">
        <f>Final!I405</f>
        <v>0</v>
      </c>
      <c r="J404" s="5">
        <f>Final!J405</f>
        <v>0</v>
      </c>
      <c r="K404" s="5">
        <f>Final!K405</f>
        <v>0</v>
      </c>
      <c r="L404" s="5">
        <f>Final!L405</f>
        <v>0</v>
      </c>
      <c r="M404" s="20" t="str">
        <f t="shared" si="36"/>
        <v/>
      </c>
      <c r="N404" s="5" t="str">
        <f t="shared" si="37"/>
        <v/>
      </c>
      <c r="O404" s="5" t="str">
        <f t="shared" si="38"/>
        <v>1</v>
      </c>
      <c r="P404" s="5">
        <f t="shared" si="39"/>
        <v>0</v>
      </c>
      <c r="Q404" s="5" t="str">
        <f t="shared" si="40"/>
        <v/>
      </c>
      <c r="R404" s="5" t="str">
        <f t="shared" si="41"/>
        <v>0_0</v>
      </c>
      <c r="S404" s="5">
        <v>403</v>
      </c>
    </row>
    <row r="405" spans="1:19">
      <c r="A405" s="5">
        <f>Final!A406</f>
        <v>0</v>
      </c>
      <c r="B405" s="5">
        <f>Final!B406</f>
        <v>0</v>
      </c>
      <c r="C405" s="5">
        <f>Final!C406</f>
        <v>0</v>
      </c>
      <c r="D405" s="5">
        <f>Final!D406</f>
        <v>0</v>
      </c>
      <c r="E405" s="5">
        <f>Final!E406</f>
        <v>0</v>
      </c>
      <c r="F405" s="5">
        <f>Final!F406</f>
        <v>0</v>
      </c>
      <c r="G405" s="5">
        <f>Final!G406</f>
        <v>0</v>
      </c>
      <c r="H405" s="5">
        <f>Final!H406</f>
        <v>0</v>
      </c>
      <c r="I405" s="5">
        <f>Final!I406</f>
        <v>0</v>
      </c>
      <c r="J405" s="5">
        <f>Final!J406</f>
        <v>0</v>
      </c>
      <c r="K405" s="5">
        <f>Final!K406</f>
        <v>0</v>
      </c>
      <c r="L405" s="5">
        <f>Final!L406</f>
        <v>0</v>
      </c>
      <c r="M405" s="20" t="str">
        <f t="shared" si="36"/>
        <v/>
      </c>
      <c r="N405" s="5" t="str">
        <f t="shared" si="37"/>
        <v/>
      </c>
      <c r="O405" s="5" t="str">
        <f t="shared" si="38"/>
        <v>1</v>
      </c>
      <c r="P405" s="5">
        <f t="shared" si="39"/>
        <v>0</v>
      </c>
      <c r="Q405" s="5" t="str">
        <f t="shared" si="40"/>
        <v/>
      </c>
      <c r="R405" s="5" t="str">
        <f t="shared" si="41"/>
        <v>0_0</v>
      </c>
      <c r="S405" s="5">
        <v>404</v>
      </c>
    </row>
    <row r="406" spans="1:19">
      <c r="A406" s="5">
        <f>Final!A407</f>
        <v>0</v>
      </c>
      <c r="B406" s="5">
        <f>Final!B407</f>
        <v>0</v>
      </c>
      <c r="C406" s="5">
        <f>Final!C407</f>
        <v>0</v>
      </c>
      <c r="D406" s="5">
        <f>Final!D407</f>
        <v>0</v>
      </c>
      <c r="E406" s="5">
        <f>Final!E407</f>
        <v>0</v>
      </c>
      <c r="F406" s="5">
        <f>Final!F407</f>
        <v>0</v>
      </c>
      <c r="G406" s="5">
        <f>Final!G407</f>
        <v>0</v>
      </c>
      <c r="H406" s="5">
        <f>Final!H407</f>
        <v>0</v>
      </c>
      <c r="I406" s="5">
        <f>Final!I407</f>
        <v>0</v>
      </c>
      <c r="J406" s="5">
        <f>Final!J407</f>
        <v>0</v>
      </c>
      <c r="K406" s="5">
        <f>Final!K407</f>
        <v>0</v>
      </c>
      <c r="L406" s="5">
        <f>Final!L407</f>
        <v>0</v>
      </c>
      <c r="M406" s="20" t="str">
        <f t="shared" si="36"/>
        <v/>
      </c>
      <c r="N406" s="5" t="str">
        <f t="shared" si="37"/>
        <v/>
      </c>
      <c r="O406" s="5" t="str">
        <f t="shared" si="38"/>
        <v>1</v>
      </c>
      <c r="P406" s="5">
        <f t="shared" si="39"/>
        <v>0</v>
      </c>
      <c r="Q406" s="5" t="str">
        <f t="shared" si="40"/>
        <v/>
      </c>
      <c r="R406" s="5" t="str">
        <f t="shared" si="41"/>
        <v>0_0</v>
      </c>
      <c r="S406" s="5">
        <v>405</v>
      </c>
    </row>
    <row r="407" spans="1:19">
      <c r="A407" s="5">
        <f>Final!A408</f>
        <v>0</v>
      </c>
      <c r="B407" s="5">
        <f>Final!B408</f>
        <v>0</v>
      </c>
      <c r="C407" s="5">
        <f>Final!C408</f>
        <v>0</v>
      </c>
      <c r="D407" s="5">
        <f>Final!D408</f>
        <v>0</v>
      </c>
      <c r="E407" s="5">
        <f>Final!E408</f>
        <v>0</v>
      </c>
      <c r="F407" s="5">
        <f>Final!F408</f>
        <v>0</v>
      </c>
      <c r="G407" s="5">
        <f>Final!G408</f>
        <v>0</v>
      </c>
      <c r="H407" s="5">
        <f>Final!H408</f>
        <v>0</v>
      </c>
      <c r="I407" s="5">
        <f>Final!I408</f>
        <v>0</v>
      </c>
      <c r="J407" s="5">
        <f>Final!J408</f>
        <v>0</v>
      </c>
      <c r="K407" s="5">
        <f>Final!K408</f>
        <v>0</v>
      </c>
      <c r="L407" s="5">
        <f>Final!L408</f>
        <v>0</v>
      </c>
      <c r="M407" s="20" t="str">
        <f t="shared" si="36"/>
        <v/>
      </c>
      <c r="N407" s="5" t="str">
        <f t="shared" si="37"/>
        <v/>
      </c>
      <c r="O407" s="5" t="str">
        <f t="shared" si="38"/>
        <v>1</v>
      </c>
      <c r="P407" s="5">
        <f t="shared" si="39"/>
        <v>0</v>
      </c>
      <c r="Q407" s="5" t="str">
        <f t="shared" si="40"/>
        <v/>
      </c>
      <c r="R407" s="5" t="str">
        <f t="shared" si="41"/>
        <v>0_0</v>
      </c>
      <c r="S407" s="5">
        <v>406</v>
      </c>
    </row>
    <row r="408" spans="1:19">
      <c r="A408" s="5">
        <f>Final!A409</f>
        <v>0</v>
      </c>
      <c r="B408" s="5">
        <f>Final!B409</f>
        <v>0</v>
      </c>
      <c r="C408" s="5">
        <f>Final!C409</f>
        <v>0</v>
      </c>
      <c r="D408" s="5">
        <f>Final!D409</f>
        <v>0</v>
      </c>
      <c r="E408" s="5">
        <f>Final!E409</f>
        <v>0</v>
      </c>
      <c r="F408" s="5">
        <f>Final!F409</f>
        <v>0</v>
      </c>
      <c r="G408" s="5">
        <f>Final!G409</f>
        <v>0</v>
      </c>
      <c r="H408" s="5">
        <f>Final!H409</f>
        <v>0</v>
      </c>
      <c r="I408" s="5">
        <f>Final!I409</f>
        <v>0</v>
      </c>
      <c r="J408" s="5">
        <f>Final!J409</f>
        <v>0</v>
      </c>
      <c r="K408" s="5">
        <f>Final!K409</f>
        <v>0</v>
      </c>
      <c r="L408" s="5">
        <f>Final!L409</f>
        <v>0</v>
      </c>
      <c r="M408" s="20" t="str">
        <f t="shared" si="36"/>
        <v/>
      </c>
      <c r="N408" s="5" t="str">
        <f t="shared" si="37"/>
        <v/>
      </c>
      <c r="O408" s="5" t="str">
        <f t="shared" si="38"/>
        <v>1</v>
      </c>
      <c r="P408" s="5">
        <f t="shared" si="39"/>
        <v>0</v>
      </c>
      <c r="Q408" s="5" t="str">
        <f t="shared" si="40"/>
        <v/>
      </c>
      <c r="R408" s="5" t="str">
        <f t="shared" si="41"/>
        <v>0_0</v>
      </c>
      <c r="S408" s="5">
        <v>407</v>
      </c>
    </row>
    <row r="409" spans="1:19">
      <c r="A409" s="5">
        <f>Final!A410</f>
        <v>0</v>
      </c>
      <c r="B409" s="5">
        <f>Final!B410</f>
        <v>0</v>
      </c>
      <c r="C409" s="5">
        <f>Final!C410</f>
        <v>0</v>
      </c>
      <c r="D409" s="5">
        <f>Final!D410</f>
        <v>0</v>
      </c>
      <c r="E409" s="5">
        <f>Final!E410</f>
        <v>0</v>
      </c>
      <c r="F409" s="5">
        <f>Final!F410</f>
        <v>0</v>
      </c>
      <c r="G409" s="5">
        <f>Final!G410</f>
        <v>0</v>
      </c>
      <c r="H409" s="5">
        <f>Final!H410</f>
        <v>0</v>
      </c>
      <c r="I409" s="5">
        <f>Final!I410</f>
        <v>0</v>
      </c>
      <c r="J409" s="5">
        <f>Final!J410</f>
        <v>0</v>
      </c>
      <c r="K409" s="5">
        <f>Final!K410</f>
        <v>0</v>
      </c>
      <c r="L409" s="5">
        <f>Final!L410</f>
        <v>0</v>
      </c>
      <c r="M409" s="20" t="str">
        <f t="shared" si="36"/>
        <v/>
      </c>
      <c r="N409" s="5" t="str">
        <f t="shared" si="37"/>
        <v/>
      </c>
      <c r="O409" s="5" t="str">
        <f t="shared" si="38"/>
        <v>1</v>
      </c>
      <c r="P409" s="5">
        <f t="shared" si="39"/>
        <v>0</v>
      </c>
      <c r="Q409" s="5" t="str">
        <f t="shared" si="40"/>
        <v/>
      </c>
      <c r="R409" s="5" t="str">
        <f t="shared" si="41"/>
        <v>0_0</v>
      </c>
      <c r="S409" s="5">
        <v>408</v>
      </c>
    </row>
    <row r="410" spans="1:19">
      <c r="A410" s="5">
        <f>Final!A411</f>
        <v>0</v>
      </c>
      <c r="B410" s="5">
        <f>Final!B411</f>
        <v>0</v>
      </c>
      <c r="C410" s="5">
        <f>Final!C411</f>
        <v>0</v>
      </c>
      <c r="D410" s="5">
        <f>Final!D411</f>
        <v>0</v>
      </c>
      <c r="E410" s="5">
        <f>Final!E411</f>
        <v>0</v>
      </c>
      <c r="F410" s="5">
        <f>Final!F411</f>
        <v>0</v>
      </c>
      <c r="G410" s="5">
        <f>Final!G411</f>
        <v>0</v>
      </c>
      <c r="H410" s="5">
        <f>Final!H411</f>
        <v>0</v>
      </c>
      <c r="I410" s="5">
        <f>Final!I411</f>
        <v>0</v>
      </c>
      <c r="J410" s="5">
        <f>Final!J411</f>
        <v>0</v>
      </c>
      <c r="K410" s="5">
        <f>Final!K411</f>
        <v>0</v>
      </c>
      <c r="L410" s="5">
        <f>Final!L411</f>
        <v>0</v>
      </c>
      <c r="M410" s="20" t="str">
        <f t="shared" si="36"/>
        <v/>
      </c>
      <c r="N410" s="5" t="str">
        <f t="shared" si="37"/>
        <v/>
      </c>
      <c r="O410" s="5" t="str">
        <f t="shared" si="38"/>
        <v>1</v>
      </c>
      <c r="P410" s="5">
        <f t="shared" si="39"/>
        <v>0</v>
      </c>
      <c r="Q410" s="5" t="str">
        <f t="shared" si="40"/>
        <v/>
      </c>
      <c r="R410" s="5" t="str">
        <f t="shared" si="41"/>
        <v>0_0</v>
      </c>
      <c r="S410" s="5">
        <v>409</v>
      </c>
    </row>
    <row r="411" spans="1:19">
      <c r="A411" s="5">
        <f>Final!A412</f>
        <v>0</v>
      </c>
      <c r="B411" s="5">
        <f>Final!B412</f>
        <v>0</v>
      </c>
      <c r="C411" s="5">
        <f>Final!C412</f>
        <v>0</v>
      </c>
      <c r="D411" s="5">
        <f>Final!D412</f>
        <v>0</v>
      </c>
      <c r="E411" s="5">
        <f>Final!E412</f>
        <v>0</v>
      </c>
      <c r="F411" s="5">
        <f>Final!F412</f>
        <v>0</v>
      </c>
      <c r="G411" s="5">
        <f>Final!G412</f>
        <v>0</v>
      </c>
      <c r="H411" s="5">
        <f>Final!H412</f>
        <v>0</v>
      </c>
      <c r="I411" s="5">
        <f>Final!I412</f>
        <v>0</v>
      </c>
      <c r="J411" s="5">
        <f>Final!J412</f>
        <v>0</v>
      </c>
      <c r="K411" s="5">
        <f>Final!K412</f>
        <v>0</v>
      </c>
      <c r="L411" s="5">
        <f>Final!L412</f>
        <v>0</v>
      </c>
      <c r="M411" s="20" t="str">
        <f t="shared" si="36"/>
        <v/>
      </c>
      <c r="N411" s="5" t="str">
        <f t="shared" si="37"/>
        <v/>
      </c>
      <c r="O411" s="5" t="str">
        <f t="shared" si="38"/>
        <v>1</v>
      </c>
      <c r="P411" s="5">
        <f t="shared" si="39"/>
        <v>0</v>
      </c>
      <c r="Q411" s="5" t="str">
        <f t="shared" si="40"/>
        <v/>
      </c>
      <c r="R411" s="5" t="str">
        <f t="shared" si="41"/>
        <v>0_0</v>
      </c>
      <c r="S411" s="5">
        <v>410</v>
      </c>
    </row>
    <row r="412" spans="1:19">
      <c r="A412" s="5">
        <f>Final!A413</f>
        <v>0</v>
      </c>
      <c r="B412" s="5">
        <f>Final!B413</f>
        <v>0</v>
      </c>
      <c r="C412" s="5">
        <f>Final!C413</f>
        <v>0</v>
      </c>
      <c r="D412" s="5">
        <f>Final!D413</f>
        <v>0</v>
      </c>
      <c r="E412" s="5">
        <f>Final!E413</f>
        <v>0</v>
      </c>
      <c r="F412" s="5">
        <f>Final!F413</f>
        <v>0</v>
      </c>
      <c r="G412" s="5">
        <f>Final!G413</f>
        <v>0</v>
      </c>
      <c r="H412" s="5">
        <f>Final!H413</f>
        <v>0</v>
      </c>
      <c r="I412" s="5">
        <f>Final!I413</f>
        <v>0</v>
      </c>
      <c r="J412" s="5">
        <f>Final!J413</f>
        <v>0</v>
      </c>
      <c r="K412" s="5">
        <f>Final!K413</f>
        <v>0</v>
      </c>
      <c r="L412" s="5">
        <f>Final!L413</f>
        <v>0</v>
      </c>
      <c r="M412" s="20" t="str">
        <f t="shared" si="36"/>
        <v/>
      </c>
      <c r="N412" s="5" t="str">
        <f t="shared" si="37"/>
        <v/>
      </c>
      <c r="O412" s="5" t="str">
        <f t="shared" si="38"/>
        <v>1</v>
      </c>
      <c r="P412" s="5">
        <f t="shared" si="39"/>
        <v>0</v>
      </c>
      <c r="Q412" s="5" t="str">
        <f t="shared" si="40"/>
        <v/>
      </c>
      <c r="R412" s="5" t="str">
        <f t="shared" si="41"/>
        <v>0_0</v>
      </c>
      <c r="S412" s="5">
        <v>411</v>
      </c>
    </row>
    <row r="413" spans="1:19">
      <c r="A413" s="5">
        <f>Final!A414</f>
        <v>0</v>
      </c>
      <c r="B413" s="5">
        <f>Final!B414</f>
        <v>0</v>
      </c>
      <c r="C413" s="5">
        <f>Final!C414</f>
        <v>0</v>
      </c>
      <c r="D413" s="5">
        <f>Final!D414</f>
        <v>0</v>
      </c>
      <c r="E413" s="5">
        <f>Final!E414</f>
        <v>0</v>
      </c>
      <c r="F413" s="5">
        <f>Final!F414</f>
        <v>0</v>
      </c>
      <c r="G413" s="5">
        <f>Final!G414</f>
        <v>0</v>
      </c>
      <c r="H413" s="5">
        <f>Final!H414</f>
        <v>0</v>
      </c>
      <c r="I413" s="5">
        <f>Final!I414</f>
        <v>0</v>
      </c>
      <c r="J413" s="5">
        <f>Final!J414</f>
        <v>0</v>
      </c>
      <c r="K413" s="5">
        <f>Final!K414</f>
        <v>0</v>
      </c>
      <c r="L413" s="5">
        <f>Final!L414</f>
        <v>0</v>
      </c>
      <c r="M413" s="20" t="str">
        <f t="shared" si="36"/>
        <v/>
      </c>
      <c r="N413" s="5" t="str">
        <f t="shared" si="37"/>
        <v/>
      </c>
      <c r="O413" s="5" t="str">
        <f t="shared" si="38"/>
        <v>1</v>
      </c>
      <c r="P413" s="5">
        <f t="shared" si="39"/>
        <v>0</v>
      </c>
      <c r="Q413" s="5" t="str">
        <f t="shared" si="40"/>
        <v/>
      </c>
      <c r="R413" s="5" t="str">
        <f t="shared" si="41"/>
        <v>0_0</v>
      </c>
      <c r="S413" s="5">
        <v>412</v>
      </c>
    </row>
    <row r="414" spans="1:19">
      <c r="A414" s="5">
        <f>Final!A415</f>
        <v>0</v>
      </c>
      <c r="B414" s="5">
        <f>Final!B415</f>
        <v>0</v>
      </c>
      <c r="C414" s="5">
        <f>Final!C415</f>
        <v>0</v>
      </c>
      <c r="D414" s="5">
        <f>Final!D415</f>
        <v>0</v>
      </c>
      <c r="E414" s="5">
        <f>Final!E415</f>
        <v>0</v>
      </c>
      <c r="F414" s="5">
        <f>Final!F415</f>
        <v>0</v>
      </c>
      <c r="G414" s="5">
        <f>Final!G415</f>
        <v>0</v>
      </c>
      <c r="H414" s="5">
        <f>Final!H415</f>
        <v>0</v>
      </c>
      <c r="I414" s="5">
        <f>Final!I415</f>
        <v>0</v>
      </c>
      <c r="J414" s="5">
        <f>Final!J415</f>
        <v>0</v>
      </c>
      <c r="K414" s="5">
        <f>Final!K415</f>
        <v>0</v>
      </c>
      <c r="L414" s="5">
        <f>Final!L415</f>
        <v>0</v>
      </c>
      <c r="M414" s="20" t="str">
        <f t="shared" si="36"/>
        <v/>
      </c>
      <c r="N414" s="5" t="str">
        <f t="shared" si="37"/>
        <v/>
      </c>
      <c r="O414" s="5" t="str">
        <f t="shared" si="38"/>
        <v>1</v>
      </c>
      <c r="P414" s="5">
        <f t="shared" si="39"/>
        <v>0</v>
      </c>
      <c r="Q414" s="5" t="str">
        <f t="shared" si="40"/>
        <v/>
      </c>
      <c r="R414" s="5" t="str">
        <f t="shared" si="41"/>
        <v>0_0</v>
      </c>
      <c r="S414" s="5">
        <v>413</v>
      </c>
    </row>
    <row r="415" spans="1:19">
      <c r="A415" s="5">
        <f>Final!A416</f>
        <v>0</v>
      </c>
      <c r="B415" s="5">
        <f>Final!B416</f>
        <v>0</v>
      </c>
      <c r="C415" s="5">
        <f>Final!C416</f>
        <v>0</v>
      </c>
      <c r="D415" s="5">
        <f>Final!D416</f>
        <v>0</v>
      </c>
      <c r="E415" s="5">
        <f>Final!E416</f>
        <v>0</v>
      </c>
      <c r="F415" s="5">
        <f>Final!F416</f>
        <v>0</v>
      </c>
      <c r="G415" s="5">
        <f>Final!G416</f>
        <v>0</v>
      </c>
      <c r="H415" s="5">
        <f>Final!H416</f>
        <v>0</v>
      </c>
      <c r="I415" s="5">
        <f>Final!I416</f>
        <v>0</v>
      </c>
      <c r="J415" s="5">
        <f>Final!J416</f>
        <v>0</v>
      </c>
      <c r="K415" s="5">
        <f>Final!K416</f>
        <v>0</v>
      </c>
      <c r="L415" s="5">
        <f>Final!L416</f>
        <v>0</v>
      </c>
      <c r="M415" s="20" t="str">
        <f t="shared" si="36"/>
        <v/>
      </c>
      <c r="N415" s="5" t="str">
        <f t="shared" si="37"/>
        <v/>
      </c>
      <c r="O415" s="5" t="str">
        <f t="shared" si="38"/>
        <v>1</v>
      </c>
      <c r="P415" s="5">
        <f t="shared" si="39"/>
        <v>0</v>
      </c>
      <c r="Q415" s="5" t="str">
        <f t="shared" si="40"/>
        <v/>
      </c>
      <c r="R415" s="5" t="str">
        <f t="shared" si="41"/>
        <v>0_0</v>
      </c>
      <c r="S415" s="5">
        <v>414</v>
      </c>
    </row>
    <row r="416" spans="1:19">
      <c r="A416" s="5">
        <f>Final!A417</f>
        <v>0</v>
      </c>
      <c r="B416" s="5">
        <f>Final!B417</f>
        <v>0</v>
      </c>
      <c r="C416" s="5">
        <f>Final!C417</f>
        <v>0</v>
      </c>
      <c r="D416" s="5">
        <f>Final!D417</f>
        <v>0</v>
      </c>
      <c r="E416" s="5">
        <f>Final!E417</f>
        <v>0</v>
      </c>
      <c r="F416" s="5">
        <f>Final!F417</f>
        <v>0</v>
      </c>
      <c r="G416" s="5">
        <f>Final!G417</f>
        <v>0</v>
      </c>
      <c r="H416" s="5">
        <f>Final!H417</f>
        <v>0</v>
      </c>
      <c r="I416" s="5">
        <f>Final!I417</f>
        <v>0</v>
      </c>
      <c r="J416" s="5">
        <f>Final!J417</f>
        <v>0</v>
      </c>
      <c r="K416" s="5">
        <f>Final!K417</f>
        <v>0</v>
      </c>
      <c r="L416" s="5">
        <f>Final!L417</f>
        <v>0</v>
      </c>
      <c r="M416" s="20" t="str">
        <f t="shared" si="36"/>
        <v/>
      </c>
      <c r="N416" s="5" t="str">
        <f t="shared" si="37"/>
        <v/>
      </c>
      <c r="O416" s="5" t="str">
        <f t="shared" si="38"/>
        <v>1</v>
      </c>
      <c r="P416" s="5">
        <f t="shared" si="39"/>
        <v>0</v>
      </c>
      <c r="Q416" s="5" t="str">
        <f t="shared" si="40"/>
        <v/>
      </c>
      <c r="R416" s="5" t="str">
        <f t="shared" si="41"/>
        <v>0_0</v>
      </c>
      <c r="S416" s="5">
        <v>415</v>
      </c>
    </row>
    <row r="417" spans="1:19">
      <c r="A417" s="5">
        <f>Final!A418</f>
        <v>0</v>
      </c>
      <c r="B417" s="5">
        <f>Final!B418</f>
        <v>0</v>
      </c>
      <c r="C417" s="5">
        <f>Final!C418</f>
        <v>0</v>
      </c>
      <c r="D417" s="5">
        <f>Final!D418</f>
        <v>0</v>
      </c>
      <c r="E417" s="5">
        <f>Final!E418</f>
        <v>0</v>
      </c>
      <c r="F417" s="5">
        <f>Final!F418</f>
        <v>0</v>
      </c>
      <c r="G417" s="5">
        <f>Final!G418</f>
        <v>0</v>
      </c>
      <c r="H417" s="5">
        <f>Final!H418</f>
        <v>0</v>
      </c>
      <c r="I417" s="5">
        <f>Final!I418</f>
        <v>0</v>
      </c>
      <c r="J417" s="5">
        <f>Final!J418</f>
        <v>0</v>
      </c>
      <c r="K417" s="5">
        <f>Final!K418</f>
        <v>0</v>
      </c>
      <c r="L417" s="5">
        <f>Final!L418</f>
        <v>0</v>
      </c>
      <c r="M417" s="20" t="str">
        <f t="shared" si="36"/>
        <v/>
      </c>
      <c r="N417" s="5" t="str">
        <f t="shared" si="37"/>
        <v/>
      </c>
      <c r="O417" s="5" t="str">
        <f t="shared" si="38"/>
        <v>1</v>
      </c>
      <c r="P417" s="5">
        <f t="shared" si="39"/>
        <v>0</v>
      </c>
      <c r="Q417" s="5" t="str">
        <f t="shared" si="40"/>
        <v/>
      </c>
      <c r="R417" s="5" t="str">
        <f t="shared" si="41"/>
        <v>0_0</v>
      </c>
      <c r="S417" s="5">
        <v>416</v>
      </c>
    </row>
    <row r="418" spans="1:19">
      <c r="A418" s="5">
        <f>Final!A419</f>
        <v>0</v>
      </c>
      <c r="B418" s="5">
        <f>Final!B419</f>
        <v>0</v>
      </c>
      <c r="C418" s="5">
        <f>Final!C419</f>
        <v>0</v>
      </c>
      <c r="D418" s="5">
        <f>Final!D419</f>
        <v>0</v>
      </c>
      <c r="E418" s="5">
        <f>Final!E419</f>
        <v>0</v>
      </c>
      <c r="F418" s="5">
        <f>Final!F419</f>
        <v>0</v>
      </c>
      <c r="G418" s="5">
        <f>Final!G419</f>
        <v>0</v>
      </c>
      <c r="H418" s="5">
        <f>Final!H419</f>
        <v>0</v>
      </c>
      <c r="I418" s="5">
        <f>Final!I419</f>
        <v>0</v>
      </c>
      <c r="J418" s="5">
        <f>Final!J419</f>
        <v>0</v>
      </c>
      <c r="K418" s="5">
        <f>Final!K419</f>
        <v>0</v>
      </c>
      <c r="L418" s="5">
        <f>Final!L419</f>
        <v>0</v>
      </c>
      <c r="M418" s="20" t="str">
        <f t="shared" si="36"/>
        <v/>
      </c>
      <c r="N418" s="5" t="str">
        <f t="shared" si="37"/>
        <v/>
      </c>
      <c r="O418" s="5" t="str">
        <f t="shared" si="38"/>
        <v>1</v>
      </c>
      <c r="P418" s="5">
        <f t="shared" si="39"/>
        <v>0</v>
      </c>
      <c r="Q418" s="5" t="str">
        <f t="shared" si="40"/>
        <v/>
      </c>
      <c r="R418" s="5" t="str">
        <f t="shared" si="41"/>
        <v>0_0</v>
      </c>
      <c r="S418" s="5">
        <v>417</v>
      </c>
    </row>
    <row r="419" spans="1:19">
      <c r="A419" s="5">
        <f>Final!A420</f>
        <v>0</v>
      </c>
      <c r="B419" s="5">
        <f>Final!B420</f>
        <v>0</v>
      </c>
      <c r="C419" s="5">
        <f>Final!C420</f>
        <v>0</v>
      </c>
      <c r="D419" s="5">
        <f>Final!D420</f>
        <v>0</v>
      </c>
      <c r="E419" s="5">
        <f>Final!E420</f>
        <v>0</v>
      </c>
      <c r="F419" s="5">
        <f>Final!F420</f>
        <v>0</v>
      </c>
      <c r="G419" s="5">
        <f>Final!G420</f>
        <v>0</v>
      </c>
      <c r="H419" s="5">
        <f>Final!H420</f>
        <v>0</v>
      </c>
      <c r="I419" s="5">
        <f>Final!I420</f>
        <v>0</v>
      </c>
      <c r="J419" s="5">
        <f>Final!J420</f>
        <v>0</v>
      </c>
      <c r="K419" s="5">
        <f>Final!K420</f>
        <v>0</v>
      </c>
      <c r="L419" s="5">
        <f>Final!L420</f>
        <v>0</v>
      </c>
      <c r="M419" s="20" t="str">
        <f t="shared" si="36"/>
        <v/>
      </c>
      <c r="N419" s="5" t="str">
        <f t="shared" si="37"/>
        <v/>
      </c>
      <c r="O419" s="5" t="str">
        <f t="shared" si="38"/>
        <v>1</v>
      </c>
      <c r="P419" s="5">
        <f t="shared" si="39"/>
        <v>0</v>
      </c>
      <c r="Q419" s="5" t="str">
        <f t="shared" si="40"/>
        <v/>
      </c>
      <c r="R419" s="5" t="str">
        <f t="shared" si="41"/>
        <v>0_0</v>
      </c>
      <c r="S419" s="5">
        <v>418</v>
      </c>
    </row>
    <row r="420" spans="1:19">
      <c r="A420" s="5">
        <f>Final!A421</f>
        <v>0</v>
      </c>
      <c r="B420" s="5">
        <f>Final!B421</f>
        <v>0</v>
      </c>
      <c r="C420" s="5">
        <f>Final!C421</f>
        <v>0</v>
      </c>
      <c r="D420" s="5">
        <f>Final!D421</f>
        <v>0</v>
      </c>
      <c r="E420" s="5">
        <f>Final!E421</f>
        <v>0</v>
      </c>
      <c r="F420" s="5">
        <f>Final!F421</f>
        <v>0</v>
      </c>
      <c r="G420" s="5">
        <f>Final!G421</f>
        <v>0</v>
      </c>
      <c r="H420" s="5">
        <f>Final!H421</f>
        <v>0</v>
      </c>
      <c r="I420" s="5">
        <f>Final!I421</f>
        <v>0</v>
      </c>
      <c r="J420" s="5">
        <f>Final!J421</f>
        <v>0</v>
      </c>
      <c r="K420" s="5">
        <f>Final!K421</f>
        <v>0</v>
      </c>
      <c r="L420" s="5">
        <f>Final!L421</f>
        <v>0</v>
      </c>
      <c r="M420" s="20" t="str">
        <f t="shared" si="36"/>
        <v/>
      </c>
      <c r="N420" s="5" t="str">
        <f t="shared" si="37"/>
        <v/>
      </c>
      <c r="O420" s="5" t="str">
        <f t="shared" si="38"/>
        <v>1</v>
      </c>
      <c r="P420" s="5">
        <f t="shared" si="39"/>
        <v>0</v>
      </c>
      <c r="Q420" s="5" t="str">
        <f t="shared" si="40"/>
        <v/>
      </c>
      <c r="R420" s="5" t="str">
        <f t="shared" si="41"/>
        <v>0_0</v>
      </c>
      <c r="S420" s="5">
        <v>419</v>
      </c>
    </row>
    <row r="421" spans="1:19">
      <c r="A421" s="5">
        <f>Final!A422</f>
        <v>0</v>
      </c>
      <c r="B421" s="5">
        <f>Final!B422</f>
        <v>0</v>
      </c>
      <c r="C421" s="5">
        <f>Final!C422</f>
        <v>0</v>
      </c>
      <c r="D421" s="5">
        <f>Final!D422</f>
        <v>0</v>
      </c>
      <c r="E421" s="5">
        <f>Final!E422</f>
        <v>0</v>
      </c>
      <c r="F421" s="5">
        <f>Final!F422</f>
        <v>0</v>
      </c>
      <c r="G421" s="5">
        <f>Final!G422</f>
        <v>0</v>
      </c>
      <c r="H421" s="5">
        <f>Final!H422</f>
        <v>0</v>
      </c>
      <c r="I421" s="5">
        <f>Final!I422</f>
        <v>0</v>
      </c>
      <c r="J421" s="5">
        <f>Final!J422</f>
        <v>0</v>
      </c>
      <c r="K421" s="5">
        <f>Final!K422</f>
        <v>0</v>
      </c>
      <c r="L421" s="5">
        <f>Final!L422</f>
        <v>0</v>
      </c>
      <c r="M421" s="20" t="str">
        <f t="shared" si="36"/>
        <v/>
      </c>
      <c r="N421" s="5" t="str">
        <f t="shared" si="37"/>
        <v/>
      </c>
      <c r="O421" s="5" t="str">
        <f t="shared" si="38"/>
        <v>1</v>
      </c>
      <c r="P421" s="5">
        <f t="shared" si="39"/>
        <v>0</v>
      </c>
      <c r="Q421" s="5" t="str">
        <f t="shared" si="40"/>
        <v/>
      </c>
      <c r="R421" s="5" t="str">
        <f t="shared" si="41"/>
        <v>0_0</v>
      </c>
      <c r="S421" s="5">
        <v>420</v>
      </c>
    </row>
    <row r="422" spans="1:19">
      <c r="A422" s="5">
        <f>Final!A423</f>
        <v>0</v>
      </c>
      <c r="B422" s="5">
        <f>Final!B423</f>
        <v>0</v>
      </c>
      <c r="C422" s="5">
        <f>Final!C423</f>
        <v>0</v>
      </c>
      <c r="D422" s="5">
        <f>Final!D423</f>
        <v>0</v>
      </c>
      <c r="E422" s="5">
        <f>Final!E423</f>
        <v>0</v>
      </c>
      <c r="F422" s="5">
        <f>Final!F423</f>
        <v>0</v>
      </c>
      <c r="G422" s="5">
        <f>Final!G423</f>
        <v>0</v>
      </c>
      <c r="H422" s="5">
        <f>Final!H423</f>
        <v>0</v>
      </c>
      <c r="I422" s="5">
        <f>Final!I423</f>
        <v>0</v>
      </c>
      <c r="J422" s="5">
        <f>Final!J423</f>
        <v>0</v>
      </c>
      <c r="K422" s="5">
        <f>Final!K423</f>
        <v>0</v>
      </c>
      <c r="L422" s="5">
        <f>Final!L423</f>
        <v>0</v>
      </c>
      <c r="M422" s="20" t="str">
        <f t="shared" si="36"/>
        <v/>
      </c>
      <c r="N422" s="5" t="str">
        <f t="shared" si="37"/>
        <v/>
      </c>
      <c r="O422" s="5" t="str">
        <f t="shared" si="38"/>
        <v>1</v>
      </c>
      <c r="P422" s="5">
        <f t="shared" si="39"/>
        <v>0</v>
      </c>
      <c r="Q422" s="5" t="str">
        <f t="shared" si="40"/>
        <v/>
      </c>
      <c r="R422" s="5" t="str">
        <f t="shared" si="41"/>
        <v>0_0</v>
      </c>
      <c r="S422" s="5">
        <v>421</v>
      </c>
    </row>
    <row r="423" spans="1:19">
      <c r="A423" s="5">
        <f>Final!A424</f>
        <v>0</v>
      </c>
      <c r="B423" s="5">
        <f>Final!B424</f>
        <v>0</v>
      </c>
      <c r="C423" s="5">
        <f>Final!C424</f>
        <v>0</v>
      </c>
      <c r="D423" s="5">
        <f>Final!D424</f>
        <v>0</v>
      </c>
      <c r="E423" s="5">
        <f>Final!E424</f>
        <v>0</v>
      </c>
      <c r="F423" s="5">
        <f>Final!F424</f>
        <v>0</v>
      </c>
      <c r="G423" s="5">
        <f>Final!G424</f>
        <v>0</v>
      </c>
      <c r="H423" s="5">
        <f>Final!H424</f>
        <v>0</v>
      </c>
      <c r="I423" s="5">
        <f>Final!I424</f>
        <v>0</v>
      </c>
      <c r="J423" s="5">
        <f>Final!J424</f>
        <v>0</v>
      </c>
      <c r="K423" s="5">
        <f>Final!K424</f>
        <v>0</v>
      </c>
      <c r="L423" s="5">
        <f>Final!L424</f>
        <v>0</v>
      </c>
      <c r="M423" s="20" t="str">
        <f t="shared" si="36"/>
        <v/>
      </c>
      <c r="N423" s="5" t="str">
        <f t="shared" si="37"/>
        <v/>
      </c>
      <c r="O423" s="5" t="str">
        <f t="shared" si="38"/>
        <v>1</v>
      </c>
      <c r="P423" s="5">
        <f t="shared" si="39"/>
        <v>0</v>
      </c>
      <c r="Q423" s="5" t="str">
        <f t="shared" si="40"/>
        <v/>
      </c>
      <c r="R423" s="5" t="str">
        <f t="shared" si="41"/>
        <v>0_0</v>
      </c>
      <c r="S423" s="5">
        <v>422</v>
      </c>
    </row>
    <row r="424" spans="1:19">
      <c r="A424" s="5">
        <f>Final!A425</f>
        <v>0</v>
      </c>
      <c r="B424" s="5">
        <f>Final!B425</f>
        <v>0</v>
      </c>
      <c r="C424" s="5">
        <f>Final!C425</f>
        <v>0</v>
      </c>
      <c r="D424" s="5">
        <f>Final!D425</f>
        <v>0</v>
      </c>
      <c r="E424" s="5">
        <f>Final!E425</f>
        <v>0</v>
      </c>
      <c r="F424" s="5">
        <f>Final!F425</f>
        <v>0</v>
      </c>
      <c r="G424" s="5">
        <f>Final!G425</f>
        <v>0</v>
      </c>
      <c r="H424" s="5">
        <f>Final!H425</f>
        <v>0</v>
      </c>
      <c r="I424" s="5">
        <f>Final!I425</f>
        <v>0</v>
      </c>
      <c r="J424" s="5">
        <f>Final!J425</f>
        <v>0</v>
      </c>
      <c r="K424" s="5">
        <f>Final!K425</f>
        <v>0</v>
      </c>
      <c r="L424" s="5">
        <f>Final!L425</f>
        <v>0</v>
      </c>
      <c r="M424" s="20" t="str">
        <f t="shared" si="36"/>
        <v/>
      </c>
      <c r="N424" s="5" t="str">
        <f t="shared" si="37"/>
        <v/>
      </c>
      <c r="O424" s="5" t="str">
        <f t="shared" si="38"/>
        <v>1</v>
      </c>
      <c r="P424" s="5">
        <f t="shared" si="39"/>
        <v>0</v>
      </c>
      <c r="Q424" s="5" t="str">
        <f t="shared" si="40"/>
        <v/>
      </c>
      <c r="R424" s="5" t="str">
        <f t="shared" si="41"/>
        <v>0_0</v>
      </c>
      <c r="S424" s="5">
        <v>423</v>
      </c>
    </row>
    <row r="425" spans="1:19">
      <c r="A425" s="5">
        <f>Final!A426</f>
        <v>0</v>
      </c>
      <c r="B425" s="5">
        <f>Final!B426</f>
        <v>0</v>
      </c>
      <c r="C425" s="5">
        <f>Final!C426</f>
        <v>0</v>
      </c>
      <c r="D425" s="5">
        <f>Final!D426</f>
        <v>0</v>
      </c>
      <c r="E425" s="5">
        <f>Final!E426</f>
        <v>0</v>
      </c>
      <c r="F425" s="5">
        <f>Final!F426</f>
        <v>0</v>
      </c>
      <c r="G425" s="5">
        <f>Final!G426</f>
        <v>0</v>
      </c>
      <c r="H425" s="5">
        <f>Final!H426</f>
        <v>0</v>
      </c>
      <c r="I425" s="5">
        <f>Final!I426</f>
        <v>0</v>
      </c>
      <c r="J425" s="5">
        <f>Final!J426</f>
        <v>0</v>
      </c>
      <c r="K425" s="5">
        <f>Final!K426</f>
        <v>0</v>
      </c>
      <c r="L425" s="5">
        <f>Final!L426</f>
        <v>0</v>
      </c>
      <c r="M425" s="20" t="str">
        <f t="shared" si="36"/>
        <v/>
      </c>
      <c r="N425" s="5" t="str">
        <f t="shared" si="37"/>
        <v/>
      </c>
      <c r="O425" s="5" t="str">
        <f t="shared" si="38"/>
        <v>1</v>
      </c>
      <c r="P425" s="5">
        <f t="shared" si="39"/>
        <v>0</v>
      </c>
      <c r="Q425" s="5" t="str">
        <f t="shared" si="40"/>
        <v/>
      </c>
      <c r="R425" s="5" t="str">
        <f t="shared" si="41"/>
        <v>0_0</v>
      </c>
      <c r="S425" s="5">
        <v>424</v>
      </c>
    </row>
    <row r="426" spans="1:19">
      <c r="A426" s="5">
        <f>Final!A427</f>
        <v>0</v>
      </c>
      <c r="B426" s="5">
        <f>Final!B427</f>
        <v>0</v>
      </c>
      <c r="C426" s="5">
        <f>Final!C427</f>
        <v>0</v>
      </c>
      <c r="D426" s="5">
        <f>Final!D427</f>
        <v>0</v>
      </c>
      <c r="E426" s="5">
        <f>Final!E427</f>
        <v>0</v>
      </c>
      <c r="F426" s="5">
        <f>Final!F427</f>
        <v>0</v>
      </c>
      <c r="G426" s="5">
        <f>Final!G427</f>
        <v>0</v>
      </c>
      <c r="H426" s="5">
        <f>Final!H427</f>
        <v>0</v>
      </c>
      <c r="I426" s="5">
        <f>Final!I427</f>
        <v>0</v>
      </c>
      <c r="J426" s="5">
        <f>Final!J427</f>
        <v>0</v>
      </c>
      <c r="K426" s="5">
        <f>Final!K427</f>
        <v>0</v>
      </c>
      <c r="L426" s="5">
        <f>Final!L427</f>
        <v>0</v>
      </c>
      <c r="M426" s="20" t="str">
        <f t="shared" si="36"/>
        <v/>
      </c>
      <c r="N426" s="5" t="str">
        <f t="shared" si="37"/>
        <v/>
      </c>
      <c r="O426" s="5" t="str">
        <f t="shared" si="38"/>
        <v>1</v>
      </c>
      <c r="P426" s="5">
        <f t="shared" si="39"/>
        <v>0</v>
      </c>
      <c r="Q426" s="5" t="str">
        <f t="shared" si="40"/>
        <v/>
      </c>
      <c r="R426" s="5" t="str">
        <f t="shared" si="41"/>
        <v>0_0</v>
      </c>
      <c r="S426" s="5">
        <v>425</v>
      </c>
    </row>
    <row r="427" spans="1:19">
      <c r="A427" s="5">
        <f>Final!A428</f>
        <v>0</v>
      </c>
      <c r="B427" s="5">
        <f>Final!B428</f>
        <v>0</v>
      </c>
      <c r="C427" s="5">
        <f>Final!C428</f>
        <v>0</v>
      </c>
      <c r="D427" s="5">
        <f>Final!D428</f>
        <v>0</v>
      </c>
      <c r="E427" s="5">
        <f>Final!E428</f>
        <v>0</v>
      </c>
      <c r="F427" s="5">
        <f>Final!F428</f>
        <v>0</v>
      </c>
      <c r="G427" s="5">
        <f>Final!G428</f>
        <v>0</v>
      </c>
      <c r="H427" s="5">
        <f>Final!H428</f>
        <v>0</v>
      </c>
      <c r="I427" s="5">
        <f>Final!I428</f>
        <v>0</v>
      </c>
      <c r="J427" s="5">
        <f>Final!J428</f>
        <v>0</v>
      </c>
      <c r="K427" s="5">
        <f>Final!K428</f>
        <v>0</v>
      </c>
      <c r="L427" s="5">
        <f>Final!L428</f>
        <v>0</v>
      </c>
      <c r="M427" s="20" t="str">
        <f t="shared" si="36"/>
        <v/>
      </c>
      <c r="N427" s="5" t="str">
        <f t="shared" si="37"/>
        <v/>
      </c>
      <c r="O427" s="5" t="str">
        <f t="shared" si="38"/>
        <v>1</v>
      </c>
      <c r="P427" s="5">
        <f t="shared" si="39"/>
        <v>0</v>
      </c>
      <c r="Q427" s="5" t="str">
        <f t="shared" si="40"/>
        <v/>
      </c>
      <c r="R427" s="5" t="str">
        <f t="shared" si="41"/>
        <v>0_0</v>
      </c>
      <c r="S427" s="5">
        <v>426</v>
      </c>
    </row>
    <row r="428" spans="1:19">
      <c r="A428" s="5">
        <f>Final!A429</f>
        <v>0</v>
      </c>
      <c r="B428" s="5">
        <f>Final!B429</f>
        <v>0</v>
      </c>
      <c r="C428" s="5">
        <f>Final!C429</f>
        <v>0</v>
      </c>
      <c r="D428" s="5">
        <f>Final!D429</f>
        <v>0</v>
      </c>
      <c r="E428" s="5">
        <f>Final!E429</f>
        <v>0</v>
      </c>
      <c r="F428" s="5">
        <f>Final!F429</f>
        <v>0</v>
      </c>
      <c r="G428" s="5">
        <f>Final!G429</f>
        <v>0</v>
      </c>
      <c r="H428" s="5">
        <f>Final!H429</f>
        <v>0</v>
      </c>
      <c r="I428" s="5">
        <f>Final!I429</f>
        <v>0</v>
      </c>
      <c r="J428" s="5">
        <f>Final!J429</f>
        <v>0</v>
      </c>
      <c r="K428" s="5">
        <f>Final!K429</f>
        <v>0</v>
      </c>
      <c r="L428" s="5">
        <f>Final!L429</f>
        <v>0</v>
      </c>
      <c r="M428" s="20" t="str">
        <f t="shared" si="36"/>
        <v/>
      </c>
      <c r="N428" s="5" t="str">
        <f t="shared" si="37"/>
        <v/>
      </c>
      <c r="O428" s="5" t="str">
        <f t="shared" si="38"/>
        <v>1</v>
      </c>
      <c r="P428" s="5">
        <f t="shared" si="39"/>
        <v>0</v>
      </c>
      <c r="Q428" s="5" t="str">
        <f t="shared" si="40"/>
        <v/>
      </c>
      <c r="R428" s="5" t="str">
        <f t="shared" si="41"/>
        <v>0_0</v>
      </c>
      <c r="S428" s="5">
        <v>427</v>
      </c>
    </row>
    <row r="429" spans="1:19">
      <c r="A429" s="5">
        <f>Final!A430</f>
        <v>0</v>
      </c>
      <c r="B429" s="5">
        <f>Final!B430</f>
        <v>0</v>
      </c>
      <c r="C429" s="5">
        <f>Final!C430</f>
        <v>0</v>
      </c>
      <c r="D429" s="5">
        <f>Final!D430</f>
        <v>0</v>
      </c>
      <c r="E429" s="5">
        <f>Final!E430</f>
        <v>0</v>
      </c>
      <c r="F429" s="5">
        <f>Final!F430</f>
        <v>0</v>
      </c>
      <c r="G429" s="5">
        <f>Final!G430</f>
        <v>0</v>
      </c>
      <c r="H429" s="5">
        <f>Final!H430</f>
        <v>0</v>
      </c>
      <c r="I429" s="5">
        <f>Final!I430</f>
        <v>0</v>
      </c>
      <c r="J429" s="5">
        <f>Final!J430</f>
        <v>0</v>
      </c>
      <c r="K429" s="5">
        <f>Final!K430</f>
        <v>0</v>
      </c>
      <c r="L429" s="5">
        <f>Final!L430</f>
        <v>0</v>
      </c>
      <c r="M429" s="20" t="str">
        <f t="shared" si="36"/>
        <v/>
      </c>
      <c r="N429" s="5" t="str">
        <f t="shared" si="37"/>
        <v/>
      </c>
      <c r="O429" s="5" t="str">
        <f t="shared" si="38"/>
        <v>1</v>
      </c>
      <c r="P429" s="5">
        <f t="shared" si="39"/>
        <v>0</v>
      </c>
      <c r="Q429" s="5" t="str">
        <f t="shared" si="40"/>
        <v/>
      </c>
      <c r="R429" s="5" t="str">
        <f t="shared" si="41"/>
        <v>0_0</v>
      </c>
      <c r="S429" s="5">
        <v>428</v>
      </c>
    </row>
    <row r="430" spans="1:19">
      <c r="A430" s="5">
        <f>Final!A431</f>
        <v>0</v>
      </c>
      <c r="B430" s="5">
        <f>Final!B431</f>
        <v>0</v>
      </c>
      <c r="C430" s="5">
        <f>Final!C431</f>
        <v>0</v>
      </c>
      <c r="D430" s="5">
        <f>Final!D431</f>
        <v>0</v>
      </c>
      <c r="E430" s="5">
        <f>Final!E431</f>
        <v>0</v>
      </c>
      <c r="F430" s="5">
        <f>Final!F431</f>
        <v>0</v>
      </c>
      <c r="G430" s="5">
        <f>Final!G431</f>
        <v>0</v>
      </c>
      <c r="H430" s="5">
        <f>Final!H431</f>
        <v>0</v>
      </c>
      <c r="I430" s="5">
        <f>Final!I431</f>
        <v>0</v>
      </c>
      <c r="J430" s="5">
        <f>Final!J431</f>
        <v>0</v>
      </c>
      <c r="K430" s="5">
        <f>Final!K431</f>
        <v>0</v>
      </c>
      <c r="L430" s="5">
        <f>Final!L431</f>
        <v>0</v>
      </c>
      <c r="M430" s="20" t="str">
        <f t="shared" si="36"/>
        <v/>
      </c>
      <c r="N430" s="5" t="str">
        <f t="shared" si="37"/>
        <v/>
      </c>
      <c r="O430" s="5" t="str">
        <f t="shared" si="38"/>
        <v>1</v>
      </c>
      <c r="P430" s="5">
        <f t="shared" si="39"/>
        <v>0</v>
      </c>
      <c r="Q430" s="5" t="str">
        <f t="shared" si="40"/>
        <v/>
      </c>
      <c r="R430" s="5" t="str">
        <f t="shared" si="41"/>
        <v>0_0</v>
      </c>
      <c r="S430" s="5">
        <v>429</v>
      </c>
    </row>
    <row r="431" spans="1:19">
      <c r="A431" s="5">
        <f>Final!A432</f>
        <v>0</v>
      </c>
      <c r="B431" s="5">
        <f>Final!B432</f>
        <v>0</v>
      </c>
      <c r="C431" s="5">
        <f>Final!C432</f>
        <v>0</v>
      </c>
      <c r="D431" s="5">
        <f>Final!D432</f>
        <v>0</v>
      </c>
      <c r="E431" s="5">
        <f>Final!E432</f>
        <v>0</v>
      </c>
      <c r="F431" s="5">
        <f>Final!F432</f>
        <v>0</v>
      </c>
      <c r="G431" s="5">
        <f>Final!G432</f>
        <v>0</v>
      </c>
      <c r="H431" s="5">
        <f>Final!H432</f>
        <v>0</v>
      </c>
      <c r="I431" s="5">
        <f>Final!I432</f>
        <v>0</v>
      </c>
      <c r="J431" s="5">
        <f>Final!J432</f>
        <v>0</v>
      </c>
      <c r="K431" s="5">
        <f>Final!K432</f>
        <v>0</v>
      </c>
      <c r="L431" s="5">
        <f>Final!L432</f>
        <v>0</v>
      </c>
      <c r="M431" s="20" t="str">
        <f t="shared" si="36"/>
        <v/>
      </c>
      <c r="N431" s="5" t="str">
        <f t="shared" si="37"/>
        <v/>
      </c>
      <c r="O431" s="5" t="str">
        <f t="shared" si="38"/>
        <v>1</v>
      </c>
      <c r="P431" s="5">
        <f t="shared" si="39"/>
        <v>0</v>
      </c>
      <c r="Q431" s="5" t="str">
        <f t="shared" si="40"/>
        <v/>
      </c>
      <c r="R431" s="5" t="str">
        <f t="shared" si="41"/>
        <v>0_0</v>
      </c>
      <c r="S431" s="5">
        <v>430</v>
      </c>
    </row>
    <row r="432" spans="1:19">
      <c r="A432" s="5">
        <f>Final!A433</f>
        <v>0</v>
      </c>
      <c r="B432" s="5">
        <f>Final!B433</f>
        <v>0</v>
      </c>
      <c r="C432" s="5">
        <f>Final!C433</f>
        <v>0</v>
      </c>
      <c r="D432" s="5">
        <f>Final!D433</f>
        <v>0</v>
      </c>
      <c r="E432" s="5">
        <f>Final!E433</f>
        <v>0</v>
      </c>
      <c r="F432" s="5">
        <f>Final!F433</f>
        <v>0</v>
      </c>
      <c r="G432" s="5">
        <f>Final!G433</f>
        <v>0</v>
      </c>
      <c r="H432" s="5">
        <f>Final!H433</f>
        <v>0</v>
      </c>
      <c r="I432" s="5">
        <f>Final!I433</f>
        <v>0</v>
      </c>
      <c r="J432" s="5">
        <f>Final!J433</f>
        <v>0</v>
      </c>
      <c r="K432" s="5">
        <f>Final!K433</f>
        <v>0</v>
      </c>
      <c r="L432" s="5">
        <f>Final!L433</f>
        <v>0</v>
      </c>
      <c r="M432" s="20" t="str">
        <f t="shared" si="36"/>
        <v/>
      </c>
      <c r="N432" s="5" t="str">
        <f t="shared" si="37"/>
        <v/>
      </c>
      <c r="O432" s="5" t="str">
        <f t="shared" si="38"/>
        <v>1</v>
      </c>
      <c r="P432" s="5">
        <f t="shared" si="39"/>
        <v>0</v>
      </c>
      <c r="Q432" s="5" t="str">
        <f t="shared" si="40"/>
        <v/>
      </c>
      <c r="R432" s="5" t="str">
        <f t="shared" si="41"/>
        <v>0_0</v>
      </c>
      <c r="S432" s="5">
        <v>431</v>
      </c>
    </row>
    <row r="433" spans="1:19">
      <c r="A433" s="5">
        <f>Final!A434</f>
        <v>0</v>
      </c>
      <c r="B433" s="5">
        <f>Final!B434</f>
        <v>0</v>
      </c>
      <c r="C433" s="5">
        <f>Final!C434</f>
        <v>0</v>
      </c>
      <c r="D433" s="5">
        <f>Final!D434</f>
        <v>0</v>
      </c>
      <c r="E433" s="5">
        <f>Final!E434</f>
        <v>0</v>
      </c>
      <c r="F433" s="5">
        <f>Final!F434</f>
        <v>0</v>
      </c>
      <c r="G433" s="5">
        <f>Final!G434</f>
        <v>0</v>
      </c>
      <c r="H433" s="5">
        <f>Final!H434</f>
        <v>0</v>
      </c>
      <c r="I433" s="5">
        <f>Final!I434</f>
        <v>0</v>
      </c>
      <c r="J433" s="5">
        <f>Final!J434</f>
        <v>0</v>
      </c>
      <c r="K433" s="5">
        <f>Final!K434</f>
        <v>0</v>
      </c>
      <c r="L433" s="5">
        <f>Final!L434</f>
        <v>0</v>
      </c>
      <c r="M433" s="20" t="str">
        <f t="shared" si="36"/>
        <v/>
      </c>
      <c r="N433" s="5" t="str">
        <f t="shared" si="37"/>
        <v/>
      </c>
      <c r="O433" s="5" t="str">
        <f t="shared" si="38"/>
        <v>1</v>
      </c>
      <c r="P433" s="5">
        <f t="shared" si="39"/>
        <v>0</v>
      </c>
      <c r="Q433" s="5" t="str">
        <f t="shared" si="40"/>
        <v/>
      </c>
      <c r="R433" s="5" t="str">
        <f t="shared" si="41"/>
        <v>0_0</v>
      </c>
      <c r="S433" s="5">
        <v>432</v>
      </c>
    </row>
    <row r="434" spans="1:19">
      <c r="A434" s="5">
        <f>Final!A435</f>
        <v>0</v>
      </c>
      <c r="B434" s="5">
        <f>Final!B435</f>
        <v>0</v>
      </c>
      <c r="C434" s="5">
        <f>Final!C435</f>
        <v>0</v>
      </c>
      <c r="D434" s="5">
        <f>Final!D435</f>
        <v>0</v>
      </c>
      <c r="E434" s="5">
        <f>Final!E435</f>
        <v>0</v>
      </c>
      <c r="F434" s="5">
        <f>Final!F435</f>
        <v>0</v>
      </c>
      <c r="G434" s="5">
        <f>Final!G435</f>
        <v>0</v>
      </c>
      <c r="H434" s="5">
        <f>Final!H435</f>
        <v>0</v>
      </c>
      <c r="I434" s="5">
        <f>Final!I435</f>
        <v>0</v>
      </c>
      <c r="J434" s="5">
        <f>Final!J435</f>
        <v>0</v>
      </c>
      <c r="K434" s="5">
        <f>Final!K435</f>
        <v>0</v>
      </c>
      <c r="L434" s="5">
        <f>Final!L435</f>
        <v>0</v>
      </c>
      <c r="M434" s="20" t="str">
        <f t="shared" si="36"/>
        <v/>
      </c>
      <c r="N434" s="5" t="str">
        <f t="shared" si="37"/>
        <v/>
      </c>
      <c r="O434" s="5" t="str">
        <f t="shared" si="38"/>
        <v>1</v>
      </c>
      <c r="P434" s="5">
        <f t="shared" si="39"/>
        <v>0</v>
      </c>
      <c r="Q434" s="5" t="str">
        <f t="shared" si="40"/>
        <v/>
      </c>
      <c r="R434" s="5" t="str">
        <f t="shared" si="41"/>
        <v>0_0</v>
      </c>
      <c r="S434" s="5">
        <v>433</v>
      </c>
    </row>
    <row r="435" spans="1:19">
      <c r="A435" s="5">
        <f>Final!A436</f>
        <v>0</v>
      </c>
      <c r="B435" s="5">
        <f>Final!B436</f>
        <v>0</v>
      </c>
      <c r="C435" s="5">
        <f>Final!C436</f>
        <v>0</v>
      </c>
      <c r="D435" s="5">
        <f>Final!D436</f>
        <v>0</v>
      </c>
      <c r="E435" s="5">
        <f>Final!E436</f>
        <v>0</v>
      </c>
      <c r="F435" s="5">
        <f>Final!F436</f>
        <v>0</v>
      </c>
      <c r="G435" s="5">
        <f>Final!G436</f>
        <v>0</v>
      </c>
      <c r="H435" s="5">
        <f>Final!H436</f>
        <v>0</v>
      </c>
      <c r="I435" s="5">
        <f>Final!I436</f>
        <v>0</v>
      </c>
      <c r="J435" s="5">
        <f>Final!J436</f>
        <v>0</v>
      </c>
      <c r="K435" s="5">
        <f>Final!K436</f>
        <v>0</v>
      </c>
      <c r="L435" s="5">
        <f>Final!L436</f>
        <v>0</v>
      </c>
      <c r="M435" s="20" t="str">
        <f t="shared" si="36"/>
        <v/>
      </c>
      <c r="N435" s="5" t="str">
        <f t="shared" si="37"/>
        <v/>
      </c>
      <c r="O435" s="5" t="str">
        <f t="shared" si="38"/>
        <v>1</v>
      </c>
      <c r="P435" s="5">
        <f t="shared" si="39"/>
        <v>0</v>
      </c>
      <c r="Q435" s="5" t="str">
        <f t="shared" si="40"/>
        <v/>
      </c>
      <c r="R435" s="5" t="str">
        <f t="shared" si="41"/>
        <v>0_0</v>
      </c>
      <c r="S435" s="5">
        <v>434</v>
      </c>
    </row>
    <row r="436" spans="1:19">
      <c r="A436" s="5">
        <f>Final!A437</f>
        <v>0</v>
      </c>
      <c r="B436" s="5">
        <f>Final!B437</f>
        <v>0</v>
      </c>
      <c r="C436" s="5">
        <f>Final!C437</f>
        <v>0</v>
      </c>
      <c r="D436" s="5">
        <f>Final!D437</f>
        <v>0</v>
      </c>
      <c r="E436" s="5">
        <f>Final!E437</f>
        <v>0</v>
      </c>
      <c r="F436" s="5">
        <f>Final!F437</f>
        <v>0</v>
      </c>
      <c r="G436" s="5">
        <f>Final!G437</f>
        <v>0</v>
      </c>
      <c r="H436" s="5">
        <f>Final!H437</f>
        <v>0</v>
      </c>
      <c r="I436" s="5">
        <f>Final!I437</f>
        <v>0</v>
      </c>
      <c r="J436" s="5">
        <f>Final!J437</f>
        <v>0</v>
      </c>
      <c r="K436" s="5">
        <f>Final!K437</f>
        <v>0</v>
      </c>
      <c r="L436" s="5">
        <f>Final!L437</f>
        <v>0</v>
      </c>
      <c r="M436" s="20" t="str">
        <f t="shared" si="36"/>
        <v/>
      </c>
      <c r="N436" s="5" t="str">
        <f t="shared" si="37"/>
        <v/>
      </c>
      <c r="O436" s="5" t="str">
        <f t="shared" si="38"/>
        <v>1</v>
      </c>
      <c r="P436" s="5">
        <f t="shared" si="39"/>
        <v>0</v>
      </c>
      <c r="Q436" s="5" t="str">
        <f t="shared" si="40"/>
        <v/>
      </c>
      <c r="R436" s="5" t="str">
        <f t="shared" si="41"/>
        <v>0_0</v>
      </c>
      <c r="S436" s="5">
        <v>435</v>
      </c>
    </row>
    <row r="437" spans="1:19">
      <c r="A437" s="5">
        <f>Final!A438</f>
        <v>0</v>
      </c>
      <c r="B437" s="5">
        <f>Final!B438</f>
        <v>0</v>
      </c>
      <c r="C437" s="5">
        <f>Final!C438</f>
        <v>0</v>
      </c>
      <c r="D437" s="5">
        <f>Final!D438</f>
        <v>0</v>
      </c>
      <c r="E437" s="5">
        <f>Final!E438</f>
        <v>0</v>
      </c>
      <c r="F437" s="5">
        <f>Final!F438</f>
        <v>0</v>
      </c>
      <c r="G437" s="5">
        <f>Final!G438</f>
        <v>0</v>
      </c>
      <c r="H437" s="5">
        <f>Final!H438</f>
        <v>0</v>
      </c>
      <c r="I437" s="5">
        <f>Final!I438</f>
        <v>0</v>
      </c>
      <c r="J437" s="5">
        <f>Final!J438</f>
        <v>0</v>
      </c>
      <c r="K437" s="5">
        <f>Final!K438</f>
        <v>0</v>
      </c>
      <c r="L437" s="5">
        <f>Final!L438</f>
        <v>0</v>
      </c>
      <c r="M437" s="20" t="str">
        <f t="shared" si="36"/>
        <v/>
      </c>
      <c r="N437" s="5" t="str">
        <f t="shared" si="37"/>
        <v/>
      </c>
      <c r="O437" s="5" t="str">
        <f t="shared" si="38"/>
        <v>1</v>
      </c>
      <c r="P437" s="5">
        <f t="shared" si="39"/>
        <v>0</v>
      </c>
      <c r="Q437" s="5" t="str">
        <f t="shared" si="40"/>
        <v/>
      </c>
      <c r="R437" s="5" t="str">
        <f t="shared" si="41"/>
        <v>0_0</v>
      </c>
      <c r="S437" s="5">
        <v>436</v>
      </c>
    </row>
    <row r="438" spans="1:19">
      <c r="A438" s="5">
        <f>Final!A439</f>
        <v>0</v>
      </c>
      <c r="B438" s="5">
        <f>Final!B439</f>
        <v>0</v>
      </c>
      <c r="C438" s="5">
        <f>Final!C439</f>
        <v>0</v>
      </c>
      <c r="D438" s="5">
        <f>Final!D439</f>
        <v>0</v>
      </c>
      <c r="E438" s="5">
        <f>Final!E439</f>
        <v>0</v>
      </c>
      <c r="F438" s="5">
        <f>Final!F439</f>
        <v>0</v>
      </c>
      <c r="G438" s="5">
        <f>Final!G439</f>
        <v>0</v>
      </c>
      <c r="H438" s="5">
        <f>Final!H439</f>
        <v>0</v>
      </c>
      <c r="I438" s="5">
        <f>Final!I439</f>
        <v>0</v>
      </c>
      <c r="J438" s="5">
        <f>Final!J439</f>
        <v>0</v>
      </c>
      <c r="K438" s="5">
        <f>Final!K439</f>
        <v>0</v>
      </c>
      <c r="L438" s="5">
        <f>Final!L439</f>
        <v>0</v>
      </c>
      <c r="M438" s="20" t="str">
        <f t="shared" si="36"/>
        <v/>
      </c>
      <c r="N438" s="5" t="str">
        <f t="shared" si="37"/>
        <v/>
      </c>
      <c r="O438" s="5" t="str">
        <f t="shared" si="38"/>
        <v>1</v>
      </c>
      <c r="P438" s="5">
        <f t="shared" si="39"/>
        <v>0</v>
      </c>
      <c r="Q438" s="5" t="str">
        <f t="shared" si="40"/>
        <v/>
      </c>
      <c r="R438" s="5" t="str">
        <f t="shared" si="41"/>
        <v>0_0</v>
      </c>
      <c r="S438" s="5">
        <v>437</v>
      </c>
    </row>
    <row r="439" spans="1:19">
      <c r="A439" s="5">
        <f>Final!A440</f>
        <v>0</v>
      </c>
      <c r="B439" s="5">
        <f>Final!B440</f>
        <v>0</v>
      </c>
      <c r="C439" s="5">
        <f>Final!C440</f>
        <v>0</v>
      </c>
      <c r="D439" s="5">
        <f>Final!D440</f>
        <v>0</v>
      </c>
      <c r="E439" s="5">
        <f>Final!E440</f>
        <v>0</v>
      </c>
      <c r="F439" s="5">
        <f>Final!F440</f>
        <v>0</v>
      </c>
      <c r="G439" s="5">
        <f>Final!G440</f>
        <v>0</v>
      </c>
      <c r="H439" s="5">
        <f>Final!H440</f>
        <v>0</v>
      </c>
      <c r="I439" s="5">
        <f>Final!I440</f>
        <v>0</v>
      </c>
      <c r="J439" s="5">
        <f>Final!J440</f>
        <v>0</v>
      </c>
      <c r="K439" s="5">
        <f>Final!K440</f>
        <v>0</v>
      </c>
      <c r="L439" s="5">
        <f>Final!L440</f>
        <v>0</v>
      </c>
      <c r="M439" s="20" t="str">
        <f t="shared" si="36"/>
        <v/>
      </c>
      <c r="N439" s="5" t="str">
        <f t="shared" si="37"/>
        <v/>
      </c>
      <c r="O439" s="5" t="str">
        <f t="shared" si="38"/>
        <v>1</v>
      </c>
      <c r="P439" s="5">
        <f t="shared" si="39"/>
        <v>0</v>
      </c>
      <c r="Q439" s="5" t="str">
        <f t="shared" si="40"/>
        <v/>
      </c>
      <c r="R439" s="5" t="str">
        <f t="shared" si="41"/>
        <v>0_0</v>
      </c>
      <c r="S439" s="5">
        <v>438</v>
      </c>
    </row>
    <row r="440" spans="1:19">
      <c r="A440" s="5">
        <f>Final!A441</f>
        <v>0</v>
      </c>
      <c r="B440" s="5">
        <f>Final!B441</f>
        <v>0</v>
      </c>
      <c r="C440" s="5">
        <f>Final!C441</f>
        <v>0</v>
      </c>
      <c r="D440" s="5">
        <f>Final!D441</f>
        <v>0</v>
      </c>
      <c r="E440" s="5">
        <f>Final!E441</f>
        <v>0</v>
      </c>
      <c r="F440" s="5">
        <f>Final!F441</f>
        <v>0</v>
      </c>
      <c r="G440" s="5">
        <f>Final!G441</f>
        <v>0</v>
      </c>
      <c r="H440" s="5">
        <f>Final!H441</f>
        <v>0</v>
      </c>
      <c r="I440" s="5">
        <f>Final!I441</f>
        <v>0</v>
      </c>
      <c r="J440" s="5">
        <f>Final!J441</f>
        <v>0</v>
      </c>
      <c r="K440" s="5">
        <f>Final!K441</f>
        <v>0</v>
      </c>
      <c r="L440" s="5">
        <f>Final!L441</f>
        <v>0</v>
      </c>
      <c r="M440" s="20" t="str">
        <f t="shared" si="36"/>
        <v/>
      </c>
      <c r="N440" s="5" t="str">
        <f t="shared" si="37"/>
        <v/>
      </c>
      <c r="O440" s="5" t="str">
        <f t="shared" si="38"/>
        <v>1</v>
      </c>
      <c r="P440" s="5">
        <f t="shared" si="39"/>
        <v>0</v>
      </c>
      <c r="Q440" s="5" t="str">
        <f t="shared" si="40"/>
        <v/>
      </c>
      <c r="R440" s="5" t="str">
        <f t="shared" si="41"/>
        <v>0_0</v>
      </c>
      <c r="S440" s="5">
        <v>439</v>
      </c>
    </row>
    <row r="441" spans="1:19">
      <c r="A441" s="5">
        <f>Final!A442</f>
        <v>0</v>
      </c>
      <c r="B441" s="5">
        <f>Final!B442</f>
        <v>0</v>
      </c>
      <c r="C441" s="5">
        <f>Final!C442</f>
        <v>0</v>
      </c>
      <c r="D441" s="5">
        <f>Final!D442</f>
        <v>0</v>
      </c>
      <c r="E441" s="5">
        <f>Final!E442</f>
        <v>0</v>
      </c>
      <c r="F441" s="5">
        <f>Final!F442</f>
        <v>0</v>
      </c>
      <c r="G441" s="5">
        <f>Final!G442</f>
        <v>0</v>
      </c>
      <c r="H441" s="5">
        <f>Final!H442</f>
        <v>0</v>
      </c>
      <c r="I441" s="5">
        <f>Final!I442</f>
        <v>0</v>
      </c>
      <c r="J441" s="5">
        <f>Final!J442</f>
        <v>0</v>
      </c>
      <c r="K441" s="5">
        <f>Final!K442</f>
        <v>0</v>
      </c>
      <c r="L441" s="5">
        <f>Final!L442</f>
        <v>0</v>
      </c>
      <c r="M441" s="20" t="str">
        <f t="shared" si="36"/>
        <v/>
      </c>
      <c r="N441" s="5" t="str">
        <f t="shared" si="37"/>
        <v/>
      </c>
      <c r="O441" s="5" t="str">
        <f t="shared" si="38"/>
        <v>1</v>
      </c>
      <c r="P441" s="5">
        <f t="shared" si="39"/>
        <v>0</v>
      </c>
      <c r="Q441" s="5" t="str">
        <f t="shared" si="40"/>
        <v/>
      </c>
      <c r="R441" s="5" t="str">
        <f t="shared" si="41"/>
        <v>0_0</v>
      </c>
      <c r="S441" s="5">
        <v>440</v>
      </c>
    </row>
    <row r="442" spans="1:19">
      <c r="A442" s="5">
        <f>Final!A443</f>
        <v>0</v>
      </c>
      <c r="B442" s="5">
        <f>Final!B443</f>
        <v>0</v>
      </c>
      <c r="C442" s="5">
        <f>Final!C443</f>
        <v>0</v>
      </c>
      <c r="D442" s="5">
        <f>Final!D443</f>
        <v>0</v>
      </c>
      <c r="E442" s="5">
        <f>Final!E443</f>
        <v>0</v>
      </c>
      <c r="F442" s="5">
        <f>Final!F443</f>
        <v>0</v>
      </c>
      <c r="G442" s="5">
        <f>Final!G443</f>
        <v>0</v>
      </c>
      <c r="H442" s="5">
        <f>Final!H443</f>
        <v>0</v>
      </c>
      <c r="I442" s="5">
        <f>Final!I443</f>
        <v>0</v>
      </c>
      <c r="J442" s="5">
        <f>Final!J443</f>
        <v>0</v>
      </c>
      <c r="K442" s="5">
        <f>Final!K443</f>
        <v>0</v>
      </c>
      <c r="L442" s="5">
        <f>Final!L443</f>
        <v>0</v>
      </c>
      <c r="M442" s="20" t="str">
        <f t="shared" si="36"/>
        <v/>
      </c>
      <c r="N442" s="5" t="str">
        <f t="shared" si="37"/>
        <v/>
      </c>
      <c r="O442" s="5" t="str">
        <f t="shared" si="38"/>
        <v>1</v>
      </c>
      <c r="P442" s="5">
        <f t="shared" si="39"/>
        <v>0</v>
      </c>
      <c r="Q442" s="5" t="str">
        <f t="shared" si="40"/>
        <v/>
      </c>
      <c r="R442" s="5" t="str">
        <f t="shared" si="41"/>
        <v>0_0</v>
      </c>
      <c r="S442" s="5">
        <v>441</v>
      </c>
    </row>
    <row r="443" spans="1:19">
      <c r="A443" s="5">
        <f>Final!A444</f>
        <v>0</v>
      </c>
      <c r="B443" s="5">
        <f>Final!B444</f>
        <v>0</v>
      </c>
      <c r="C443" s="5">
        <f>Final!C444</f>
        <v>0</v>
      </c>
      <c r="D443" s="5">
        <f>Final!D444</f>
        <v>0</v>
      </c>
      <c r="E443" s="5">
        <f>Final!E444</f>
        <v>0</v>
      </c>
      <c r="F443" s="5">
        <f>Final!F444</f>
        <v>0</v>
      </c>
      <c r="G443" s="5">
        <f>Final!G444</f>
        <v>0</v>
      </c>
      <c r="H443" s="5">
        <f>Final!H444</f>
        <v>0</v>
      </c>
      <c r="I443" s="5">
        <f>Final!I444</f>
        <v>0</v>
      </c>
      <c r="J443" s="5">
        <f>Final!J444</f>
        <v>0</v>
      </c>
      <c r="K443" s="5">
        <f>Final!K444</f>
        <v>0</v>
      </c>
      <c r="L443" s="5">
        <f>Final!L444</f>
        <v>0</v>
      </c>
      <c r="M443" s="20" t="str">
        <f t="shared" si="36"/>
        <v/>
      </c>
      <c r="N443" s="5" t="str">
        <f t="shared" si="37"/>
        <v/>
      </c>
      <c r="O443" s="5" t="str">
        <f t="shared" si="38"/>
        <v>1</v>
      </c>
      <c r="P443" s="5">
        <f t="shared" si="39"/>
        <v>0</v>
      </c>
      <c r="Q443" s="5" t="str">
        <f t="shared" si="40"/>
        <v/>
      </c>
      <c r="R443" s="5" t="str">
        <f t="shared" si="41"/>
        <v>0_0</v>
      </c>
      <c r="S443" s="5">
        <v>442</v>
      </c>
    </row>
    <row r="444" spans="1:19">
      <c r="A444" s="5">
        <f>Final!A445</f>
        <v>0</v>
      </c>
      <c r="B444" s="5">
        <f>Final!B445</f>
        <v>0</v>
      </c>
      <c r="C444" s="5">
        <f>Final!C445</f>
        <v>0</v>
      </c>
      <c r="D444" s="5">
        <f>Final!D445</f>
        <v>0</v>
      </c>
      <c r="E444" s="5">
        <f>Final!E445</f>
        <v>0</v>
      </c>
      <c r="F444" s="5">
        <f>Final!F445</f>
        <v>0</v>
      </c>
      <c r="G444" s="5">
        <f>Final!G445</f>
        <v>0</v>
      </c>
      <c r="H444" s="5">
        <f>Final!H445</f>
        <v>0</v>
      </c>
      <c r="I444" s="5">
        <f>Final!I445</f>
        <v>0</v>
      </c>
      <c r="J444" s="5">
        <f>Final!J445</f>
        <v>0</v>
      </c>
      <c r="K444" s="5">
        <f>Final!K445</f>
        <v>0</v>
      </c>
      <c r="L444" s="5">
        <f>Final!L445</f>
        <v>0</v>
      </c>
      <c r="M444" s="20" t="str">
        <f t="shared" si="36"/>
        <v/>
      </c>
      <c r="N444" s="5" t="str">
        <f t="shared" si="37"/>
        <v/>
      </c>
      <c r="O444" s="5" t="str">
        <f t="shared" si="38"/>
        <v>1</v>
      </c>
      <c r="P444" s="5">
        <f t="shared" si="39"/>
        <v>0</v>
      </c>
      <c r="Q444" s="5" t="str">
        <f t="shared" si="40"/>
        <v/>
      </c>
      <c r="R444" s="5" t="str">
        <f t="shared" si="41"/>
        <v>0_0</v>
      </c>
      <c r="S444" s="5">
        <v>443</v>
      </c>
    </row>
    <row r="445" spans="1:19">
      <c r="A445" s="5">
        <f>Final!A446</f>
        <v>0</v>
      </c>
      <c r="B445" s="5">
        <f>Final!B446</f>
        <v>0</v>
      </c>
      <c r="C445" s="5">
        <f>Final!C446</f>
        <v>0</v>
      </c>
      <c r="D445" s="5">
        <f>Final!D446</f>
        <v>0</v>
      </c>
      <c r="E445" s="5">
        <f>Final!E446</f>
        <v>0</v>
      </c>
      <c r="F445" s="5">
        <f>Final!F446</f>
        <v>0</v>
      </c>
      <c r="G445" s="5">
        <f>Final!G446</f>
        <v>0</v>
      </c>
      <c r="H445" s="5">
        <f>Final!H446</f>
        <v>0</v>
      </c>
      <c r="I445" s="5">
        <f>Final!I446</f>
        <v>0</v>
      </c>
      <c r="J445" s="5">
        <f>Final!J446</f>
        <v>0</v>
      </c>
      <c r="K445" s="5">
        <f>Final!K446</f>
        <v>0</v>
      </c>
      <c r="L445" s="5">
        <f>Final!L446</f>
        <v>0</v>
      </c>
      <c r="M445" s="20" t="str">
        <f t="shared" si="36"/>
        <v/>
      </c>
      <c r="N445" s="5" t="str">
        <f t="shared" si="37"/>
        <v/>
      </c>
      <c r="O445" s="5" t="str">
        <f t="shared" si="38"/>
        <v>1</v>
      </c>
      <c r="P445" s="5">
        <f t="shared" si="39"/>
        <v>0</v>
      </c>
      <c r="Q445" s="5" t="str">
        <f t="shared" si="40"/>
        <v/>
      </c>
      <c r="R445" s="5" t="str">
        <f t="shared" si="41"/>
        <v>0_0</v>
      </c>
      <c r="S445" s="5">
        <v>444</v>
      </c>
    </row>
    <row r="446" spans="1:19">
      <c r="A446" s="5">
        <f>Final!A447</f>
        <v>0</v>
      </c>
      <c r="B446" s="5">
        <f>Final!B447</f>
        <v>0</v>
      </c>
      <c r="C446" s="5">
        <f>Final!C447</f>
        <v>0</v>
      </c>
      <c r="D446" s="5">
        <f>Final!D447</f>
        <v>0</v>
      </c>
      <c r="E446" s="5">
        <f>Final!E447</f>
        <v>0</v>
      </c>
      <c r="F446" s="5">
        <f>Final!F447</f>
        <v>0</v>
      </c>
      <c r="G446" s="5">
        <f>Final!G447</f>
        <v>0</v>
      </c>
      <c r="H446" s="5">
        <f>Final!H447</f>
        <v>0</v>
      </c>
      <c r="I446" s="5">
        <f>Final!I447</f>
        <v>0</v>
      </c>
      <c r="J446" s="5">
        <f>Final!J447</f>
        <v>0</v>
      </c>
      <c r="K446" s="5">
        <f>Final!K447</f>
        <v>0</v>
      </c>
      <c r="L446" s="5">
        <f>Final!L447</f>
        <v>0</v>
      </c>
      <c r="M446" s="20" t="str">
        <f t="shared" si="36"/>
        <v/>
      </c>
      <c r="N446" s="5" t="str">
        <f t="shared" si="37"/>
        <v/>
      </c>
      <c r="O446" s="5" t="str">
        <f t="shared" si="38"/>
        <v>1</v>
      </c>
      <c r="P446" s="5">
        <f t="shared" si="39"/>
        <v>0</v>
      </c>
      <c r="Q446" s="5" t="str">
        <f t="shared" si="40"/>
        <v/>
      </c>
      <c r="R446" s="5" t="str">
        <f t="shared" si="41"/>
        <v>0_0</v>
      </c>
      <c r="S446" s="5">
        <v>445</v>
      </c>
    </row>
    <row r="447" spans="1:19">
      <c r="A447" s="5">
        <f>Final!A448</f>
        <v>0</v>
      </c>
      <c r="B447" s="5">
        <f>Final!B448</f>
        <v>0</v>
      </c>
      <c r="C447" s="5">
        <f>Final!C448</f>
        <v>0</v>
      </c>
      <c r="D447" s="5">
        <f>Final!D448</f>
        <v>0</v>
      </c>
      <c r="E447" s="5">
        <f>Final!E448</f>
        <v>0</v>
      </c>
      <c r="F447" s="5">
        <f>Final!F448</f>
        <v>0</v>
      </c>
      <c r="G447" s="5">
        <f>Final!G448</f>
        <v>0</v>
      </c>
      <c r="H447" s="5">
        <f>Final!H448</f>
        <v>0</v>
      </c>
      <c r="I447" s="5">
        <f>Final!I448</f>
        <v>0</v>
      </c>
      <c r="J447" s="5">
        <f>Final!J448</f>
        <v>0</v>
      </c>
      <c r="K447" s="5">
        <f>Final!K448</f>
        <v>0</v>
      </c>
      <c r="L447" s="5">
        <f>Final!L448</f>
        <v>0</v>
      </c>
      <c r="M447" s="20" t="str">
        <f t="shared" si="36"/>
        <v/>
      </c>
      <c r="N447" s="5" t="str">
        <f t="shared" si="37"/>
        <v/>
      </c>
      <c r="O447" s="5" t="str">
        <f t="shared" si="38"/>
        <v>1</v>
      </c>
      <c r="P447" s="5">
        <f t="shared" si="39"/>
        <v>0</v>
      </c>
      <c r="Q447" s="5" t="str">
        <f t="shared" si="40"/>
        <v/>
      </c>
      <c r="R447" s="5" t="str">
        <f t="shared" si="41"/>
        <v>0_0</v>
      </c>
      <c r="S447" s="5">
        <v>446</v>
      </c>
    </row>
    <row r="448" spans="1:19">
      <c r="A448" s="5">
        <f>Final!A449</f>
        <v>0</v>
      </c>
      <c r="B448" s="5">
        <f>Final!B449</f>
        <v>0</v>
      </c>
      <c r="C448" s="5">
        <f>Final!C449</f>
        <v>0</v>
      </c>
      <c r="D448" s="5">
        <f>Final!D449</f>
        <v>0</v>
      </c>
      <c r="E448" s="5">
        <f>Final!E449</f>
        <v>0</v>
      </c>
      <c r="F448" s="5">
        <f>Final!F449</f>
        <v>0</v>
      </c>
      <c r="G448" s="5">
        <f>Final!G449</f>
        <v>0</v>
      </c>
      <c r="H448" s="5">
        <f>Final!H449</f>
        <v>0</v>
      </c>
      <c r="I448" s="5">
        <f>Final!I449</f>
        <v>0</v>
      </c>
      <c r="J448" s="5">
        <f>Final!J449</f>
        <v>0</v>
      </c>
      <c r="K448" s="5">
        <f>Final!K449</f>
        <v>0</v>
      </c>
      <c r="L448" s="5">
        <f>Final!L449</f>
        <v>0</v>
      </c>
      <c r="M448" s="20" t="str">
        <f t="shared" si="36"/>
        <v/>
      </c>
      <c r="N448" s="5" t="str">
        <f t="shared" si="37"/>
        <v/>
      </c>
      <c r="O448" s="5" t="str">
        <f t="shared" si="38"/>
        <v>1</v>
      </c>
      <c r="P448" s="5">
        <f t="shared" si="39"/>
        <v>0</v>
      </c>
      <c r="Q448" s="5" t="str">
        <f t="shared" si="40"/>
        <v/>
      </c>
      <c r="R448" s="5" t="str">
        <f t="shared" si="41"/>
        <v>0_0</v>
      </c>
      <c r="S448" s="5">
        <v>447</v>
      </c>
    </row>
    <row r="449" spans="1:19">
      <c r="A449" s="5">
        <f>Final!A450</f>
        <v>0</v>
      </c>
      <c r="B449" s="5">
        <f>Final!B450</f>
        <v>0</v>
      </c>
      <c r="C449" s="5">
        <f>Final!C450</f>
        <v>0</v>
      </c>
      <c r="D449" s="5">
        <f>Final!D450</f>
        <v>0</v>
      </c>
      <c r="E449" s="5">
        <f>Final!E450</f>
        <v>0</v>
      </c>
      <c r="F449" s="5">
        <f>Final!F450</f>
        <v>0</v>
      </c>
      <c r="G449" s="5">
        <f>Final!G450</f>
        <v>0</v>
      </c>
      <c r="H449" s="5">
        <f>Final!H450</f>
        <v>0</v>
      </c>
      <c r="I449" s="5">
        <f>Final!I450</f>
        <v>0</v>
      </c>
      <c r="J449" s="5">
        <f>Final!J450</f>
        <v>0</v>
      </c>
      <c r="K449" s="5">
        <f>Final!K450</f>
        <v>0</v>
      </c>
      <c r="L449" s="5">
        <f>Final!L450</f>
        <v>0</v>
      </c>
      <c r="M449" s="20" t="str">
        <f t="shared" si="36"/>
        <v/>
      </c>
      <c r="N449" s="5" t="str">
        <f t="shared" si="37"/>
        <v/>
      </c>
      <c r="O449" s="5" t="str">
        <f t="shared" si="38"/>
        <v>1</v>
      </c>
      <c r="P449" s="5">
        <f t="shared" si="39"/>
        <v>0</v>
      </c>
      <c r="Q449" s="5" t="str">
        <f t="shared" si="40"/>
        <v/>
      </c>
      <c r="R449" s="5" t="str">
        <f t="shared" si="41"/>
        <v>0_0</v>
      </c>
      <c r="S449" s="5">
        <v>448</v>
      </c>
    </row>
    <row r="450" spans="1:19">
      <c r="A450" s="5">
        <f>Final!A451</f>
        <v>0</v>
      </c>
      <c r="B450" s="5">
        <f>Final!B451</f>
        <v>0</v>
      </c>
      <c r="C450" s="5">
        <f>Final!C451</f>
        <v>0</v>
      </c>
      <c r="D450" s="5">
        <f>Final!D451</f>
        <v>0</v>
      </c>
      <c r="E450" s="5">
        <f>Final!E451</f>
        <v>0</v>
      </c>
      <c r="F450" s="5">
        <f>Final!F451</f>
        <v>0</v>
      </c>
      <c r="G450" s="5">
        <f>Final!G451</f>
        <v>0</v>
      </c>
      <c r="H450" s="5">
        <f>Final!H451</f>
        <v>0</v>
      </c>
      <c r="I450" s="5">
        <f>Final!I451</f>
        <v>0</v>
      </c>
      <c r="J450" s="5">
        <f>Final!J451</f>
        <v>0</v>
      </c>
      <c r="K450" s="5">
        <f>Final!K451</f>
        <v>0</v>
      </c>
      <c r="L450" s="5">
        <f>Final!L451</f>
        <v>0</v>
      </c>
      <c r="M450" s="20" t="str">
        <f t="shared" si="36"/>
        <v/>
      </c>
      <c r="N450" s="5" t="str">
        <f t="shared" si="37"/>
        <v/>
      </c>
      <c r="O450" s="5" t="str">
        <f t="shared" si="38"/>
        <v>1</v>
      </c>
      <c r="P450" s="5">
        <f t="shared" si="39"/>
        <v>0</v>
      </c>
      <c r="Q450" s="5" t="str">
        <f t="shared" si="40"/>
        <v/>
      </c>
      <c r="R450" s="5" t="str">
        <f t="shared" si="41"/>
        <v>0_0</v>
      </c>
      <c r="S450" s="5">
        <v>449</v>
      </c>
    </row>
    <row r="451" spans="1:19">
      <c r="A451" s="5">
        <f>Final!A452</f>
        <v>0</v>
      </c>
      <c r="B451" s="5">
        <f>Final!B452</f>
        <v>0</v>
      </c>
      <c r="C451" s="5">
        <f>Final!C452</f>
        <v>0</v>
      </c>
      <c r="D451" s="5">
        <f>Final!D452</f>
        <v>0</v>
      </c>
      <c r="E451" s="5">
        <f>Final!E452</f>
        <v>0</v>
      </c>
      <c r="F451" s="5">
        <f>Final!F452</f>
        <v>0</v>
      </c>
      <c r="G451" s="5">
        <f>Final!G452</f>
        <v>0</v>
      </c>
      <c r="H451" s="5">
        <f>Final!H452</f>
        <v>0</v>
      </c>
      <c r="I451" s="5">
        <f>Final!I452</f>
        <v>0</v>
      </c>
      <c r="J451" s="5">
        <f>Final!J452</f>
        <v>0</v>
      </c>
      <c r="K451" s="5">
        <f>Final!K452</f>
        <v>0</v>
      </c>
      <c r="L451" s="5">
        <f>Final!L452</f>
        <v>0</v>
      </c>
      <c r="M451" s="20" t="str">
        <f t="shared" ref="M451:M514" si="42">IF(AND(K451="Yes",L451="Yes"),"1",IF(AND(K451="VOID",L451="VOID"),"2",""))</f>
        <v/>
      </c>
      <c r="N451" s="5" t="str">
        <f t="shared" ref="N451:N514" si="43">IF(M451="1",F451,"")</f>
        <v/>
      </c>
      <c r="O451" s="5" t="str">
        <f t="shared" ref="O451:O514" si="44">IF(N451&lt;&gt;"","Doc Recivied","1")</f>
        <v>1</v>
      </c>
      <c r="P451" s="5">
        <f t="shared" ref="P451:P514" si="45">IF(AND(O451="Doc Recivied",M451="1"),"",F451)</f>
        <v>0</v>
      </c>
      <c r="Q451" s="5" t="str">
        <f t="shared" ref="Q451:Q514" si="46">IF(M451="2",F451,"")</f>
        <v/>
      </c>
      <c r="R451" s="5" t="str">
        <f t="shared" ref="R451:R514" si="47">_xlfn.TEXTJOIN("_",FALSE,C451,D451)</f>
        <v>0_0</v>
      </c>
      <c r="S451" s="5">
        <v>450</v>
      </c>
    </row>
    <row r="452" spans="1:19">
      <c r="A452" s="5">
        <f>Final!A453</f>
        <v>0</v>
      </c>
      <c r="B452" s="5">
        <f>Final!B453</f>
        <v>0</v>
      </c>
      <c r="C452" s="5">
        <f>Final!C453</f>
        <v>0</v>
      </c>
      <c r="D452" s="5">
        <f>Final!D453</f>
        <v>0</v>
      </c>
      <c r="E452" s="5">
        <f>Final!E453</f>
        <v>0</v>
      </c>
      <c r="F452" s="5">
        <f>Final!F453</f>
        <v>0</v>
      </c>
      <c r="G452" s="5">
        <f>Final!G453</f>
        <v>0</v>
      </c>
      <c r="H452" s="5">
        <f>Final!H453</f>
        <v>0</v>
      </c>
      <c r="I452" s="5">
        <f>Final!I453</f>
        <v>0</v>
      </c>
      <c r="J452" s="5">
        <f>Final!J453</f>
        <v>0</v>
      </c>
      <c r="K452" s="5">
        <f>Final!K453</f>
        <v>0</v>
      </c>
      <c r="L452" s="5">
        <f>Final!L453</f>
        <v>0</v>
      </c>
      <c r="M452" s="20" t="str">
        <f t="shared" si="42"/>
        <v/>
      </c>
      <c r="N452" s="5" t="str">
        <f t="shared" si="43"/>
        <v/>
      </c>
      <c r="O452" s="5" t="str">
        <f t="shared" si="44"/>
        <v>1</v>
      </c>
      <c r="P452" s="5">
        <f t="shared" si="45"/>
        <v>0</v>
      </c>
      <c r="Q452" s="5" t="str">
        <f t="shared" si="46"/>
        <v/>
      </c>
      <c r="R452" s="5" t="str">
        <f t="shared" si="47"/>
        <v>0_0</v>
      </c>
      <c r="S452" s="5">
        <v>451</v>
      </c>
    </row>
    <row r="453" spans="1:19">
      <c r="A453" s="5">
        <f>Final!A454</f>
        <v>0</v>
      </c>
      <c r="B453" s="5">
        <f>Final!B454</f>
        <v>0</v>
      </c>
      <c r="C453" s="5">
        <f>Final!C454</f>
        <v>0</v>
      </c>
      <c r="D453" s="5">
        <f>Final!D454</f>
        <v>0</v>
      </c>
      <c r="E453" s="5">
        <f>Final!E454</f>
        <v>0</v>
      </c>
      <c r="F453" s="5">
        <f>Final!F454</f>
        <v>0</v>
      </c>
      <c r="G453" s="5">
        <f>Final!G454</f>
        <v>0</v>
      </c>
      <c r="H453" s="5">
        <f>Final!H454</f>
        <v>0</v>
      </c>
      <c r="I453" s="5">
        <f>Final!I454</f>
        <v>0</v>
      </c>
      <c r="J453" s="5">
        <f>Final!J454</f>
        <v>0</v>
      </c>
      <c r="K453" s="5">
        <f>Final!K454</f>
        <v>0</v>
      </c>
      <c r="L453" s="5">
        <f>Final!L454</f>
        <v>0</v>
      </c>
      <c r="M453" s="20" t="str">
        <f t="shared" si="42"/>
        <v/>
      </c>
      <c r="N453" s="5" t="str">
        <f t="shared" si="43"/>
        <v/>
      </c>
      <c r="O453" s="5" t="str">
        <f t="shared" si="44"/>
        <v>1</v>
      </c>
      <c r="P453" s="5">
        <f t="shared" si="45"/>
        <v>0</v>
      </c>
      <c r="Q453" s="5" t="str">
        <f t="shared" si="46"/>
        <v/>
      </c>
      <c r="R453" s="5" t="str">
        <f t="shared" si="47"/>
        <v>0_0</v>
      </c>
      <c r="S453" s="5">
        <v>452</v>
      </c>
    </row>
    <row r="454" spans="1:19">
      <c r="A454" s="5">
        <f>Final!A455</f>
        <v>0</v>
      </c>
      <c r="B454" s="5">
        <f>Final!B455</f>
        <v>0</v>
      </c>
      <c r="C454" s="5">
        <f>Final!C455</f>
        <v>0</v>
      </c>
      <c r="D454" s="5">
        <f>Final!D455</f>
        <v>0</v>
      </c>
      <c r="E454" s="5">
        <f>Final!E455</f>
        <v>0</v>
      </c>
      <c r="F454" s="5">
        <f>Final!F455</f>
        <v>0</v>
      </c>
      <c r="G454" s="5">
        <f>Final!G455</f>
        <v>0</v>
      </c>
      <c r="H454" s="5">
        <f>Final!H455</f>
        <v>0</v>
      </c>
      <c r="I454" s="5">
        <f>Final!I455</f>
        <v>0</v>
      </c>
      <c r="J454" s="5">
        <f>Final!J455</f>
        <v>0</v>
      </c>
      <c r="K454" s="5">
        <f>Final!K455</f>
        <v>0</v>
      </c>
      <c r="L454" s="5">
        <f>Final!L455</f>
        <v>0</v>
      </c>
      <c r="M454" s="20" t="str">
        <f t="shared" si="42"/>
        <v/>
      </c>
      <c r="N454" s="5" t="str">
        <f t="shared" si="43"/>
        <v/>
      </c>
      <c r="O454" s="5" t="str">
        <f t="shared" si="44"/>
        <v>1</v>
      </c>
      <c r="P454" s="5">
        <f t="shared" si="45"/>
        <v>0</v>
      </c>
      <c r="Q454" s="5" t="str">
        <f t="shared" si="46"/>
        <v/>
      </c>
      <c r="R454" s="5" t="str">
        <f t="shared" si="47"/>
        <v>0_0</v>
      </c>
      <c r="S454" s="5">
        <v>453</v>
      </c>
    </row>
    <row r="455" spans="1:19">
      <c r="A455" s="5">
        <f>Final!A456</f>
        <v>0</v>
      </c>
      <c r="B455" s="5">
        <f>Final!B456</f>
        <v>0</v>
      </c>
      <c r="C455" s="5">
        <f>Final!C456</f>
        <v>0</v>
      </c>
      <c r="D455" s="5">
        <f>Final!D456</f>
        <v>0</v>
      </c>
      <c r="E455" s="5">
        <f>Final!E456</f>
        <v>0</v>
      </c>
      <c r="F455" s="5">
        <f>Final!F456</f>
        <v>0</v>
      </c>
      <c r="G455" s="5">
        <f>Final!G456</f>
        <v>0</v>
      </c>
      <c r="H455" s="5">
        <f>Final!H456</f>
        <v>0</v>
      </c>
      <c r="I455" s="5">
        <f>Final!I456</f>
        <v>0</v>
      </c>
      <c r="J455" s="5">
        <f>Final!J456</f>
        <v>0</v>
      </c>
      <c r="K455" s="5">
        <f>Final!K456</f>
        <v>0</v>
      </c>
      <c r="L455" s="5">
        <f>Final!L456</f>
        <v>0</v>
      </c>
      <c r="M455" s="20" t="str">
        <f t="shared" si="42"/>
        <v/>
      </c>
      <c r="N455" s="5" t="str">
        <f t="shared" si="43"/>
        <v/>
      </c>
      <c r="O455" s="5" t="str">
        <f t="shared" si="44"/>
        <v>1</v>
      </c>
      <c r="P455" s="5">
        <f t="shared" si="45"/>
        <v>0</v>
      </c>
      <c r="Q455" s="5" t="str">
        <f t="shared" si="46"/>
        <v/>
      </c>
      <c r="R455" s="5" t="str">
        <f t="shared" si="47"/>
        <v>0_0</v>
      </c>
      <c r="S455" s="5">
        <v>454</v>
      </c>
    </row>
    <row r="456" spans="1:19">
      <c r="A456" s="5">
        <f>Final!A457</f>
        <v>0</v>
      </c>
      <c r="B456" s="5">
        <f>Final!B457</f>
        <v>0</v>
      </c>
      <c r="C456" s="5">
        <f>Final!C457</f>
        <v>0</v>
      </c>
      <c r="D456" s="5">
        <f>Final!D457</f>
        <v>0</v>
      </c>
      <c r="E456" s="5">
        <f>Final!E457</f>
        <v>0</v>
      </c>
      <c r="F456" s="5">
        <f>Final!F457</f>
        <v>0</v>
      </c>
      <c r="G456" s="5">
        <f>Final!G457</f>
        <v>0</v>
      </c>
      <c r="H456" s="5">
        <f>Final!H457</f>
        <v>0</v>
      </c>
      <c r="I456" s="5">
        <f>Final!I457</f>
        <v>0</v>
      </c>
      <c r="J456" s="5">
        <f>Final!J457</f>
        <v>0</v>
      </c>
      <c r="K456" s="5">
        <f>Final!K457</f>
        <v>0</v>
      </c>
      <c r="L456" s="5">
        <f>Final!L457</f>
        <v>0</v>
      </c>
      <c r="M456" s="20" t="str">
        <f t="shared" si="42"/>
        <v/>
      </c>
      <c r="N456" s="5" t="str">
        <f t="shared" si="43"/>
        <v/>
      </c>
      <c r="O456" s="5" t="str">
        <f t="shared" si="44"/>
        <v>1</v>
      </c>
      <c r="P456" s="5">
        <f t="shared" si="45"/>
        <v>0</v>
      </c>
      <c r="Q456" s="5" t="str">
        <f t="shared" si="46"/>
        <v/>
      </c>
      <c r="R456" s="5" t="str">
        <f t="shared" si="47"/>
        <v>0_0</v>
      </c>
      <c r="S456" s="5">
        <v>455</v>
      </c>
    </row>
    <row r="457" spans="1:19">
      <c r="A457" s="5">
        <f>Final!A458</f>
        <v>0</v>
      </c>
      <c r="B457" s="5">
        <f>Final!B458</f>
        <v>0</v>
      </c>
      <c r="C457" s="5">
        <f>Final!C458</f>
        <v>0</v>
      </c>
      <c r="D457" s="5">
        <f>Final!D458</f>
        <v>0</v>
      </c>
      <c r="E457" s="5">
        <f>Final!E458</f>
        <v>0</v>
      </c>
      <c r="F457" s="5">
        <f>Final!F458</f>
        <v>0</v>
      </c>
      <c r="G457" s="5">
        <f>Final!G458</f>
        <v>0</v>
      </c>
      <c r="H457" s="5">
        <f>Final!H458</f>
        <v>0</v>
      </c>
      <c r="I457" s="5">
        <f>Final!I458</f>
        <v>0</v>
      </c>
      <c r="J457" s="5">
        <f>Final!J458</f>
        <v>0</v>
      </c>
      <c r="K457" s="5">
        <f>Final!K458</f>
        <v>0</v>
      </c>
      <c r="L457" s="5">
        <f>Final!L458</f>
        <v>0</v>
      </c>
      <c r="M457" s="20" t="str">
        <f t="shared" si="42"/>
        <v/>
      </c>
      <c r="N457" s="5" t="str">
        <f t="shared" si="43"/>
        <v/>
      </c>
      <c r="O457" s="5" t="str">
        <f t="shared" si="44"/>
        <v>1</v>
      </c>
      <c r="P457" s="5">
        <f t="shared" si="45"/>
        <v>0</v>
      </c>
      <c r="Q457" s="5" t="str">
        <f t="shared" si="46"/>
        <v/>
      </c>
      <c r="R457" s="5" t="str">
        <f t="shared" si="47"/>
        <v>0_0</v>
      </c>
      <c r="S457" s="5">
        <v>456</v>
      </c>
    </row>
    <row r="458" spans="1:19">
      <c r="A458" s="5">
        <f>Final!A459</f>
        <v>0</v>
      </c>
      <c r="B458" s="5">
        <f>Final!B459</f>
        <v>0</v>
      </c>
      <c r="C458" s="5">
        <f>Final!C459</f>
        <v>0</v>
      </c>
      <c r="D458" s="5">
        <f>Final!D459</f>
        <v>0</v>
      </c>
      <c r="E458" s="5">
        <f>Final!E459</f>
        <v>0</v>
      </c>
      <c r="F458" s="5">
        <f>Final!F459</f>
        <v>0</v>
      </c>
      <c r="G458" s="5">
        <f>Final!G459</f>
        <v>0</v>
      </c>
      <c r="H458" s="5">
        <f>Final!H459</f>
        <v>0</v>
      </c>
      <c r="I458" s="5">
        <f>Final!I459</f>
        <v>0</v>
      </c>
      <c r="J458" s="5">
        <f>Final!J459</f>
        <v>0</v>
      </c>
      <c r="K458" s="5">
        <f>Final!K459</f>
        <v>0</v>
      </c>
      <c r="L458" s="5">
        <f>Final!L459</f>
        <v>0</v>
      </c>
      <c r="M458" s="20" t="str">
        <f t="shared" si="42"/>
        <v/>
      </c>
      <c r="N458" s="5" t="str">
        <f t="shared" si="43"/>
        <v/>
      </c>
      <c r="O458" s="5" t="str">
        <f t="shared" si="44"/>
        <v>1</v>
      </c>
      <c r="P458" s="5">
        <f t="shared" si="45"/>
        <v>0</v>
      </c>
      <c r="Q458" s="5" t="str">
        <f t="shared" si="46"/>
        <v/>
      </c>
      <c r="R458" s="5" t="str">
        <f t="shared" si="47"/>
        <v>0_0</v>
      </c>
      <c r="S458" s="5">
        <v>457</v>
      </c>
    </row>
    <row r="459" spans="1:19">
      <c r="A459" s="5">
        <f>Final!A460</f>
        <v>0</v>
      </c>
      <c r="B459" s="5">
        <f>Final!B460</f>
        <v>0</v>
      </c>
      <c r="C459" s="5">
        <f>Final!C460</f>
        <v>0</v>
      </c>
      <c r="D459" s="5">
        <f>Final!D460</f>
        <v>0</v>
      </c>
      <c r="E459" s="5">
        <f>Final!E460</f>
        <v>0</v>
      </c>
      <c r="F459" s="5">
        <f>Final!F460</f>
        <v>0</v>
      </c>
      <c r="G459" s="5">
        <f>Final!G460</f>
        <v>0</v>
      </c>
      <c r="H459" s="5">
        <f>Final!H460</f>
        <v>0</v>
      </c>
      <c r="I459" s="5">
        <f>Final!I460</f>
        <v>0</v>
      </c>
      <c r="J459" s="5">
        <f>Final!J460</f>
        <v>0</v>
      </c>
      <c r="K459" s="5">
        <f>Final!K460</f>
        <v>0</v>
      </c>
      <c r="L459" s="5">
        <f>Final!L460</f>
        <v>0</v>
      </c>
      <c r="M459" s="20" t="str">
        <f t="shared" si="42"/>
        <v/>
      </c>
      <c r="N459" s="5" t="str">
        <f t="shared" si="43"/>
        <v/>
      </c>
      <c r="O459" s="5" t="str">
        <f t="shared" si="44"/>
        <v>1</v>
      </c>
      <c r="P459" s="5">
        <f t="shared" si="45"/>
        <v>0</v>
      </c>
      <c r="Q459" s="5" t="str">
        <f t="shared" si="46"/>
        <v/>
      </c>
      <c r="R459" s="5" t="str">
        <f t="shared" si="47"/>
        <v>0_0</v>
      </c>
      <c r="S459" s="5">
        <v>458</v>
      </c>
    </row>
    <row r="460" spans="1:19">
      <c r="A460" s="5">
        <f>Final!A461</f>
        <v>0</v>
      </c>
      <c r="B460" s="5">
        <f>Final!B461</f>
        <v>0</v>
      </c>
      <c r="C460" s="5">
        <f>Final!C461</f>
        <v>0</v>
      </c>
      <c r="D460" s="5">
        <f>Final!D461</f>
        <v>0</v>
      </c>
      <c r="E460" s="5">
        <f>Final!E461</f>
        <v>0</v>
      </c>
      <c r="F460" s="5">
        <f>Final!F461</f>
        <v>0</v>
      </c>
      <c r="G460" s="5">
        <f>Final!G461</f>
        <v>0</v>
      </c>
      <c r="H460" s="5">
        <f>Final!H461</f>
        <v>0</v>
      </c>
      <c r="I460" s="5">
        <f>Final!I461</f>
        <v>0</v>
      </c>
      <c r="J460" s="5">
        <f>Final!J461</f>
        <v>0</v>
      </c>
      <c r="K460" s="5">
        <f>Final!K461</f>
        <v>0</v>
      </c>
      <c r="L460" s="5">
        <f>Final!L461</f>
        <v>0</v>
      </c>
      <c r="M460" s="20" t="str">
        <f t="shared" si="42"/>
        <v/>
      </c>
      <c r="N460" s="5" t="str">
        <f t="shared" si="43"/>
        <v/>
      </c>
      <c r="O460" s="5" t="str">
        <f t="shared" si="44"/>
        <v>1</v>
      </c>
      <c r="P460" s="5">
        <f t="shared" si="45"/>
        <v>0</v>
      </c>
      <c r="Q460" s="5" t="str">
        <f t="shared" si="46"/>
        <v/>
      </c>
      <c r="R460" s="5" t="str">
        <f t="shared" si="47"/>
        <v>0_0</v>
      </c>
      <c r="S460" s="5">
        <v>459</v>
      </c>
    </row>
    <row r="461" spans="1:19">
      <c r="A461" s="5">
        <f>Final!A462</f>
        <v>0</v>
      </c>
      <c r="B461" s="5">
        <f>Final!B462</f>
        <v>0</v>
      </c>
      <c r="C461" s="5">
        <f>Final!C462</f>
        <v>0</v>
      </c>
      <c r="D461" s="5">
        <f>Final!D462</f>
        <v>0</v>
      </c>
      <c r="E461" s="5">
        <f>Final!E462</f>
        <v>0</v>
      </c>
      <c r="F461" s="5">
        <f>Final!F462</f>
        <v>0</v>
      </c>
      <c r="G461" s="5">
        <f>Final!G462</f>
        <v>0</v>
      </c>
      <c r="H461" s="5">
        <f>Final!H462</f>
        <v>0</v>
      </c>
      <c r="I461" s="5">
        <f>Final!I462</f>
        <v>0</v>
      </c>
      <c r="J461" s="5">
        <f>Final!J462</f>
        <v>0</v>
      </c>
      <c r="K461" s="5">
        <f>Final!K462</f>
        <v>0</v>
      </c>
      <c r="L461" s="5">
        <f>Final!L462</f>
        <v>0</v>
      </c>
      <c r="M461" s="20" t="str">
        <f t="shared" si="42"/>
        <v/>
      </c>
      <c r="N461" s="5" t="str">
        <f t="shared" si="43"/>
        <v/>
      </c>
      <c r="O461" s="5" t="str">
        <f t="shared" si="44"/>
        <v>1</v>
      </c>
      <c r="P461" s="5">
        <f t="shared" si="45"/>
        <v>0</v>
      </c>
      <c r="Q461" s="5" t="str">
        <f t="shared" si="46"/>
        <v/>
      </c>
      <c r="R461" s="5" t="str">
        <f t="shared" si="47"/>
        <v>0_0</v>
      </c>
      <c r="S461" s="5">
        <v>460</v>
      </c>
    </row>
    <row r="462" spans="1:19">
      <c r="A462" s="5">
        <f>Final!A463</f>
        <v>0</v>
      </c>
      <c r="B462" s="5">
        <f>Final!B463</f>
        <v>0</v>
      </c>
      <c r="C462" s="5">
        <f>Final!C463</f>
        <v>0</v>
      </c>
      <c r="D462" s="5">
        <f>Final!D463</f>
        <v>0</v>
      </c>
      <c r="E462" s="5">
        <f>Final!E463</f>
        <v>0</v>
      </c>
      <c r="F462" s="5">
        <f>Final!F463</f>
        <v>0</v>
      </c>
      <c r="G462" s="5">
        <f>Final!G463</f>
        <v>0</v>
      </c>
      <c r="H462" s="5">
        <f>Final!H463</f>
        <v>0</v>
      </c>
      <c r="I462" s="5">
        <f>Final!I463</f>
        <v>0</v>
      </c>
      <c r="J462" s="5">
        <f>Final!J463</f>
        <v>0</v>
      </c>
      <c r="K462" s="5">
        <f>Final!K463</f>
        <v>0</v>
      </c>
      <c r="L462" s="5">
        <f>Final!L463</f>
        <v>0</v>
      </c>
      <c r="M462" s="20" t="str">
        <f t="shared" si="42"/>
        <v/>
      </c>
      <c r="N462" s="5" t="str">
        <f t="shared" si="43"/>
        <v/>
      </c>
      <c r="O462" s="5" t="str">
        <f t="shared" si="44"/>
        <v>1</v>
      </c>
      <c r="P462" s="5">
        <f t="shared" si="45"/>
        <v>0</v>
      </c>
      <c r="Q462" s="5" t="str">
        <f t="shared" si="46"/>
        <v/>
      </c>
      <c r="R462" s="5" t="str">
        <f t="shared" si="47"/>
        <v>0_0</v>
      </c>
      <c r="S462" s="5">
        <v>461</v>
      </c>
    </row>
    <row r="463" spans="1:19">
      <c r="A463" s="5">
        <f>Final!A464</f>
        <v>0</v>
      </c>
      <c r="B463" s="5">
        <f>Final!B464</f>
        <v>0</v>
      </c>
      <c r="C463" s="5">
        <f>Final!C464</f>
        <v>0</v>
      </c>
      <c r="D463" s="5">
        <f>Final!D464</f>
        <v>0</v>
      </c>
      <c r="E463" s="5">
        <f>Final!E464</f>
        <v>0</v>
      </c>
      <c r="F463" s="5">
        <f>Final!F464</f>
        <v>0</v>
      </c>
      <c r="G463" s="5">
        <f>Final!G464</f>
        <v>0</v>
      </c>
      <c r="H463" s="5">
        <f>Final!H464</f>
        <v>0</v>
      </c>
      <c r="I463" s="5">
        <f>Final!I464</f>
        <v>0</v>
      </c>
      <c r="J463" s="5">
        <f>Final!J464</f>
        <v>0</v>
      </c>
      <c r="K463" s="5">
        <f>Final!K464</f>
        <v>0</v>
      </c>
      <c r="L463" s="5">
        <f>Final!L464</f>
        <v>0</v>
      </c>
      <c r="M463" s="20" t="str">
        <f t="shared" si="42"/>
        <v/>
      </c>
      <c r="N463" s="5" t="str">
        <f t="shared" si="43"/>
        <v/>
      </c>
      <c r="O463" s="5" t="str">
        <f t="shared" si="44"/>
        <v>1</v>
      </c>
      <c r="P463" s="5">
        <f t="shared" si="45"/>
        <v>0</v>
      </c>
      <c r="Q463" s="5" t="str">
        <f t="shared" si="46"/>
        <v/>
      </c>
      <c r="R463" s="5" t="str">
        <f t="shared" si="47"/>
        <v>0_0</v>
      </c>
      <c r="S463" s="5">
        <v>462</v>
      </c>
    </row>
    <row r="464" spans="1:19">
      <c r="A464" s="5">
        <f>Final!A465</f>
        <v>0</v>
      </c>
      <c r="B464" s="5">
        <f>Final!B465</f>
        <v>0</v>
      </c>
      <c r="C464" s="5">
        <f>Final!C465</f>
        <v>0</v>
      </c>
      <c r="D464" s="5">
        <f>Final!D465</f>
        <v>0</v>
      </c>
      <c r="E464" s="5">
        <f>Final!E465</f>
        <v>0</v>
      </c>
      <c r="F464" s="5">
        <f>Final!F465</f>
        <v>0</v>
      </c>
      <c r="G464" s="5">
        <f>Final!G465</f>
        <v>0</v>
      </c>
      <c r="H464" s="5">
        <f>Final!H465</f>
        <v>0</v>
      </c>
      <c r="I464" s="5">
        <f>Final!I465</f>
        <v>0</v>
      </c>
      <c r="J464" s="5">
        <f>Final!J465</f>
        <v>0</v>
      </c>
      <c r="K464" s="5">
        <f>Final!K465</f>
        <v>0</v>
      </c>
      <c r="L464" s="5">
        <f>Final!L465</f>
        <v>0</v>
      </c>
      <c r="M464" s="20" t="str">
        <f t="shared" si="42"/>
        <v/>
      </c>
      <c r="N464" s="5" t="str">
        <f t="shared" si="43"/>
        <v/>
      </c>
      <c r="O464" s="5" t="str">
        <f t="shared" si="44"/>
        <v>1</v>
      </c>
      <c r="P464" s="5">
        <f t="shared" si="45"/>
        <v>0</v>
      </c>
      <c r="Q464" s="5" t="str">
        <f t="shared" si="46"/>
        <v/>
      </c>
      <c r="R464" s="5" t="str">
        <f t="shared" si="47"/>
        <v>0_0</v>
      </c>
      <c r="S464" s="5">
        <v>463</v>
      </c>
    </row>
    <row r="465" spans="1:19">
      <c r="A465" s="5">
        <f>Final!A466</f>
        <v>0</v>
      </c>
      <c r="B465" s="5">
        <f>Final!B466</f>
        <v>0</v>
      </c>
      <c r="C465" s="5">
        <f>Final!C466</f>
        <v>0</v>
      </c>
      <c r="D465" s="5">
        <f>Final!D466</f>
        <v>0</v>
      </c>
      <c r="E465" s="5">
        <f>Final!E466</f>
        <v>0</v>
      </c>
      <c r="F465" s="5">
        <f>Final!F466</f>
        <v>0</v>
      </c>
      <c r="G465" s="5">
        <f>Final!G466</f>
        <v>0</v>
      </c>
      <c r="H465" s="5">
        <f>Final!H466</f>
        <v>0</v>
      </c>
      <c r="I465" s="5">
        <f>Final!I466</f>
        <v>0</v>
      </c>
      <c r="J465" s="5">
        <f>Final!J466</f>
        <v>0</v>
      </c>
      <c r="K465" s="5">
        <f>Final!K466</f>
        <v>0</v>
      </c>
      <c r="L465" s="5">
        <f>Final!L466</f>
        <v>0</v>
      </c>
      <c r="M465" s="20" t="str">
        <f t="shared" si="42"/>
        <v/>
      </c>
      <c r="N465" s="5" t="str">
        <f t="shared" si="43"/>
        <v/>
      </c>
      <c r="O465" s="5" t="str">
        <f t="shared" si="44"/>
        <v>1</v>
      </c>
      <c r="P465" s="5">
        <f t="shared" si="45"/>
        <v>0</v>
      </c>
      <c r="Q465" s="5" t="str">
        <f t="shared" si="46"/>
        <v/>
      </c>
      <c r="R465" s="5" t="str">
        <f t="shared" si="47"/>
        <v>0_0</v>
      </c>
      <c r="S465" s="5">
        <v>464</v>
      </c>
    </row>
    <row r="466" spans="1:19">
      <c r="A466" s="5">
        <f>Final!A467</f>
        <v>0</v>
      </c>
      <c r="B466" s="5">
        <f>Final!B467</f>
        <v>0</v>
      </c>
      <c r="C466" s="5">
        <f>Final!C467</f>
        <v>0</v>
      </c>
      <c r="D466" s="5">
        <f>Final!D467</f>
        <v>0</v>
      </c>
      <c r="E466" s="5">
        <f>Final!E467</f>
        <v>0</v>
      </c>
      <c r="F466" s="5">
        <f>Final!F467</f>
        <v>0</v>
      </c>
      <c r="G466" s="5">
        <f>Final!G467</f>
        <v>0</v>
      </c>
      <c r="H466" s="5">
        <f>Final!H467</f>
        <v>0</v>
      </c>
      <c r="I466" s="5">
        <f>Final!I467</f>
        <v>0</v>
      </c>
      <c r="J466" s="5">
        <f>Final!J467</f>
        <v>0</v>
      </c>
      <c r="K466" s="5">
        <f>Final!K467</f>
        <v>0</v>
      </c>
      <c r="L466" s="5">
        <f>Final!L467</f>
        <v>0</v>
      </c>
      <c r="M466" s="20" t="str">
        <f t="shared" si="42"/>
        <v/>
      </c>
      <c r="N466" s="5" t="str">
        <f t="shared" si="43"/>
        <v/>
      </c>
      <c r="O466" s="5" t="str">
        <f t="shared" si="44"/>
        <v>1</v>
      </c>
      <c r="P466" s="5">
        <f t="shared" si="45"/>
        <v>0</v>
      </c>
      <c r="Q466" s="5" t="str">
        <f t="shared" si="46"/>
        <v/>
      </c>
      <c r="R466" s="5" t="str">
        <f t="shared" si="47"/>
        <v>0_0</v>
      </c>
      <c r="S466" s="5">
        <v>465</v>
      </c>
    </row>
    <row r="467" spans="1:19">
      <c r="A467" s="5">
        <f>Final!A468</f>
        <v>0</v>
      </c>
      <c r="B467" s="5">
        <f>Final!B468</f>
        <v>0</v>
      </c>
      <c r="C467" s="5">
        <f>Final!C468</f>
        <v>0</v>
      </c>
      <c r="D467" s="5">
        <f>Final!D468</f>
        <v>0</v>
      </c>
      <c r="E467" s="5">
        <f>Final!E468</f>
        <v>0</v>
      </c>
      <c r="F467" s="5">
        <f>Final!F468</f>
        <v>0</v>
      </c>
      <c r="G467" s="5">
        <f>Final!G468</f>
        <v>0</v>
      </c>
      <c r="H467" s="5">
        <f>Final!H468</f>
        <v>0</v>
      </c>
      <c r="I467" s="5">
        <f>Final!I468</f>
        <v>0</v>
      </c>
      <c r="J467" s="5">
        <f>Final!J468</f>
        <v>0</v>
      </c>
      <c r="K467" s="5">
        <f>Final!K468</f>
        <v>0</v>
      </c>
      <c r="L467" s="5">
        <f>Final!L468</f>
        <v>0</v>
      </c>
      <c r="M467" s="20" t="str">
        <f t="shared" si="42"/>
        <v/>
      </c>
      <c r="N467" s="5" t="str">
        <f t="shared" si="43"/>
        <v/>
      </c>
      <c r="O467" s="5" t="str">
        <f t="shared" si="44"/>
        <v>1</v>
      </c>
      <c r="P467" s="5">
        <f t="shared" si="45"/>
        <v>0</v>
      </c>
      <c r="Q467" s="5" t="str">
        <f t="shared" si="46"/>
        <v/>
      </c>
      <c r="R467" s="5" t="str">
        <f t="shared" si="47"/>
        <v>0_0</v>
      </c>
      <c r="S467" s="5">
        <v>466</v>
      </c>
    </row>
    <row r="468" spans="1:19">
      <c r="A468" s="5">
        <f>Final!A469</f>
        <v>0</v>
      </c>
      <c r="B468" s="5">
        <f>Final!B469</f>
        <v>0</v>
      </c>
      <c r="C468" s="5">
        <f>Final!C469</f>
        <v>0</v>
      </c>
      <c r="D468" s="5">
        <f>Final!D469</f>
        <v>0</v>
      </c>
      <c r="E468" s="5">
        <f>Final!E469</f>
        <v>0</v>
      </c>
      <c r="F468" s="5">
        <f>Final!F469</f>
        <v>0</v>
      </c>
      <c r="G468" s="5">
        <f>Final!G469</f>
        <v>0</v>
      </c>
      <c r="H468" s="5">
        <f>Final!H469</f>
        <v>0</v>
      </c>
      <c r="I468" s="5">
        <f>Final!I469</f>
        <v>0</v>
      </c>
      <c r="J468" s="5">
        <f>Final!J469</f>
        <v>0</v>
      </c>
      <c r="K468" s="5">
        <f>Final!K469</f>
        <v>0</v>
      </c>
      <c r="L468" s="5">
        <f>Final!L469</f>
        <v>0</v>
      </c>
      <c r="M468" s="20" t="str">
        <f t="shared" si="42"/>
        <v/>
      </c>
      <c r="N468" s="5" t="str">
        <f t="shared" si="43"/>
        <v/>
      </c>
      <c r="O468" s="5" t="str">
        <f t="shared" si="44"/>
        <v>1</v>
      </c>
      <c r="P468" s="5">
        <f t="shared" si="45"/>
        <v>0</v>
      </c>
      <c r="Q468" s="5" t="str">
        <f t="shared" si="46"/>
        <v/>
      </c>
      <c r="R468" s="5" t="str">
        <f t="shared" si="47"/>
        <v>0_0</v>
      </c>
      <c r="S468" s="5">
        <v>467</v>
      </c>
    </row>
    <row r="469" spans="1:19">
      <c r="A469" s="5">
        <f>Final!A470</f>
        <v>0</v>
      </c>
      <c r="B469" s="5">
        <f>Final!B470</f>
        <v>0</v>
      </c>
      <c r="C469" s="5">
        <f>Final!C470</f>
        <v>0</v>
      </c>
      <c r="D469" s="5">
        <f>Final!D470</f>
        <v>0</v>
      </c>
      <c r="E469" s="5">
        <f>Final!E470</f>
        <v>0</v>
      </c>
      <c r="F469" s="5">
        <f>Final!F470</f>
        <v>0</v>
      </c>
      <c r="G469" s="5">
        <f>Final!G470</f>
        <v>0</v>
      </c>
      <c r="H469" s="5">
        <f>Final!H470</f>
        <v>0</v>
      </c>
      <c r="I469" s="5">
        <f>Final!I470</f>
        <v>0</v>
      </c>
      <c r="J469" s="5">
        <f>Final!J470</f>
        <v>0</v>
      </c>
      <c r="K469" s="5">
        <f>Final!K470</f>
        <v>0</v>
      </c>
      <c r="L469" s="5">
        <f>Final!L470</f>
        <v>0</v>
      </c>
      <c r="M469" s="20" t="str">
        <f t="shared" si="42"/>
        <v/>
      </c>
      <c r="N469" s="5" t="str">
        <f t="shared" si="43"/>
        <v/>
      </c>
      <c r="O469" s="5" t="str">
        <f t="shared" si="44"/>
        <v>1</v>
      </c>
      <c r="P469" s="5">
        <f t="shared" si="45"/>
        <v>0</v>
      </c>
      <c r="Q469" s="5" t="str">
        <f t="shared" si="46"/>
        <v/>
      </c>
      <c r="R469" s="5" t="str">
        <f t="shared" si="47"/>
        <v>0_0</v>
      </c>
      <c r="S469" s="5">
        <v>468</v>
      </c>
    </row>
    <row r="470" spans="1:19">
      <c r="A470" s="5">
        <f>Final!A471</f>
        <v>0</v>
      </c>
      <c r="B470" s="5">
        <f>Final!B471</f>
        <v>0</v>
      </c>
      <c r="C470" s="5">
        <f>Final!C471</f>
        <v>0</v>
      </c>
      <c r="D470" s="5">
        <f>Final!D471</f>
        <v>0</v>
      </c>
      <c r="E470" s="5">
        <f>Final!E471</f>
        <v>0</v>
      </c>
      <c r="F470" s="5">
        <f>Final!F471</f>
        <v>0</v>
      </c>
      <c r="G470" s="5">
        <f>Final!G471</f>
        <v>0</v>
      </c>
      <c r="H470" s="5">
        <f>Final!H471</f>
        <v>0</v>
      </c>
      <c r="I470" s="5">
        <f>Final!I471</f>
        <v>0</v>
      </c>
      <c r="J470" s="5">
        <f>Final!J471</f>
        <v>0</v>
      </c>
      <c r="K470" s="5">
        <f>Final!K471</f>
        <v>0</v>
      </c>
      <c r="L470" s="5">
        <f>Final!L471</f>
        <v>0</v>
      </c>
      <c r="M470" s="20" t="str">
        <f t="shared" si="42"/>
        <v/>
      </c>
      <c r="N470" s="5" t="str">
        <f t="shared" si="43"/>
        <v/>
      </c>
      <c r="O470" s="5" t="str">
        <f t="shared" si="44"/>
        <v>1</v>
      </c>
      <c r="P470" s="5">
        <f t="shared" si="45"/>
        <v>0</v>
      </c>
      <c r="Q470" s="5" t="str">
        <f t="shared" si="46"/>
        <v/>
      </c>
      <c r="R470" s="5" t="str">
        <f t="shared" si="47"/>
        <v>0_0</v>
      </c>
      <c r="S470" s="5">
        <v>469</v>
      </c>
    </row>
    <row r="471" spans="1:19">
      <c r="A471" s="5">
        <f>Final!A472</f>
        <v>0</v>
      </c>
      <c r="B471" s="5">
        <f>Final!B472</f>
        <v>0</v>
      </c>
      <c r="C471" s="5">
        <f>Final!C472</f>
        <v>0</v>
      </c>
      <c r="D471" s="5">
        <f>Final!D472</f>
        <v>0</v>
      </c>
      <c r="E471" s="5">
        <f>Final!E472</f>
        <v>0</v>
      </c>
      <c r="F471" s="5">
        <f>Final!F472</f>
        <v>0</v>
      </c>
      <c r="G471" s="5">
        <f>Final!G472</f>
        <v>0</v>
      </c>
      <c r="H471" s="5">
        <f>Final!H472</f>
        <v>0</v>
      </c>
      <c r="I471" s="5">
        <f>Final!I472</f>
        <v>0</v>
      </c>
      <c r="J471" s="5">
        <f>Final!J472</f>
        <v>0</v>
      </c>
      <c r="K471" s="5">
        <f>Final!K472</f>
        <v>0</v>
      </c>
      <c r="L471" s="5">
        <f>Final!L472</f>
        <v>0</v>
      </c>
      <c r="M471" s="20" t="str">
        <f t="shared" si="42"/>
        <v/>
      </c>
      <c r="N471" s="5" t="str">
        <f t="shared" si="43"/>
        <v/>
      </c>
      <c r="O471" s="5" t="str">
        <f t="shared" si="44"/>
        <v>1</v>
      </c>
      <c r="P471" s="5">
        <f t="shared" si="45"/>
        <v>0</v>
      </c>
      <c r="Q471" s="5" t="str">
        <f t="shared" si="46"/>
        <v/>
      </c>
      <c r="R471" s="5" t="str">
        <f t="shared" si="47"/>
        <v>0_0</v>
      </c>
      <c r="S471" s="5">
        <v>470</v>
      </c>
    </row>
    <row r="472" spans="1:19">
      <c r="A472" s="5">
        <f>Final!A473</f>
        <v>0</v>
      </c>
      <c r="B472" s="5">
        <f>Final!B473</f>
        <v>0</v>
      </c>
      <c r="C472" s="5">
        <f>Final!C473</f>
        <v>0</v>
      </c>
      <c r="D472" s="5">
        <f>Final!D473</f>
        <v>0</v>
      </c>
      <c r="E472" s="5">
        <f>Final!E473</f>
        <v>0</v>
      </c>
      <c r="F472" s="5">
        <f>Final!F473</f>
        <v>0</v>
      </c>
      <c r="G472" s="5">
        <f>Final!G473</f>
        <v>0</v>
      </c>
      <c r="H472" s="5">
        <f>Final!H473</f>
        <v>0</v>
      </c>
      <c r="I472" s="5">
        <f>Final!I473</f>
        <v>0</v>
      </c>
      <c r="J472" s="5">
        <f>Final!J473</f>
        <v>0</v>
      </c>
      <c r="K472" s="5">
        <f>Final!K473</f>
        <v>0</v>
      </c>
      <c r="L472" s="5">
        <f>Final!L473</f>
        <v>0</v>
      </c>
      <c r="M472" s="20" t="str">
        <f t="shared" si="42"/>
        <v/>
      </c>
      <c r="N472" s="5" t="str">
        <f t="shared" si="43"/>
        <v/>
      </c>
      <c r="O472" s="5" t="str">
        <f t="shared" si="44"/>
        <v>1</v>
      </c>
      <c r="P472" s="5">
        <f t="shared" si="45"/>
        <v>0</v>
      </c>
      <c r="Q472" s="5" t="str">
        <f t="shared" si="46"/>
        <v/>
      </c>
      <c r="R472" s="5" t="str">
        <f t="shared" si="47"/>
        <v>0_0</v>
      </c>
      <c r="S472" s="5">
        <v>471</v>
      </c>
    </row>
    <row r="473" spans="1:19">
      <c r="A473" s="5">
        <f>Final!A474</f>
        <v>0</v>
      </c>
      <c r="B473" s="5">
        <f>Final!B474</f>
        <v>0</v>
      </c>
      <c r="C473" s="5">
        <f>Final!C474</f>
        <v>0</v>
      </c>
      <c r="D473" s="5">
        <f>Final!D474</f>
        <v>0</v>
      </c>
      <c r="E473" s="5">
        <f>Final!E474</f>
        <v>0</v>
      </c>
      <c r="F473" s="5">
        <f>Final!F474</f>
        <v>0</v>
      </c>
      <c r="G473" s="5">
        <f>Final!G474</f>
        <v>0</v>
      </c>
      <c r="H473" s="5">
        <f>Final!H474</f>
        <v>0</v>
      </c>
      <c r="I473" s="5">
        <f>Final!I474</f>
        <v>0</v>
      </c>
      <c r="J473" s="5">
        <f>Final!J474</f>
        <v>0</v>
      </c>
      <c r="K473" s="5">
        <f>Final!K474</f>
        <v>0</v>
      </c>
      <c r="L473" s="5">
        <f>Final!L474</f>
        <v>0</v>
      </c>
      <c r="M473" s="20" t="str">
        <f t="shared" si="42"/>
        <v/>
      </c>
      <c r="N473" s="5" t="str">
        <f t="shared" si="43"/>
        <v/>
      </c>
      <c r="O473" s="5" t="str">
        <f t="shared" si="44"/>
        <v>1</v>
      </c>
      <c r="P473" s="5">
        <f t="shared" si="45"/>
        <v>0</v>
      </c>
      <c r="Q473" s="5" t="str">
        <f t="shared" si="46"/>
        <v/>
      </c>
      <c r="R473" s="5" t="str">
        <f t="shared" si="47"/>
        <v>0_0</v>
      </c>
      <c r="S473" s="5">
        <v>472</v>
      </c>
    </row>
    <row r="474" spans="1:19">
      <c r="A474" s="5">
        <f>Final!A475</f>
        <v>0</v>
      </c>
      <c r="B474" s="5">
        <f>Final!B475</f>
        <v>0</v>
      </c>
      <c r="C474" s="5">
        <f>Final!C475</f>
        <v>0</v>
      </c>
      <c r="D474" s="5">
        <f>Final!D475</f>
        <v>0</v>
      </c>
      <c r="E474" s="5">
        <f>Final!E475</f>
        <v>0</v>
      </c>
      <c r="F474" s="5">
        <f>Final!F475</f>
        <v>0</v>
      </c>
      <c r="G474" s="5">
        <f>Final!G475</f>
        <v>0</v>
      </c>
      <c r="H474" s="5">
        <f>Final!H475</f>
        <v>0</v>
      </c>
      <c r="I474" s="5">
        <f>Final!I475</f>
        <v>0</v>
      </c>
      <c r="J474" s="5">
        <f>Final!J475</f>
        <v>0</v>
      </c>
      <c r="K474" s="5">
        <f>Final!K475</f>
        <v>0</v>
      </c>
      <c r="L474" s="5">
        <f>Final!L475</f>
        <v>0</v>
      </c>
      <c r="M474" s="20" t="str">
        <f t="shared" si="42"/>
        <v/>
      </c>
      <c r="N474" s="5" t="str">
        <f t="shared" si="43"/>
        <v/>
      </c>
      <c r="O474" s="5" t="str">
        <f t="shared" si="44"/>
        <v>1</v>
      </c>
      <c r="P474" s="5">
        <f t="shared" si="45"/>
        <v>0</v>
      </c>
      <c r="Q474" s="5" t="str">
        <f t="shared" si="46"/>
        <v/>
      </c>
      <c r="R474" s="5" t="str">
        <f t="shared" si="47"/>
        <v>0_0</v>
      </c>
      <c r="S474" s="5">
        <v>473</v>
      </c>
    </row>
    <row r="475" spans="1:19">
      <c r="A475" s="5">
        <f>Final!A476</f>
        <v>0</v>
      </c>
      <c r="B475" s="5">
        <f>Final!B476</f>
        <v>0</v>
      </c>
      <c r="C475" s="5">
        <f>Final!C476</f>
        <v>0</v>
      </c>
      <c r="D475" s="5">
        <f>Final!D476</f>
        <v>0</v>
      </c>
      <c r="E475" s="5">
        <f>Final!E476</f>
        <v>0</v>
      </c>
      <c r="F475" s="5">
        <f>Final!F476</f>
        <v>0</v>
      </c>
      <c r="G475" s="5">
        <f>Final!G476</f>
        <v>0</v>
      </c>
      <c r="H475" s="5">
        <f>Final!H476</f>
        <v>0</v>
      </c>
      <c r="I475" s="5">
        <f>Final!I476</f>
        <v>0</v>
      </c>
      <c r="J475" s="5">
        <f>Final!J476</f>
        <v>0</v>
      </c>
      <c r="K475" s="5">
        <f>Final!K476</f>
        <v>0</v>
      </c>
      <c r="L475" s="5">
        <f>Final!L476</f>
        <v>0</v>
      </c>
      <c r="M475" s="20" t="str">
        <f t="shared" si="42"/>
        <v/>
      </c>
      <c r="N475" s="5" t="str">
        <f t="shared" si="43"/>
        <v/>
      </c>
      <c r="O475" s="5" t="str">
        <f t="shared" si="44"/>
        <v>1</v>
      </c>
      <c r="P475" s="5">
        <f t="shared" si="45"/>
        <v>0</v>
      </c>
      <c r="Q475" s="5" t="str">
        <f t="shared" si="46"/>
        <v/>
      </c>
      <c r="R475" s="5" t="str">
        <f t="shared" si="47"/>
        <v>0_0</v>
      </c>
      <c r="S475" s="5">
        <v>474</v>
      </c>
    </row>
    <row r="476" spans="1:19">
      <c r="A476" s="5">
        <f>Final!A477</f>
        <v>0</v>
      </c>
      <c r="B476" s="5">
        <f>Final!B477</f>
        <v>0</v>
      </c>
      <c r="C476" s="5">
        <f>Final!C477</f>
        <v>0</v>
      </c>
      <c r="D476" s="5">
        <f>Final!D477</f>
        <v>0</v>
      </c>
      <c r="E476" s="5">
        <f>Final!E477</f>
        <v>0</v>
      </c>
      <c r="F476" s="5">
        <f>Final!F477</f>
        <v>0</v>
      </c>
      <c r="G476" s="5">
        <f>Final!G477</f>
        <v>0</v>
      </c>
      <c r="H476" s="5">
        <f>Final!H477</f>
        <v>0</v>
      </c>
      <c r="I476" s="5">
        <f>Final!I477</f>
        <v>0</v>
      </c>
      <c r="J476" s="5">
        <f>Final!J477</f>
        <v>0</v>
      </c>
      <c r="K476" s="5">
        <f>Final!K477</f>
        <v>0</v>
      </c>
      <c r="L476" s="5">
        <f>Final!L477</f>
        <v>0</v>
      </c>
      <c r="M476" s="20" t="str">
        <f t="shared" si="42"/>
        <v/>
      </c>
      <c r="N476" s="5" t="str">
        <f t="shared" si="43"/>
        <v/>
      </c>
      <c r="O476" s="5" t="str">
        <f t="shared" si="44"/>
        <v>1</v>
      </c>
      <c r="P476" s="5">
        <f t="shared" si="45"/>
        <v>0</v>
      </c>
      <c r="Q476" s="5" t="str">
        <f t="shared" si="46"/>
        <v/>
      </c>
      <c r="R476" s="5" t="str">
        <f t="shared" si="47"/>
        <v>0_0</v>
      </c>
      <c r="S476" s="5">
        <v>475</v>
      </c>
    </row>
    <row r="477" spans="1:19">
      <c r="A477" s="5">
        <f>Final!A478</f>
        <v>0</v>
      </c>
      <c r="B477" s="5">
        <f>Final!B478</f>
        <v>0</v>
      </c>
      <c r="C477" s="5">
        <f>Final!C478</f>
        <v>0</v>
      </c>
      <c r="D477" s="5">
        <f>Final!D478</f>
        <v>0</v>
      </c>
      <c r="E477" s="5">
        <f>Final!E478</f>
        <v>0</v>
      </c>
      <c r="F477" s="5">
        <f>Final!F478</f>
        <v>0</v>
      </c>
      <c r="G477" s="5">
        <f>Final!G478</f>
        <v>0</v>
      </c>
      <c r="H477" s="5">
        <f>Final!H478</f>
        <v>0</v>
      </c>
      <c r="I477" s="5">
        <f>Final!I478</f>
        <v>0</v>
      </c>
      <c r="J477" s="5">
        <f>Final!J478</f>
        <v>0</v>
      </c>
      <c r="K477" s="5">
        <f>Final!K478</f>
        <v>0</v>
      </c>
      <c r="L477" s="5">
        <f>Final!L478</f>
        <v>0</v>
      </c>
      <c r="M477" s="20" t="str">
        <f t="shared" si="42"/>
        <v/>
      </c>
      <c r="N477" s="5" t="str">
        <f t="shared" si="43"/>
        <v/>
      </c>
      <c r="O477" s="5" t="str">
        <f t="shared" si="44"/>
        <v>1</v>
      </c>
      <c r="P477" s="5">
        <f t="shared" si="45"/>
        <v>0</v>
      </c>
      <c r="Q477" s="5" t="str">
        <f t="shared" si="46"/>
        <v/>
      </c>
      <c r="R477" s="5" t="str">
        <f t="shared" si="47"/>
        <v>0_0</v>
      </c>
      <c r="S477" s="5">
        <v>476</v>
      </c>
    </row>
    <row r="478" spans="1:19">
      <c r="A478" s="5">
        <f>Final!A479</f>
        <v>0</v>
      </c>
      <c r="B478" s="5">
        <f>Final!B479</f>
        <v>0</v>
      </c>
      <c r="C478" s="5">
        <f>Final!C479</f>
        <v>0</v>
      </c>
      <c r="D478" s="5">
        <f>Final!D479</f>
        <v>0</v>
      </c>
      <c r="E478" s="5">
        <f>Final!E479</f>
        <v>0</v>
      </c>
      <c r="F478" s="5">
        <f>Final!F479</f>
        <v>0</v>
      </c>
      <c r="G478" s="5">
        <f>Final!G479</f>
        <v>0</v>
      </c>
      <c r="H478" s="5">
        <f>Final!H479</f>
        <v>0</v>
      </c>
      <c r="I478" s="5">
        <f>Final!I479</f>
        <v>0</v>
      </c>
      <c r="J478" s="5">
        <f>Final!J479</f>
        <v>0</v>
      </c>
      <c r="K478" s="5">
        <f>Final!K479</f>
        <v>0</v>
      </c>
      <c r="L478" s="5">
        <f>Final!L479</f>
        <v>0</v>
      </c>
      <c r="M478" s="20" t="str">
        <f t="shared" si="42"/>
        <v/>
      </c>
      <c r="N478" s="5" t="str">
        <f t="shared" si="43"/>
        <v/>
      </c>
      <c r="O478" s="5" t="str">
        <f t="shared" si="44"/>
        <v>1</v>
      </c>
      <c r="P478" s="5">
        <f t="shared" si="45"/>
        <v>0</v>
      </c>
      <c r="Q478" s="5" t="str">
        <f t="shared" si="46"/>
        <v/>
      </c>
      <c r="R478" s="5" t="str">
        <f t="shared" si="47"/>
        <v>0_0</v>
      </c>
      <c r="S478" s="5">
        <v>477</v>
      </c>
    </row>
    <row r="479" spans="1:19">
      <c r="A479" s="5">
        <f>Final!A480</f>
        <v>0</v>
      </c>
      <c r="B479" s="5">
        <f>Final!B480</f>
        <v>0</v>
      </c>
      <c r="C479" s="5">
        <f>Final!C480</f>
        <v>0</v>
      </c>
      <c r="D479" s="5">
        <f>Final!D480</f>
        <v>0</v>
      </c>
      <c r="E479" s="5">
        <f>Final!E480</f>
        <v>0</v>
      </c>
      <c r="F479" s="5">
        <f>Final!F480</f>
        <v>0</v>
      </c>
      <c r="G479" s="5">
        <f>Final!G480</f>
        <v>0</v>
      </c>
      <c r="H479" s="5">
        <f>Final!H480</f>
        <v>0</v>
      </c>
      <c r="I479" s="5">
        <f>Final!I480</f>
        <v>0</v>
      </c>
      <c r="J479" s="5">
        <f>Final!J480</f>
        <v>0</v>
      </c>
      <c r="K479" s="5">
        <f>Final!K480</f>
        <v>0</v>
      </c>
      <c r="L479" s="5">
        <f>Final!L480</f>
        <v>0</v>
      </c>
      <c r="M479" s="20" t="str">
        <f t="shared" si="42"/>
        <v/>
      </c>
      <c r="N479" s="5" t="str">
        <f t="shared" si="43"/>
        <v/>
      </c>
      <c r="O479" s="5" t="str">
        <f t="shared" si="44"/>
        <v>1</v>
      </c>
      <c r="P479" s="5">
        <f t="shared" si="45"/>
        <v>0</v>
      </c>
      <c r="Q479" s="5" t="str">
        <f t="shared" si="46"/>
        <v/>
      </c>
      <c r="R479" s="5" t="str">
        <f t="shared" si="47"/>
        <v>0_0</v>
      </c>
      <c r="S479" s="5">
        <v>478</v>
      </c>
    </row>
    <row r="480" spans="1:19">
      <c r="A480" s="5">
        <f>Final!A481</f>
        <v>0</v>
      </c>
      <c r="B480" s="5">
        <f>Final!B481</f>
        <v>0</v>
      </c>
      <c r="C480" s="5">
        <f>Final!C481</f>
        <v>0</v>
      </c>
      <c r="D480" s="5">
        <f>Final!D481</f>
        <v>0</v>
      </c>
      <c r="E480" s="5">
        <f>Final!E481</f>
        <v>0</v>
      </c>
      <c r="F480" s="5">
        <f>Final!F481</f>
        <v>0</v>
      </c>
      <c r="G480" s="5">
        <f>Final!G481</f>
        <v>0</v>
      </c>
      <c r="H480" s="5">
        <f>Final!H481</f>
        <v>0</v>
      </c>
      <c r="I480" s="5">
        <f>Final!I481</f>
        <v>0</v>
      </c>
      <c r="J480" s="5">
        <f>Final!J481</f>
        <v>0</v>
      </c>
      <c r="K480" s="5">
        <f>Final!K481</f>
        <v>0</v>
      </c>
      <c r="L480" s="5">
        <f>Final!L481</f>
        <v>0</v>
      </c>
      <c r="M480" s="20" t="str">
        <f t="shared" si="42"/>
        <v/>
      </c>
      <c r="N480" s="5" t="str">
        <f t="shared" si="43"/>
        <v/>
      </c>
      <c r="O480" s="5" t="str">
        <f t="shared" si="44"/>
        <v>1</v>
      </c>
      <c r="P480" s="5">
        <f t="shared" si="45"/>
        <v>0</v>
      </c>
      <c r="Q480" s="5" t="str">
        <f t="shared" si="46"/>
        <v/>
      </c>
      <c r="R480" s="5" t="str">
        <f t="shared" si="47"/>
        <v>0_0</v>
      </c>
      <c r="S480" s="5">
        <v>479</v>
      </c>
    </row>
    <row r="481" spans="1:19">
      <c r="A481" s="5">
        <f>Final!A482</f>
        <v>0</v>
      </c>
      <c r="B481" s="5">
        <f>Final!B482</f>
        <v>0</v>
      </c>
      <c r="C481" s="5">
        <f>Final!C482</f>
        <v>0</v>
      </c>
      <c r="D481" s="5">
        <f>Final!D482</f>
        <v>0</v>
      </c>
      <c r="E481" s="5">
        <f>Final!E482</f>
        <v>0</v>
      </c>
      <c r="F481" s="5">
        <f>Final!F482</f>
        <v>0</v>
      </c>
      <c r="G481" s="5">
        <f>Final!G482</f>
        <v>0</v>
      </c>
      <c r="H481" s="5">
        <f>Final!H482</f>
        <v>0</v>
      </c>
      <c r="I481" s="5">
        <f>Final!I482</f>
        <v>0</v>
      </c>
      <c r="J481" s="5">
        <f>Final!J482</f>
        <v>0</v>
      </c>
      <c r="K481" s="5">
        <f>Final!K482</f>
        <v>0</v>
      </c>
      <c r="L481" s="5">
        <f>Final!L482</f>
        <v>0</v>
      </c>
      <c r="M481" s="20" t="str">
        <f t="shared" si="42"/>
        <v/>
      </c>
      <c r="N481" s="5" t="str">
        <f t="shared" si="43"/>
        <v/>
      </c>
      <c r="O481" s="5" t="str">
        <f t="shared" si="44"/>
        <v>1</v>
      </c>
      <c r="P481" s="5">
        <f t="shared" si="45"/>
        <v>0</v>
      </c>
      <c r="Q481" s="5" t="str">
        <f t="shared" si="46"/>
        <v/>
      </c>
      <c r="R481" s="5" t="str">
        <f t="shared" si="47"/>
        <v>0_0</v>
      </c>
      <c r="S481" s="5">
        <v>480</v>
      </c>
    </row>
    <row r="482" spans="1:19">
      <c r="A482" s="5">
        <f>Final!A483</f>
        <v>0</v>
      </c>
      <c r="B482" s="5">
        <f>Final!B483</f>
        <v>0</v>
      </c>
      <c r="C482" s="5">
        <f>Final!C483</f>
        <v>0</v>
      </c>
      <c r="D482" s="5">
        <f>Final!D483</f>
        <v>0</v>
      </c>
      <c r="E482" s="5">
        <f>Final!E483</f>
        <v>0</v>
      </c>
      <c r="F482" s="5">
        <f>Final!F483</f>
        <v>0</v>
      </c>
      <c r="G482" s="5">
        <f>Final!G483</f>
        <v>0</v>
      </c>
      <c r="H482" s="5">
        <f>Final!H483</f>
        <v>0</v>
      </c>
      <c r="I482" s="5">
        <f>Final!I483</f>
        <v>0</v>
      </c>
      <c r="J482" s="5">
        <f>Final!J483</f>
        <v>0</v>
      </c>
      <c r="K482" s="5">
        <f>Final!K483</f>
        <v>0</v>
      </c>
      <c r="L482" s="5">
        <f>Final!L483</f>
        <v>0</v>
      </c>
      <c r="M482" s="20" t="str">
        <f t="shared" si="42"/>
        <v/>
      </c>
      <c r="N482" s="5" t="str">
        <f t="shared" si="43"/>
        <v/>
      </c>
      <c r="O482" s="5" t="str">
        <f t="shared" si="44"/>
        <v>1</v>
      </c>
      <c r="P482" s="5">
        <f t="shared" si="45"/>
        <v>0</v>
      </c>
      <c r="Q482" s="5" t="str">
        <f t="shared" si="46"/>
        <v/>
      </c>
      <c r="R482" s="5" t="str">
        <f t="shared" si="47"/>
        <v>0_0</v>
      </c>
      <c r="S482" s="5">
        <v>481</v>
      </c>
    </row>
    <row r="483" spans="1:19">
      <c r="A483" s="5">
        <f>Final!A484</f>
        <v>0</v>
      </c>
      <c r="B483" s="5">
        <f>Final!B484</f>
        <v>0</v>
      </c>
      <c r="C483" s="5">
        <f>Final!C484</f>
        <v>0</v>
      </c>
      <c r="D483" s="5">
        <f>Final!D484</f>
        <v>0</v>
      </c>
      <c r="E483" s="5">
        <f>Final!E484</f>
        <v>0</v>
      </c>
      <c r="F483" s="5">
        <f>Final!F484</f>
        <v>0</v>
      </c>
      <c r="G483" s="5">
        <f>Final!G484</f>
        <v>0</v>
      </c>
      <c r="H483" s="5">
        <f>Final!H484</f>
        <v>0</v>
      </c>
      <c r="I483" s="5">
        <f>Final!I484</f>
        <v>0</v>
      </c>
      <c r="J483" s="5">
        <f>Final!J484</f>
        <v>0</v>
      </c>
      <c r="K483" s="5">
        <f>Final!K484</f>
        <v>0</v>
      </c>
      <c r="L483" s="5">
        <f>Final!L484</f>
        <v>0</v>
      </c>
      <c r="M483" s="20" t="str">
        <f t="shared" si="42"/>
        <v/>
      </c>
      <c r="N483" s="5" t="str">
        <f t="shared" si="43"/>
        <v/>
      </c>
      <c r="O483" s="5" t="str">
        <f t="shared" si="44"/>
        <v>1</v>
      </c>
      <c r="P483" s="5">
        <f t="shared" si="45"/>
        <v>0</v>
      </c>
      <c r="Q483" s="5" t="str">
        <f t="shared" si="46"/>
        <v/>
      </c>
      <c r="R483" s="5" t="str">
        <f t="shared" si="47"/>
        <v>0_0</v>
      </c>
      <c r="S483" s="5">
        <v>482</v>
      </c>
    </row>
    <row r="484" spans="1:19">
      <c r="A484" s="5">
        <f>Final!A485</f>
        <v>0</v>
      </c>
      <c r="B484" s="5">
        <f>Final!B485</f>
        <v>0</v>
      </c>
      <c r="C484" s="5">
        <f>Final!C485</f>
        <v>0</v>
      </c>
      <c r="D484" s="5">
        <f>Final!D485</f>
        <v>0</v>
      </c>
      <c r="E484" s="5">
        <f>Final!E485</f>
        <v>0</v>
      </c>
      <c r="F484" s="5">
        <f>Final!F485</f>
        <v>0</v>
      </c>
      <c r="G484" s="5">
        <f>Final!G485</f>
        <v>0</v>
      </c>
      <c r="H484" s="5">
        <f>Final!H485</f>
        <v>0</v>
      </c>
      <c r="I484" s="5">
        <f>Final!I485</f>
        <v>0</v>
      </c>
      <c r="J484" s="5">
        <f>Final!J485</f>
        <v>0</v>
      </c>
      <c r="K484" s="5">
        <f>Final!K485</f>
        <v>0</v>
      </c>
      <c r="L484" s="5">
        <f>Final!L485</f>
        <v>0</v>
      </c>
      <c r="M484" s="20" t="str">
        <f t="shared" si="42"/>
        <v/>
      </c>
      <c r="N484" s="5" t="str">
        <f t="shared" si="43"/>
        <v/>
      </c>
      <c r="O484" s="5" t="str">
        <f t="shared" si="44"/>
        <v>1</v>
      </c>
      <c r="P484" s="5">
        <f t="shared" si="45"/>
        <v>0</v>
      </c>
      <c r="Q484" s="5" t="str">
        <f t="shared" si="46"/>
        <v/>
      </c>
      <c r="R484" s="5" t="str">
        <f t="shared" si="47"/>
        <v>0_0</v>
      </c>
      <c r="S484" s="5">
        <v>483</v>
      </c>
    </row>
    <row r="485" spans="1:19">
      <c r="A485" s="5">
        <f>Final!A486</f>
        <v>0</v>
      </c>
      <c r="B485" s="5">
        <f>Final!B486</f>
        <v>0</v>
      </c>
      <c r="C485" s="5">
        <f>Final!C486</f>
        <v>0</v>
      </c>
      <c r="D485" s="5">
        <f>Final!D486</f>
        <v>0</v>
      </c>
      <c r="E485" s="5">
        <f>Final!E486</f>
        <v>0</v>
      </c>
      <c r="F485" s="5">
        <f>Final!F486</f>
        <v>0</v>
      </c>
      <c r="G485" s="5">
        <f>Final!G486</f>
        <v>0</v>
      </c>
      <c r="H485" s="5">
        <f>Final!H486</f>
        <v>0</v>
      </c>
      <c r="I485" s="5">
        <f>Final!I486</f>
        <v>0</v>
      </c>
      <c r="J485" s="5">
        <f>Final!J486</f>
        <v>0</v>
      </c>
      <c r="K485" s="5">
        <f>Final!K486</f>
        <v>0</v>
      </c>
      <c r="L485" s="5">
        <f>Final!L486</f>
        <v>0</v>
      </c>
      <c r="M485" s="20" t="str">
        <f t="shared" si="42"/>
        <v/>
      </c>
      <c r="N485" s="5" t="str">
        <f t="shared" si="43"/>
        <v/>
      </c>
      <c r="O485" s="5" t="str">
        <f t="shared" si="44"/>
        <v>1</v>
      </c>
      <c r="P485" s="5">
        <f t="shared" si="45"/>
        <v>0</v>
      </c>
      <c r="Q485" s="5" t="str">
        <f t="shared" si="46"/>
        <v/>
      </c>
      <c r="R485" s="5" t="str">
        <f t="shared" si="47"/>
        <v>0_0</v>
      </c>
      <c r="S485" s="5">
        <v>484</v>
      </c>
    </row>
    <row r="486" spans="1:19">
      <c r="A486" s="5">
        <f>Final!A487</f>
        <v>0</v>
      </c>
      <c r="B486" s="5">
        <f>Final!B487</f>
        <v>0</v>
      </c>
      <c r="C486" s="5">
        <f>Final!C487</f>
        <v>0</v>
      </c>
      <c r="D486" s="5">
        <f>Final!D487</f>
        <v>0</v>
      </c>
      <c r="E486" s="5">
        <f>Final!E487</f>
        <v>0</v>
      </c>
      <c r="F486" s="5">
        <f>Final!F487</f>
        <v>0</v>
      </c>
      <c r="G486" s="5">
        <f>Final!G487</f>
        <v>0</v>
      </c>
      <c r="H486" s="5">
        <f>Final!H487</f>
        <v>0</v>
      </c>
      <c r="I486" s="5">
        <f>Final!I487</f>
        <v>0</v>
      </c>
      <c r="J486" s="5">
        <f>Final!J487</f>
        <v>0</v>
      </c>
      <c r="K486" s="5">
        <f>Final!K487</f>
        <v>0</v>
      </c>
      <c r="L486" s="5">
        <f>Final!L487</f>
        <v>0</v>
      </c>
      <c r="M486" s="20" t="str">
        <f t="shared" si="42"/>
        <v/>
      </c>
      <c r="N486" s="5" t="str">
        <f t="shared" si="43"/>
        <v/>
      </c>
      <c r="O486" s="5" t="str">
        <f t="shared" si="44"/>
        <v>1</v>
      </c>
      <c r="P486" s="5">
        <f t="shared" si="45"/>
        <v>0</v>
      </c>
      <c r="Q486" s="5" t="str">
        <f t="shared" si="46"/>
        <v/>
      </c>
      <c r="R486" s="5" t="str">
        <f t="shared" si="47"/>
        <v>0_0</v>
      </c>
      <c r="S486" s="5">
        <v>485</v>
      </c>
    </row>
    <row r="487" spans="1:19">
      <c r="A487" s="5">
        <f>Final!A488</f>
        <v>0</v>
      </c>
      <c r="B487" s="5">
        <f>Final!B488</f>
        <v>0</v>
      </c>
      <c r="C487" s="5">
        <f>Final!C488</f>
        <v>0</v>
      </c>
      <c r="D487" s="5">
        <f>Final!D488</f>
        <v>0</v>
      </c>
      <c r="E487" s="5">
        <f>Final!E488</f>
        <v>0</v>
      </c>
      <c r="F487" s="5">
        <f>Final!F488</f>
        <v>0</v>
      </c>
      <c r="G487" s="5">
        <f>Final!G488</f>
        <v>0</v>
      </c>
      <c r="H487" s="5">
        <f>Final!H488</f>
        <v>0</v>
      </c>
      <c r="I487" s="5">
        <f>Final!I488</f>
        <v>0</v>
      </c>
      <c r="J487" s="5">
        <f>Final!J488</f>
        <v>0</v>
      </c>
      <c r="K487" s="5">
        <f>Final!K488</f>
        <v>0</v>
      </c>
      <c r="L487" s="5">
        <f>Final!L488</f>
        <v>0</v>
      </c>
      <c r="M487" s="20" t="str">
        <f t="shared" si="42"/>
        <v/>
      </c>
      <c r="N487" s="5" t="str">
        <f t="shared" si="43"/>
        <v/>
      </c>
      <c r="O487" s="5" t="str">
        <f t="shared" si="44"/>
        <v>1</v>
      </c>
      <c r="P487" s="5">
        <f t="shared" si="45"/>
        <v>0</v>
      </c>
      <c r="Q487" s="5" t="str">
        <f t="shared" si="46"/>
        <v/>
      </c>
      <c r="R487" s="5" t="str">
        <f t="shared" si="47"/>
        <v>0_0</v>
      </c>
      <c r="S487" s="5">
        <v>486</v>
      </c>
    </row>
    <row r="488" spans="1:19">
      <c r="A488" s="5">
        <f>Final!A489</f>
        <v>0</v>
      </c>
      <c r="B488" s="5">
        <f>Final!B489</f>
        <v>0</v>
      </c>
      <c r="C488" s="5">
        <f>Final!C489</f>
        <v>0</v>
      </c>
      <c r="D488" s="5">
        <f>Final!D489</f>
        <v>0</v>
      </c>
      <c r="E488" s="5">
        <f>Final!E489</f>
        <v>0</v>
      </c>
      <c r="F488" s="5">
        <f>Final!F489</f>
        <v>0</v>
      </c>
      <c r="G488" s="5">
        <f>Final!G489</f>
        <v>0</v>
      </c>
      <c r="H488" s="5">
        <f>Final!H489</f>
        <v>0</v>
      </c>
      <c r="I488" s="5">
        <f>Final!I489</f>
        <v>0</v>
      </c>
      <c r="J488" s="5">
        <f>Final!J489</f>
        <v>0</v>
      </c>
      <c r="K488" s="5">
        <f>Final!K489</f>
        <v>0</v>
      </c>
      <c r="L488" s="5">
        <f>Final!L489</f>
        <v>0</v>
      </c>
      <c r="M488" s="20" t="str">
        <f t="shared" si="42"/>
        <v/>
      </c>
      <c r="N488" s="5" t="str">
        <f t="shared" si="43"/>
        <v/>
      </c>
      <c r="O488" s="5" t="str">
        <f t="shared" si="44"/>
        <v>1</v>
      </c>
      <c r="P488" s="5">
        <f t="shared" si="45"/>
        <v>0</v>
      </c>
      <c r="Q488" s="5" t="str">
        <f t="shared" si="46"/>
        <v/>
      </c>
      <c r="R488" s="5" t="str">
        <f t="shared" si="47"/>
        <v>0_0</v>
      </c>
      <c r="S488" s="5">
        <v>487</v>
      </c>
    </row>
    <row r="489" spans="1:19">
      <c r="A489" s="5">
        <f>Final!A490</f>
        <v>0</v>
      </c>
      <c r="B489" s="5">
        <f>Final!B490</f>
        <v>0</v>
      </c>
      <c r="C489" s="5">
        <f>Final!C490</f>
        <v>0</v>
      </c>
      <c r="D489" s="5">
        <f>Final!D490</f>
        <v>0</v>
      </c>
      <c r="E489" s="5">
        <f>Final!E490</f>
        <v>0</v>
      </c>
      <c r="F489" s="5">
        <f>Final!F490</f>
        <v>0</v>
      </c>
      <c r="G489" s="5">
        <f>Final!G490</f>
        <v>0</v>
      </c>
      <c r="H489" s="5">
        <f>Final!H490</f>
        <v>0</v>
      </c>
      <c r="I489" s="5">
        <f>Final!I490</f>
        <v>0</v>
      </c>
      <c r="J489" s="5">
        <f>Final!J490</f>
        <v>0</v>
      </c>
      <c r="K489" s="5">
        <f>Final!K490</f>
        <v>0</v>
      </c>
      <c r="L489" s="5">
        <f>Final!L490</f>
        <v>0</v>
      </c>
      <c r="M489" s="20" t="str">
        <f t="shared" si="42"/>
        <v/>
      </c>
      <c r="N489" s="5" t="str">
        <f t="shared" si="43"/>
        <v/>
      </c>
      <c r="O489" s="5" t="str">
        <f t="shared" si="44"/>
        <v>1</v>
      </c>
      <c r="P489" s="5">
        <f t="shared" si="45"/>
        <v>0</v>
      </c>
      <c r="Q489" s="5" t="str">
        <f t="shared" si="46"/>
        <v/>
      </c>
      <c r="R489" s="5" t="str">
        <f t="shared" si="47"/>
        <v>0_0</v>
      </c>
      <c r="S489" s="5">
        <v>488</v>
      </c>
    </row>
    <row r="490" spans="1:19">
      <c r="A490" s="5">
        <f>Final!A491</f>
        <v>0</v>
      </c>
      <c r="B490" s="5">
        <f>Final!B491</f>
        <v>0</v>
      </c>
      <c r="C490" s="5">
        <f>Final!C491</f>
        <v>0</v>
      </c>
      <c r="D490" s="5">
        <f>Final!D491</f>
        <v>0</v>
      </c>
      <c r="E490" s="5">
        <f>Final!E491</f>
        <v>0</v>
      </c>
      <c r="F490" s="5">
        <f>Final!F491</f>
        <v>0</v>
      </c>
      <c r="G490" s="5">
        <f>Final!G491</f>
        <v>0</v>
      </c>
      <c r="H490" s="5">
        <f>Final!H491</f>
        <v>0</v>
      </c>
      <c r="I490" s="5">
        <f>Final!I491</f>
        <v>0</v>
      </c>
      <c r="J490" s="5">
        <f>Final!J491</f>
        <v>0</v>
      </c>
      <c r="K490" s="5">
        <f>Final!K491</f>
        <v>0</v>
      </c>
      <c r="L490" s="5">
        <f>Final!L491</f>
        <v>0</v>
      </c>
      <c r="M490" s="20" t="str">
        <f t="shared" si="42"/>
        <v/>
      </c>
      <c r="N490" s="5" t="str">
        <f t="shared" si="43"/>
        <v/>
      </c>
      <c r="O490" s="5" t="str">
        <f t="shared" si="44"/>
        <v>1</v>
      </c>
      <c r="P490" s="5">
        <f t="shared" si="45"/>
        <v>0</v>
      </c>
      <c r="Q490" s="5" t="str">
        <f t="shared" si="46"/>
        <v/>
      </c>
      <c r="R490" s="5" t="str">
        <f t="shared" si="47"/>
        <v>0_0</v>
      </c>
      <c r="S490" s="5">
        <v>489</v>
      </c>
    </row>
    <row r="491" spans="1:19">
      <c r="A491" s="5">
        <f>Final!A492</f>
        <v>0</v>
      </c>
      <c r="B491" s="5">
        <f>Final!B492</f>
        <v>0</v>
      </c>
      <c r="C491" s="5">
        <f>Final!C492</f>
        <v>0</v>
      </c>
      <c r="D491" s="5">
        <f>Final!D492</f>
        <v>0</v>
      </c>
      <c r="E491" s="5">
        <f>Final!E492</f>
        <v>0</v>
      </c>
      <c r="F491" s="5">
        <f>Final!F492</f>
        <v>0</v>
      </c>
      <c r="G491" s="5">
        <f>Final!G492</f>
        <v>0</v>
      </c>
      <c r="H491" s="5">
        <f>Final!H492</f>
        <v>0</v>
      </c>
      <c r="I491" s="5">
        <f>Final!I492</f>
        <v>0</v>
      </c>
      <c r="J491" s="5">
        <f>Final!J492</f>
        <v>0</v>
      </c>
      <c r="K491" s="5">
        <f>Final!K492</f>
        <v>0</v>
      </c>
      <c r="L491" s="5">
        <f>Final!L492</f>
        <v>0</v>
      </c>
      <c r="M491" s="20" t="str">
        <f t="shared" si="42"/>
        <v/>
      </c>
      <c r="N491" s="5" t="str">
        <f t="shared" si="43"/>
        <v/>
      </c>
      <c r="O491" s="5" t="str">
        <f t="shared" si="44"/>
        <v>1</v>
      </c>
      <c r="P491" s="5">
        <f t="shared" si="45"/>
        <v>0</v>
      </c>
      <c r="Q491" s="5" t="str">
        <f t="shared" si="46"/>
        <v/>
      </c>
      <c r="R491" s="5" t="str">
        <f t="shared" si="47"/>
        <v>0_0</v>
      </c>
      <c r="S491" s="5">
        <v>490</v>
      </c>
    </row>
    <row r="492" spans="1:19">
      <c r="A492" s="5">
        <f>Final!A493</f>
        <v>0</v>
      </c>
      <c r="B492" s="5">
        <f>Final!B493</f>
        <v>0</v>
      </c>
      <c r="C492" s="5">
        <f>Final!C493</f>
        <v>0</v>
      </c>
      <c r="D492" s="5">
        <f>Final!D493</f>
        <v>0</v>
      </c>
      <c r="E492" s="5">
        <f>Final!E493</f>
        <v>0</v>
      </c>
      <c r="F492" s="5">
        <f>Final!F493</f>
        <v>0</v>
      </c>
      <c r="G492" s="5">
        <f>Final!G493</f>
        <v>0</v>
      </c>
      <c r="H492" s="5">
        <f>Final!H493</f>
        <v>0</v>
      </c>
      <c r="I492" s="5">
        <f>Final!I493</f>
        <v>0</v>
      </c>
      <c r="J492" s="5">
        <f>Final!J493</f>
        <v>0</v>
      </c>
      <c r="K492" s="5">
        <f>Final!K493</f>
        <v>0</v>
      </c>
      <c r="L492" s="5">
        <f>Final!L493</f>
        <v>0</v>
      </c>
      <c r="M492" s="20" t="str">
        <f t="shared" si="42"/>
        <v/>
      </c>
      <c r="N492" s="5" t="str">
        <f t="shared" si="43"/>
        <v/>
      </c>
      <c r="O492" s="5" t="str">
        <f t="shared" si="44"/>
        <v>1</v>
      </c>
      <c r="P492" s="5">
        <f t="shared" si="45"/>
        <v>0</v>
      </c>
      <c r="Q492" s="5" t="str">
        <f t="shared" si="46"/>
        <v/>
      </c>
      <c r="R492" s="5" t="str">
        <f t="shared" si="47"/>
        <v>0_0</v>
      </c>
      <c r="S492" s="5">
        <v>491</v>
      </c>
    </row>
    <row r="493" spans="1:19">
      <c r="A493" s="5">
        <f>Final!A494</f>
        <v>0</v>
      </c>
      <c r="B493" s="5">
        <f>Final!B494</f>
        <v>0</v>
      </c>
      <c r="C493" s="5">
        <f>Final!C494</f>
        <v>0</v>
      </c>
      <c r="D493" s="5">
        <f>Final!D494</f>
        <v>0</v>
      </c>
      <c r="E493" s="5">
        <f>Final!E494</f>
        <v>0</v>
      </c>
      <c r="F493" s="5">
        <f>Final!F494</f>
        <v>0</v>
      </c>
      <c r="G493" s="5">
        <f>Final!G494</f>
        <v>0</v>
      </c>
      <c r="H493" s="5">
        <f>Final!H494</f>
        <v>0</v>
      </c>
      <c r="I493" s="5">
        <f>Final!I494</f>
        <v>0</v>
      </c>
      <c r="J493" s="5">
        <f>Final!J494</f>
        <v>0</v>
      </c>
      <c r="K493" s="5">
        <f>Final!K494</f>
        <v>0</v>
      </c>
      <c r="L493" s="5">
        <f>Final!L494</f>
        <v>0</v>
      </c>
      <c r="M493" s="20" t="str">
        <f t="shared" si="42"/>
        <v/>
      </c>
      <c r="N493" s="5" t="str">
        <f t="shared" si="43"/>
        <v/>
      </c>
      <c r="O493" s="5" t="str">
        <f t="shared" si="44"/>
        <v>1</v>
      </c>
      <c r="P493" s="5">
        <f t="shared" si="45"/>
        <v>0</v>
      </c>
      <c r="Q493" s="5" t="str">
        <f t="shared" si="46"/>
        <v/>
      </c>
      <c r="R493" s="5" t="str">
        <f t="shared" si="47"/>
        <v>0_0</v>
      </c>
      <c r="S493" s="5">
        <v>492</v>
      </c>
    </row>
    <row r="494" spans="1:19">
      <c r="A494" s="5">
        <f>Final!A495</f>
        <v>0</v>
      </c>
      <c r="B494" s="5">
        <f>Final!B495</f>
        <v>0</v>
      </c>
      <c r="C494" s="5">
        <f>Final!C495</f>
        <v>0</v>
      </c>
      <c r="D494" s="5">
        <f>Final!D495</f>
        <v>0</v>
      </c>
      <c r="E494" s="5">
        <f>Final!E495</f>
        <v>0</v>
      </c>
      <c r="F494" s="5">
        <f>Final!F495</f>
        <v>0</v>
      </c>
      <c r="G494" s="5">
        <f>Final!G495</f>
        <v>0</v>
      </c>
      <c r="H494" s="5">
        <f>Final!H495</f>
        <v>0</v>
      </c>
      <c r="I494" s="5">
        <f>Final!I495</f>
        <v>0</v>
      </c>
      <c r="J494" s="5">
        <f>Final!J495</f>
        <v>0</v>
      </c>
      <c r="K494" s="5">
        <f>Final!K495</f>
        <v>0</v>
      </c>
      <c r="L494" s="5">
        <f>Final!L495</f>
        <v>0</v>
      </c>
      <c r="M494" s="20" t="str">
        <f t="shared" si="42"/>
        <v/>
      </c>
      <c r="N494" s="5" t="str">
        <f t="shared" si="43"/>
        <v/>
      </c>
      <c r="O494" s="5" t="str">
        <f t="shared" si="44"/>
        <v>1</v>
      </c>
      <c r="P494" s="5">
        <f t="shared" si="45"/>
        <v>0</v>
      </c>
      <c r="Q494" s="5" t="str">
        <f t="shared" si="46"/>
        <v/>
      </c>
      <c r="R494" s="5" t="str">
        <f t="shared" si="47"/>
        <v>0_0</v>
      </c>
      <c r="S494" s="5">
        <v>493</v>
      </c>
    </row>
    <row r="495" spans="1:19">
      <c r="A495" s="5">
        <f>Final!A496</f>
        <v>0</v>
      </c>
      <c r="B495" s="5">
        <f>Final!B496</f>
        <v>0</v>
      </c>
      <c r="C495" s="5">
        <f>Final!C496</f>
        <v>0</v>
      </c>
      <c r="D495" s="5">
        <f>Final!D496</f>
        <v>0</v>
      </c>
      <c r="E495" s="5">
        <f>Final!E496</f>
        <v>0</v>
      </c>
      <c r="F495" s="5">
        <f>Final!F496</f>
        <v>0</v>
      </c>
      <c r="G495" s="5">
        <f>Final!G496</f>
        <v>0</v>
      </c>
      <c r="H495" s="5">
        <f>Final!H496</f>
        <v>0</v>
      </c>
      <c r="I495" s="5">
        <f>Final!I496</f>
        <v>0</v>
      </c>
      <c r="J495" s="5">
        <f>Final!J496</f>
        <v>0</v>
      </c>
      <c r="K495" s="5">
        <f>Final!K496</f>
        <v>0</v>
      </c>
      <c r="L495" s="5">
        <f>Final!L496</f>
        <v>0</v>
      </c>
      <c r="M495" s="20" t="str">
        <f t="shared" si="42"/>
        <v/>
      </c>
      <c r="N495" s="5" t="str">
        <f t="shared" si="43"/>
        <v/>
      </c>
      <c r="O495" s="5" t="str">
        <f t="shared" si="44"/>
        <v>1</v>
      </c>
      <c r="P495" s="5">
        <f t="shared" si="45"/>
        <v>0</v>
      </c>
      <c r="Q495" s="5" t="str">
        <f t="shared" si="46"/>
        <v/>
      </c>
      <c r="R495" s="5" t="str">
        <f t="shared" si="47"/>
        <v>0_0</v>
      </c>
      <c r="S495" s="5">
        <v>494</v>
      </c>
    </row>
    <row r="496" spans="1:19">
      <c r="A496" s="5">
        <f>Final!A497</f>
        <v>0</v>
      </c>
      <c r="B496" s="5">
        <f>Final!B497</f>
        <v>0</v>
      </c>
      <c r="C496" s="5">
        <f>Final!C497</f>
        <v>0</v>
      </c>
      <c r="D496" s="5">
        <f>Final!D497</f>
        <v>0</v>
      </c>
      <c r="E496" s="5">
        <f>Final!E497</f>
        <v>0</v>
      </c>
      <c r="F496" s="5">
        <f>Final!F497</f>
        <v>0</v>
      </c>
      <c r="G496" s="5">
        <f>Final!G497</f>
        <v>0</v>
      </c>
      <c r="H496" s="5">
        <f>Final!H497</f>
        <v>0</v>
      </c>
      <c r="I496" s="5">
        <f>Final!I497</f>
        <v>0</v>
      </c>
      <c r="J496" s="5">
        <f>Final!J497</f>
        <v>0</v>
      </c>
      <c r="K496" s="5">
        <f>Final!K497</f>
        <v>0</v>
      </c>
      <c r="L496" s="5">
        <f>Final!L497</f>
        <v>0</v>
      </c>
      <c r="M496" s="20" t="str">
        <f t="shared" si="42"/>
        <v/>
      </c>
      <c r="N496" s="5" t="str">
        <f t="shared" si="43"/>
        <v/>
      </c>
      <c r="O496" s="5" t="str">
        <f t="shared" si="44"/>
        <v>1</v>
      </c>
      <c r="P496" s="5">
        <f t="shared" si="45"/>
        <v>0</v>
      </c>
      <c r="Q496" s="5" t="str">
        <f t="shared" si="46"/>
        <v/>
      </c>
      <c r="R496" s="5" t="str">
        <f t="shared" si="47"/>
        <v>0_0</v>
      </c>
      <c r="S496" s="5">
        <v>495</v>
      </c>
    </row>
    <row r="497" spans="1:19">
      <c r="A497" s="5">
        <f>Final!A498</f>
        <v>0</v>
      </c>
      <c r="B497" s="5">
        <f>Final!B498</f>
        <v>0</v>
      </c>
      <c r="C497" s="5">
        <f>Final!C498</f>
        <v>0</v>
      </c>
      <c r="D497" s="5">
        <f>Final!D498</f>
        <v>0</v>
      </c>
      <c r="E497" s="5">
        <f>Final!E498</f>
        <v>0</v>
      </c>
      <c r="F497" s="5">
        <f>Final!F498</f>
        <v>0</v>
      </c>
      <c r="G497" s="5">
        <f>Final!G498</f>
        <v>0</v>
      </c>
      <c r="H497" s="5">
        <f>Final!H498</f>
        <v>0</v>
      </c>
      <c r="I497" s="5">
        <f>Final!I498</f>
        <v>0</v>
      </c>
      <c r="J497" s="5">
        <f>Final!J498</f>
        <v>0</v>
      </c>
      <c r="K497" s="5">
        <f>Final!K498</f>
        <v>0</v>
      </c>
      <c r="L497" s="5">
        <f>Final!L498</f>
        <v>0</v>
      </c>
      <c r="M497" s="20" t="str">
        <f t="shared" si="42"/>
        <v/>
      </c>
      <c r="N497" s="5" t="str">
        <f t="shared" si="43"/>
        <v/>
      </c>
      <c r="O497" s="5" t="str">
        <f t="shared" si="44"/>
        <v>1</v>
      </c>
      <c r="P497" s="5">
        <f t="shared" si="45"/>
        <v>0</v>
      </c>
      <c r="Q497" s="5" t="str">
        <f t="shared" si="46"/>
        <v/>
      </c>
      <c r="R497" s="5" t="str">
        <f t="shared" si="47"/>
        <v>0_0</v>
      </c>
      <c r="S497" s="5">
        <v>496</v>
      </c>
    </row>
    <row r="498" spans="1:19">
      <c r="A498" s="5">
        <f>Final!A499</f>
        <v>0</v>
      </c>
      <c r="B498" s="5">
        <f>Final!B499</f>
        <v>0</v>
      </c>
      <c r="C498" s="5">
        <f>Final!C499</f>
        <v>0</v>
      </c>
      <c r="D498" s="5">
        <f>Final!D499</f>
        <v>0</v>
      </c>
      <c r="E498" s="5">
        <f>Final!E499</f>
        <v>0</v>
      </c>
      <c r="F498" s="5">
        <f>Final!F499</f>
        <v>0</v>
      </c>
      <c r="G498" s="5">
        <f>Final!G499</f>
        <v>0</v>
      </c>
      <c r="H498" s="5">
        <f>Final!H499</f>
        <v>0</v>
      </c>
      <c r="I498" s="5">
        <f>Final!I499</f>
        <v>0</v>
      </c>
      <c r="J498" s="5">
        <f>Final!J499</f>
        <v>0</v>
      </c>
      <c r="K498" s="5">
        <f>Final!K499</f>
        <v>0</v>
      </c>
      <c r="L498" s="5">
        <f>Final!L499</f>
        <v>0</v>
      </c>
      <c r="M498" s="20" t="str">
        <f t="shared" si="42"/>
        <v/>
      </c>
      <c r="N498" s="5" t="str">
        <f t="shared" si="43"/>
        <v/>
      </c>
      <c r="O498" s="5" t="str">
        <f t="shared" si="44"/>
        <v>1</v>
      </c>
      <c r="P498" s="5">
        <f t="shared" si="45"/>
        <v>0</v>
      </c>
      <c r="Q498" s="5" t="str">
        <f t="shared" si="46"/>
        <v/>
      </c>
      <c r="R498" s="5" t="str">
        <f t="shared" si="47"/>
        <v>0_0</v>
      </c>
      <c r="S498" s="5">
        <v>497</v>
      </c>
    </row>
    <row r="499" spans="1:19">
      <c r="A499" s="5">
        <f>Final!A500</f>
        <v>0</v>
      </c>
      <c r="B499" s="5">
        <f>Final!B500</f>
        <v>0</v>
      </c>
      <c r="C499" s="5">
        <f>Final!C500</f>
        <v>0</v>
      </c>
      <c r="D499" s="5">
        <f>Final!D500</f>
        <v>0</v>
      </c>
      <c r="E499" s="5">
        <f>Final!E500</f>
        <v>0</v>
      </c>
      <c r="F499" s="5">
        <f>Final!F500</f>
        <v>0</v>
      </c>
      <c r="G499" s="5">
        <f>Final!G500</f>
        <v>0</v>
      </c>
      <c r="H499" s="5">
        <f>Final!H500</f>
        <v>0</v>
      </c>
      <c r="I499" s="5">
        <f>Final!I500</f>
        <v>0</v>
      </c>
      <c r="J499" s="5">
        <f>Final!J500</f>
        <v>0</v>
      </c>
      <c r="K499" s="5">
        <f>Final!K500</f>
        <v>0</v>
      </c>
      <c r="L499" s="5">
        <f>Final!L500</f>
        <v>0</v>
      </c>
      <c r="M499" s="20" t="str">
        <f t="shared" si="42"/>
        <v/>
      </c>
      <c r="N499" s="5" t="str">
        <f t="shared" si="43"/>
        <v/>
      </c>
      <c r="O499" s="5" t="str">
        <f t="shared" si="44"/>
        <v>1</v>
      </c>
      <c r="P499" s="5">
        <f t="shared" si="45"/>
        <v>0</v>
      </c>
      <c r="Q499" s="5" t="str">
        <f t="shared" si="46"/>
        <v/>
      </c>
      <c r="R499" s="5" t="str">
        <f t="shared" si="47"/>
        <v>0_0</v>
      </c>
      <c r="S499" s="5">
        <v>498</v>
      </c>
    </row>
    <row r="500" spans="1:19">
      <c r="A500" s="5">
        <f>Final!A501</f>
        <v>0</v>
      </c>
      <c r="B500" s="5">
        <f>Final!B501</f>
        <v>0</v>
      </c>
      <c r="C500" s="5">
        <f>Final!C501</f>
        <v>0</v>
      </c>
      <c r="D500" s="5">
        <f>Final!D501</f>
        <v>0</v>
      </c>
      <c r="E500" s="5">
        <f>Final!E501</f>
        <v>0</v>
      </c>
      <c r="F500" s="5">
        <f>Final!F501</f>
        <v>0</v>
      </c>
      <c r="G500" s="5">
        <f>Final!G501</f>
        <v>0</v>
      </c>
      <c r="H500" s="5">
        <f>Final!H501</f>
        <v>0</v>
      </c>
      <c r="I500" s="5">
        <f>Final!I501</f>
        <v>0</v>
      </c>
      <c r="J500" s="5">
        <f>Final!J501</f>
        <v>0</v>
      </c>
      <c r="K500" s="5">
        <f>Final!K501</f>
        <v>0</v>
      </c>
      <c r="L500" s="5">
        <f>Final!L501</f>
        <v>0</v>
      </c>
      <c r="M500" s="20" t="str">
        <f t="shared" si="42"/>
        <v/>
      </c>
      <c r="N500" s="5" t="str">
        <f t="shared" si="43"/>
        <v/>
      </c>
      <c r="O500" s="5" t="str">
        <f t="shared" si="44"/>
        <v>1</v>
      </c>
      <c r="P500" s="5">
        <f t="shared" si="45"/>
        <v>0</v>
      </c>
      <c r="Q500" s="5" t="str">
        <f t="shared" si="46"/>
        <v/>
      </c>
      <c r="R500" s="5" t="str">
        <f t="shared" si="47"/>
        <v>0_0</v>
      </c>
      <c r="S500" s="5">
        <v>499</v>
      </c>
    </row>
    <row r="501" spans="1:19">
      <c r="A501" s="5">
        <f>Final!A502</f>
        <v>0</v>
      </c>
      <c r="B501" s="5">
        <f>Final!B502</f>
        <v>0</v>
      </c>
      <c r="C501" s="5">
        <f>Final!C502</f>
        <v>0</v>
      </c>
      <c r="D501" s="5">
        <f>Final!D502</f>
        <v>0</v>
      </c>
      <c r="E501" s="5">
        <f>Final!E502</f>
        <v>0</v>
      </c>
      <c r="F501" s="5">
        <f>Final!F502</f>
        <v>0</v>
      </c>
      <c r="G501" s="5">
        <f>Final!G502</f>
        <v>0</v>
      </c>
      <c r="H501" s="5">
        <f>Final!H502</f>
        <v>0</v>
      </c>
      <c r="I501" s="5">
        <f>Final!I502</f>
        <v>0</v>
      </c>
      <c r="J501" s="5">
        <f>Final!J502</f>
        <v>0</v>
      </c>
      <c r="K501" s="5">
        <f>Final!K502</f>
        <v>0</v>
      </c>
      <c r="L501" s="5">
        <f>Final!L502</f>
        <v>0</v>
      </c>
      <c r="M501" s="20" t="str">
        <f t="shared" si="42"/>
        <v/>
      </c>
      <c r="N501" s="5" t="str">
        <f t="shared" si="43"/>
        <v/>
      </c>
      <c r="O501" s="5" t="str">
        <f t="shared" si="44"/>
        <v>1</v>
      </c>
      <c r="P501" s="5">
        <f t="shared" si="45"/>
        <v>0</v>
      </c>
      <c r="Q501" s="5" t="str">
        <f t="shared" si="46"/>
        <v/>
      </c>
      <c r="R501" s="5" t="str">
        <f t="shared" si="47"/>
        <v>0_0</v>
      </c>
      <c r="S501" s="5">
        <v>500</v>
      </c>
    </row>
    <row r="502" spans="1:19">
      <c r="A502" s="5">
        <f>Final!A503</f>
        <v>0</v>
      </c>
      <c r="B502" s="5">
        <f>Final!B503</f>
        <v>0</v>
      </c>
      <c r="C502" s="5">
        <f>Final!C503</f>
        <v>0</v>
      </c>
      <c r="D502" s="5">
        <f>Final!D503</f>
        <v>0</v>
      </c>
      <c r="E502" s="5">
        <f>Final!E503</f>
        <v>0</v>
      </c>
      <c r="F502" s="5">
        <f>Final!F503</f>
        <v>0</v>
      </c>
      <c r="G502" s="5">
        <f>Final!G503</f>
        <v>0</v>
      </c>
      <c r="H502" s="5">
        <f>Final!H503</f>
        <v>0</v>
      </c>
      <c r="I502" s="5">
        <f>Final!I503</f>
        <v>0</v>
      </c>
      <c r="J502" s="5">
        <f>Final!J503</f>
        <v>0</v>
      </c>
      <c r="K502" s="5">
        <f>Final!K503</f>
        <v>0</v>
      </c>
      <c r="L502" s="5">
        <f>Final!L503</f>
        <v>0</v>
      </c>
      <c r="M502" s="20" t="str">
        <f t="shared" si="42"/>
        <v/>
      </c>
      <c r="N502" s="5" t="str">
        <f t="shared" si="43"/>
        <v/>
      </c>
      <c r="O502" s="5" t="str">
        <f t="shared" si="44"/>
        <v>1</v>
      </c>
      <c r="P502" s="5">
        <f t="shared" si="45"/>
        <v>0</v>
      </c>
      <c r="Q502" s="5" t="str">
        <f t="shared" si="46"/>
        <v/>
      </c>
      <c r="R502" s="5" t="str">
        <f t="shared" si="47"/>
        <v>0_0</v>
      </c>
      <c r="S502" s="5">
        <v>501</v>
      </c>
    </row>
    <row r="503" spans="1:19">
      <c r="A503" s="5">
        <f>Final!A504</f>
        <v>0</v>
      </c>
      <c r="B503" s="5">
        <f>Final!B504</f>
        <v>0</v>
      </c>
      <c r="C503" s="5">
        <f>Final!C504</f>
        <v>0</v>
      </c>
      <c r="D503" s="5">
        <f>Final!D504</f>
        <v>0</v>
      </c>
      <c r="E503" s="5">
        <f>Final!E504</f>
        <v>0</v>
      </c>
      <c r="F503" s="5">
        <f>Final!F504</f>
        <v>0</v>
      </c>
      <c r="G503" s="5">
        <f>Final!G504</f>
        <v>0</v>
      </c>
      <c r="H503" s="5">
        <f>Final!H504</f>
        <v>0</v>
      </c>
      <c r="I503" s="5">
        <f>Final!I504</f>
        <v>0</v>
      </c>
      <c r="J503" s="5">
        <f>Final!J504</f>
        <v>0</v>
      </c>
      <c r="K503" s="5">
        <f>Final!K504</f>
        <v>0</v>
      </c>
      <c r="L503" s="5">
        <f>Final!L504</f>
        <v>0</v>
      </c>
      <c r="M503" s="20" t="str">
        <f t="shared" si="42"/>
        <v/>
      </c>
      <c r="N503" s="5" t="str">
        <f t="shared" si="43"/>
        <v/>
      </c>
      <c r="O503" s="5" t="str">
        <f t="shared" si="44"/>
        <v>1</v>
      </c>
      <c r="P503" s="5">
        <f t="shared" si="45"/>
        <v>0</v>
      </c>
      <c r="Q503" s="5" t="str">
        <f t="shared" si="46"/>
        <v/>
      </c>
      <c r="R503" s="5" t="str">
        <f t="shared" si="47"/>
        <v>0_0</v>
      </c>
      <c r="S503" s="5">
        <v>502</v>
      </c>
    </row>
    <row r="504" spans="1:19">
      <c r="A504" s="5">
        <f>Final!A505</f>
        <v>0</v>
      </c>
      <c r="B504" s="5">
        <f>Final!B505</f>
        <v>0</v>
      </c>
      <c r="C504" s="5">
        <f>Final!C505</f>
        <v>0</v>
      </c>
      <c r="D504" s="5">
        <f>Final!D505</f>
        <v>0</v>
      </c>
      <c r="E504" s="5">
        <f>Final!E505</f>
        <v>0</v>
      </c>
      <c r="F504" s="5">
        <f>Final!F505</f>
        <v>0</v>
      </c>
      <c r="G504" s="5">
        <f>Final!G505</f>
        <v>0</v>
      </c>
      <c r="H504" s="5">
        <f>Final!H505</f>
        <v>0</v>
      </c>
      <c r="I504" s="5">
        <f>Final!I505</f>
        <v>0</v>
      </c>
      <c r="J504" s="5">
        <f>Final!J505</f>
        <v>0</v>
      </c>
      <c r="K504" s="5">
        <f>Final!K505</f>
        <v>0</v>
      </c>
      <c r="L504" s="5">
        <f>Final!L505</f>
        <v>0</v>
      </c>
      <c r="M504" s="20" t="str">
        <f t="shared" si="42"/>
        <v/>
      </c>
      <c r="N504" s="5" t="str">
        <f t="shared" si="43"/>
        <v/>
      </c>
      <c r="O504" s="5" t="str">
        <f t="shared" si="44"/>
        <v>1</v>
      </c>
      <c r="P504" s="5">
        <f t="shared" si="45"/>
        <v>0</v>
      </c>
      <c r="Q504" s="5" t="str">
        <f t="shared" si="46"/>
        <v/>
      </c>
      <c r="R504" s="5" t="str">
        <f t="shared" si="47"/>
        <v>0_0</v>
      </c>
      <c r="S504" s="5">
        <v>503</v>
      </c>
    </row>
    <row r="505" spans="1:19">
      <c r="A505" s="5">
        <f>Final!A506</f>
        <v>0</v>
      </c>
      <c r="B505" s="5">
        <f>Final!B506</f>
        <v>0</v>
      </c>
      <c r="C505" s="5">
        <f>Final!C506</f>
        <v>0</v>
      </c>
      <c r="D505" s="5">
        <f>Final!D506</f>
        <v>0</v>
      </c>
      <c r="E505" s="5">
        <f>Final!E506</f>
        <v>0</v>
      </c>
      <c r="F505" s="5">
        <f>Final!F506</f>
        <v>0</v>
      </c>
      <c r="G505" s="5">
        <f>Final!G506</f>
        <v>0</v>
      </c>
      <c r="H505" s="5">
        <f>Final!H506</f>
        <v>0</v>
      </c>
      <c r="I505" s="5">
        <f>Final!I506</f>
        <v>0</v>
      </c>
      <c r="J505" s="5">
        <f>Final!J506</f>
        <v>0</v>
      </c>
      <c r="K505" s="5">
        <f>Final!K506</f>
        <v>0</v>
      </c>
      <c r="L505" s="5">
        <f>Final!L506</f>
        <v>0</v>
      </c>
      <c r="M505" s="20" t="str">
        <f t="shared" si="42"/>
        <v/>
      </c>
      <c r="N505" s="5" t="str">
        <f t="shared" si="43"/>
        <v/>
      </c>
      <c r="O505" s="5" t="str">
        <f t="shared" si="44"/>
        <v>1</v>
      </c>
      <c r="P505" s="5">
        <f t="shared" si="45"/>
        <v>0</v>
      </c>
      <c r="Q505" s="5" t="str">
        <f t="shared" si="46"/>
        <v/>
      </c>
      <c r="R505" s="5" t="str">
        <f t="shared" si="47"/>
        <v>0_0</v>
      </c>
      <c r="S505" s="5">
        <v>504</v>
      </c>
    </row>
    <row r="506" spans="1:19">
      <c r="A506" s="5">
        <f>Final!A507</f>
        <v>0</v>
      </c>
      <c r="B506" s="5">
        <f>Final!B507</f>
        <v>0</v>
      </c>
      <c r="C506" s="5">
        <f>Final!C507</f>
        <v>0</v>
      </c>
      <c r="D506" s="5">
        <f>Final!D507</f>
        <v>0</v>
      </c>
      <c r="E506" s="5">
        <f>Final!E507</f>
        <v>0</v>
      </c>
      <c r="F506" s="5">
        <f>Final!F507</f>
        <v>0</v>
      </c>
      <c r="G506" s="5">
        <f>Final!G507</f>
        <v>0</v>
      </c>
      <c r="H506" s="5">
        <f>Final!H507</f>
        <v>0</v>
      </c>
      <c r="I506" s="5">
        <f>Final!I507</f>
        <v>0</v>
      </c>
      <c r="J506" s="5">
        <f>Final!J507</f>
        <v>0</v>
      </c>
      <c r="K506" s="5">
        <f>Final!K507</f>
        <v>0</v>
      </c>
      <c r="L506" s="5">
        <f>Final!L507</f>
        <v>0</v>
      </c>
      <c r="M506" s="20" t="str">
        <f t="shared" si="42"/>
        <v/>
      </c>
      <c r="N506" s="5" t="str">
        <f t="shared" si="43"/>
        <v/>
      </c>
      <c r="O506" s="5" t="str">
        <f t="shared" si="44"/>
        <v>1</v>
      </c>
      <c r="P506" s="5">
        <f t="shared" si="45"/>
        <v>0</v>
      </c>
      <c r="Q506" s="5" t="str">
        <f t="shared" si="46"/>
        <v/>
      </c>
      <c r="R506" s="5" t="str">
        <f t="shared" si="47"/>
        <v>0_0</v>
      </c>
      <c r="S506" s="5">
        <v>505</v>
      </c>
    </row>
    <row r="507" spans="1:19">
      <c r="A507" s="5">
        <f>Final!A508</f>
        <v>0</v>
      </c>
      <c r="B507" s="5">
        <f>Final!B508</f>
        <v>0</v>
      </c>
      <c r="C507" s="5">
        <f>Final!C508</f>
        <v>0</v>
      </c>
      <c r="D507" s="5">
        <f>Final!D508</f>
        <v>0</v>
      </c>
      <c r="E507" s="5">
        <f>Final!E508</f>
        <v>0</v>
      </c>
      <c r="F507" s="5">
        <f>Final!F508</f>
        <v>0</v>
      </c>
      <c r="G507" s="5">
        <f>Final!G508</f>
        <v>0</v>
      </c>
      <c r="H507" s="5">
        <f>Final!H508</f>
        <v>0</v>
      </c>
      <c r="I507" s="5">
        <f>Final!I508</f>
        <v>0</v>
      </c>
      <c r="J507" s="5">
        <f>Final!J508</f>
        <v>0</v>
      </c>
      <c r="K507" s="5">
        <f>Final!K508</f>
        <v>0</v>
      </c>
      <c r="L507" s="5">
        <f>Final!L508</f>
        <v>0</v>
      </c>
      <c r="M507" s="20" t="str">
        <f t="shared" si="42"/>
        <v/>
      </c>
      <c r="N507" s="5" t="str">
        <f t="shared" si="43"/>
        <v/>
      </c>
      <c r="O507" s="5" t="str">
        <f t="shared" si="44"/>
        <v>1</v>
      </c>
      <c r="P507" s="5">
        <f t="shared" si="45"/>
        <v>0</v>
      </c>
      <c r="Q507" s="5" t="str">
        <f t="shared" si="46"/>
        <v/>
      </c>
      <c r="R507" s="5" t="str">
        <f t="shared" si="47"/>
        <v>0_0</v>
      </c>
      <c r="S507" s="5">
        <v>506</v>
      </c>
    </row>
    <row r="508" spans="1:19">
      <c r="A508" s="5">
        <f>Final!A509</f>
        <v>0</v>
      </c>
      <c r="B508" s="5">
        <f>Final!B509</f>
        <v>0</v>
      </c>
      <c r="C508" s="5">
        <f>Final!C509</f>
        <v>0</v>
      </c>
      <c r="D508" s="5">
        <f>Final!D509</f>
        <v>0</v>
      </c>
      <c r="E508" s="5">
        <f>Final!E509</f>
        <v>0</v>
      </c>
      <c r="F508" s="5">
        <f>Final!F509</f>
        <v>0</v>
      </c>
      <c r="G508" s="5">
        <f>Final!G509</f>
        <v>0</v>
      </c>
      <c r="H508" s="5">
        <f>Final!H509</f>
        <v>0</v>
      </c>
      <c r="I508" s="5">
        <f>Final!I509</f>
        <v>0</v>
      </c>
      <c r="J508" s="5">
        <f>Final!J509</f>
        <v>0</v>
      </c>
      <c r="K508" s="5">
        <f>Final!K509</f>
        <v>0</v>
      </c>
      <c r="L508" s="5">
        <f>Final!L509</f>
        <v>0</v>
      </c>
      <c r="M508" s="20" t="str">
        <f t="shared" si="42"/>
        <v/>
      </c>
      <c r="N508" s="5" t="str">
        <f t="shared" si="43"/>
        <v/>
      </c>
      <c r="O508" s="5" t="str">
        <f t="shared" si="44"/>
        <v>1</v>
      </c>
      <c r="P508" s="5">
        <f t="shared" si="45"/>
        <v>0</v>
      </c>
      <c r="Q508" s="5" t="str">
        <f t="shared" si="46"/>
        <v/>
      </c>
      <c r="R508" s="5" t="str">
        <f t="shared" si="47"/>
        <v>0_0</v>
      </c>
      <c r="S508" s="5">
        <v>507</v>
      </c>
    </row>
    <row r="509" spans="1:19">
      <c r="A509" s="5">
        <f>Final!A510</f>
        <v>0</v>
      </c>
      <c r="B509" s="5">
        <f>Final!B510</f>
        <v>0</v>
      </c>
      <c r="C509" s="5">
        <f>Final!C510</f>
        <v>0</v>
      </c>
      <c r="D509" s="5">
        <f>Final!D510</f>
        <v>0</v>
      </c>
      <c r="E509" s="5">
        <f>Final!E510</f>
        <v>0</v>
      </c>
      <c r="F509" s="5">
        <f>Final!F510</f>
        <v>0</v>
      </c>
      <c r="G509" s="5">
        <f>Final!G510</f>
        <v>0</v>
      </c>
      <c r="H509" s="5">
        <f>Final!H510</f>
        <v>0</v>
      </c>
      <c r="I509" s="5">
        <f>Final!I510</f>
        <v>0</v>
      </c>
      <c r="J509" s="5">
        <f>Final!J510</f>
        <v>0</v>
      </c>
      <c r="K509" s="5">
        <f>Final!K510</f>
        <v>0</v>
      </c>
      <c r="L509" s="5">
        <f>Final!L510</f>
        <v>0</v>
      </c>
      <c r="M509" s="20" t="str">
        <f t="shared" si="42"/>
        <v/>
      </c>
      <c r="N509" s="5" t="str">
        <f t="shared" si="43"/>
        <v/>
      </c>
      <c r="O509" s="5" t="str">
        <f t="shared" si="44"/>
        <v>1</v>
      </c>
      <c r="P509" s="5">
        <f t="shared" si="45"/>
        <v>0</v>
      </c>
      <c r="Q509" s="5" t="str">
        <f t="shared" si="46"/>
        <v/>
      </c>
      <c r="R509" s="5" t="str">
        <f t="shared" si="47"/>
        <v>0_0</v>
      </c>
      <c r="S509" s="5">
        <v>508</v>
      </c>
    </row>
    <row r="510" spans="1:19">
      <c r="A510" s="5">
        <f>Final!A511</f>
        <v>0</v>
      </c>
      <c r="B510" s="5">
        <f>Final!B511</f>
        <v>0</v>
      </c>
      <c r="C510" s="5">
        <f>Final!C511</f>
        <v>0</v>
      </c>
      <c r="D510" s="5">
        <f>Final!D511</f>
        <v>0</v>
      </c>
      <c r="E510" s="5">
        <f>Final!E511</f>
        <v>0</v>
      </c>
      <c r="F510" s="5">
        <f>Final!F511</f>
        <v>0</v>
      </c>
      <c r="G510" s="5">
        <f>Final!G511</f>
        <v>0</v>
      </c>
      <c r="H510" s="5">
        <f>Final!H511</f>
        <v>0</v>
      </c>
      <c r="I510" s="5">
        <f>Final!I511</f>
        <v>0</v>
      </c>
      <c r="J510" s="5">
        <f>Final!J511</f>
        <v>0</v>
      </c>
      <c r="K510" s="5">
        <f>Final!K511</f>
        <v>0</v>
      </c>
      <c r="L510" s="5">
        <f>Final!L511</f>
        <v>0</v>
      </c>
      <c r="M510" s="20" t="str">
        <f t="shared" si="42"/>
        <v/>
      </c>
      <c r="N510" s="5" t="str">
        <f t="shared" si="43"/>
        <v/>
      </c>
      <c r="O510" s="5" t="str">
        <f t="shared" si="44"/>
        <v>1</v>
      </c>
      <c r="P510" s="5">
        <f t="shared" si="45"/>
        <v>0</v>
      </c>
      <c r="Q510" s="5" t="str">
        <f t="shared" si="46"/>
        <v/>
      </c>
      <c r="R510" s="5" t="str">
        <f t="shared" si="47"/>
        <v>0_0</v>
      </c>
      <c r="S510" s="5">
        <v>509</v>
      </c>
    </row>
    <row r="511" spans="1:19">
      <c r="A511" s="5">
        <f>Final!A512</f>
        <v>0</v>
      </c>
      <c r="B511" s="5">
        <f>Final!B512</f>
        <v>0</v>
      </c>
      <c r="C511" s="5">
        <f>Final!C512</f>
        <v>0</v>
      </c>
      <c r="D511" s="5">
        <f>Final!D512</f>
        <v>0</v>
      </c>
      <c r="E511" s="5">
        <f>Final!E512</f>
        <v>0</v>
      </c>
      <c r="F511" s="5">
        <f>Final!F512</f>
        <v>0</v>
      </c>
      <c r="G511" s="5">
        <f>Final!G512</f>
        <v>0</v>
      </c>
      <c r="H511" s="5">
        <f>Final!H512</f>
        <v>0</v>
      </c>
      <c r="I511" s="5">
        <f>Final!I512</f>
        <v>0</v>
      </c>
      <c r="J511" s="5">
        <f>Final!J512</f>
        <v>0</v>
      </c>
      <c r="K511" s="5">
        <f>Final!K512</f>
        <v>0</v>
      </c>
      <c r="L511" s="5">
        <f>Final!L512</f>
        <v>0</v>
      </c>
      <c r="M511" s="20" t="str">
        <f t="shared" si="42"/>
        <v/>
      </c>
      <c r="N511" s="5" t="str">
        <f t="shared" si="43"/>
        <v/>
      </c>
      <c r="O511" s="5" t="str">
        <f t="shared" si="44"/>
        <v>1</v>
      </c>
      <c r="P511" s="5">
        <f t="shared" si="45"/>
        <v>0</v>
      </c>
      <c r="Q511" s="5" t="str">
        <f t="shared" si="46"/>
        <v/>
      </c>
      <c r="R511" s="5" t="str">
        <f t="shared" si="47"/>
        <v>0_0</v>
      </c>
      <c r="S511" s="5">
        <v>510</v>
      </c>
    </row>
    <row r="512" spans="1:19">
      <c r="A512" s="5">
        <f>Final!A513</f>
        <v>0</v>
      </c>
      <c r="B512" s="5">
        <f>Final!B513</f>
        <v>0</v>
      </c>
      <c r="C512" s="5">
        <f>Final!C513</f>
        <v>0</v>
      </c>
      <c r="D512" s="5">
        <f>Final!D513</f>
        <v>0</v>
      </c>
      <c r="E512" s="5">
        <f>Final!E513</f>
        <v>0</v>
      </c>
      <c r="F512" s="5">
        <f>Final!F513</f>
        <v>0</v>
      </c>
      <c r="G512" s="5">
        <f>Final!G513</f>
        <v>0</v>
      </c>
      <c r="H512" s="5">
        <f>Final!H513</f>
        <v>0</v>
      </c>
      <c r="I512" s="5">
        <f>Final!I513</f>
        <v>0</v>
      </c>
      <c r="J512" s="5">
        <f>Final!J513</f>
        <v>0</v>
      </c>
      <c r="K512" s="5">
        <f>Final!K513</f>
        <v>0</v>
      </c>
      <c r="L512" s="5">
        <f>Final!L513</f>
        <v>0</v>
      </c>
      <c r="M512" s="20" t="str">
        <f t="shared" si="42"/>
        <v/>
      </c>
      <c r="N512" s="5" t="str">
        <f t="shared" si="43"/>
        <v/>
      </c>
      <c r="O512" s="5" t="str">
        <f t="shared" si="44"/>
        <v>1</v>
      </c>
      <c r="P512" s="5">
        <f t="shared" si="45"/>
        <v>0</v>
      </c>
      <c r="Q512" s="5" t="str">
        <f t="shared" si="46"/>
        <v/>
      </c>
      <c r="R512" s="5" t="str">
        <f t="shared" si="47"/>
        <v>0_0</v>
      </c>
      <c r="S512" s="5">
        <v>511</v>
      </c>
    </row>
    <row r="513" spans="1:19">
      <c r="A513" s="5">
        <f>Final!A514</f>
        <v>0</v>
      </c>
      <c r="B513" s="5">
        <f>Final!B514</f>
        <v>0</v>
      </c>
      <c r="C513" s="5">
        <f>Final!C514</f>
        <v>0</v>
      </c>
      <c r="D513" s="5">
        <f>Final!D514</f>
        <v>0</v>
      </c>
      <c r="E513" s="5">
        <f>Final!E514</f>
        <v>0</v>
      </c>
      <c r="F513" s="5">
        <f>Final!F514</f>
        <v>0</v>
      </c>
      <c r="G513" s="5">
        <f>Final!G514</f>
        <v>0</v>
      </c>
      <c r="H513" s="5">
        <f>Final!H514</f>
        <v>0</v>
      </c>
      <c r="I513" s="5">
        <f>Final!I514</f>
        <v>0</v>
      </c>
      <c r="J513" s="5">
        <f>Final!J514</f>
        <v>0</v>
      </c>
      <c r="K513" s="5">
        <f>Final!K514</f>
        <v>0</v>
      </c>
      <c r="L513" s="5">
        <f>Final!L514</f>
        <v>0</v>
      </c>
      <c r="M513" s="20" t="str">
        <f t="shared" si="42"/>
        <v/>
      </c>
      <c r="N513" s="5" t="str">
        <f t="shared" si="43"/>
        <v/>
      </c>
      <c r="O513" s="5" t="str">
        <f t="shared" si="44"/>
        <v>1</v>
      </c>
      <c r="P513" s="5">
        <f t="shared" si="45"/>
        <v>0</v>
      </c>
      <c r="Q513" s="5" t="str">
        <f t="shared" si="46"/>
        <v/>
      </c>
      <c r="R513" s="5" t="str">
        <f t="shared" si="47"/>
        <v>0_0</v>
      </c>
      <c r="S513" s="5">
        <v>512</v>
      </c>
    </row>
    <row r="514" spans="1:19">
      <c r="A514" s="5">
        <f>Final!A515</f>
        <v>0</v>
      </c>
      <c r="B514" s="5">
        <f>Final!B515</f>
        <v>0</v>
      </c>
      <c r="C514" s="5">
        <f>Final!C515</f>
        <v>0</v>
      </c>
      <c r="D514" s="5">
        <f>Final!D515</f>
        <v>0</v>
      </c>
      <c r="E514" s="5">
        <f>Final!E515</f>
        <v>0</v>
      </c>
      <c r="F514" s="5">
        <f>Final!F515</f>
        <v>0</v>
      </c>
      <c r="G514" s="5">
        <f>Final!G515</f>
        <v>0</v>
      </c>
      <c r="H514" s="5">
        <f>Final!H515</f>
        <v>0</v>
      </c>
      <c r="I514" s="5">
        <f>Final!I515</f>
        <v>0</v>
      </c>
      <c r="J514" s="5">
        <f>Final!J515</f>
        <v>0</v>
      </c>
      <c r="K514" s="5">
        <f>Final!K515</f>
        <v>0</v>
      </c>
      <c r="L514" s="5">
        <f>Final!L515</f>
        <v>0</v>
      </c>
      <c r="M514" s="20" t="str">
        <f t="shared" si="42"/>
        <v/>
      </c>
      <c r="N514" s="5" t="str">
        <f t="shared" si="43"/>
        <v/>
      </c>
      <c r="O514" s="5" t="str">
        <f t="shared" si="44"/>
        <v>1</v>
      </c>
      <c r="P514" s="5">
        <f t="shared" si="45"/>
        <v>0</v>
      </c>
      <c r="Q514" s="5" t="str">
        <f t="shared" si="46"/>
        <v/>
      </c>
      <c r="R514" s="5" t="str">
        <f t="shared" si="47"/>
        <v>0_0</v>
      </c>
      <c r="S514" s="5">
        <v>513</v>
      </c>
    </row>
    <row r="515" spans="1:19">
      <c r="A515" s="5">
        <f>Final!A516</f>
        <v>0</v>
      </c>
      <c r="B515" s="5">
        <f>Final!B516</f>
        <v>0</v>
      </c>
      <c r="C515" s="5">
        <f>Final!C516</f>
        <v>0</v>
      </c>
      <c r="D515" s="5">
        <f>Final!D516</f>
        <v>0</v>
      </c>
      <c r="E515" s="5">
        <f>Final!E516</f>
        <v>0</v>
      </c>
      <c r="F515" s="5">
        <f>Final!F516</f>
        <v>0</v>
      </c>
      <c r="G515" s="5">
        <f>Final!G516</f>
        <v>0</v>
      </c>
      <c r="H515" s="5">
        <f>Final!H516</f>
        <v>0</v>
      </c>
      <c r="I515" s="5">
        <f>Final!I516</f>
        <v>0</v>
      </c>
      <c r="J515" s="5">
        <f>Final!J516</f>
        <v>0</v>
      </c>
      <c r="K515" s="5">
        <f>Final!K516</f>
        <v>0</v>
      </c>
      <c r="L515" s="5">
        <f>Final!L516</f>
        <v>0</v>
      </c>
      <c r="M515" s="20" t="str">
        <f t="shared" ref="M515:M578" si="48">IF(AND(K515="Yes",L515="Yes"),"1",IF(AND(K515="VOID",L515="VOID"),"2",""))</f>
        <v/>
      </c>
      <c r="N515" s="5" t="str">
        <f t="shared" ref="N515:N578" si="49">IF(M515="1",F515,"")</f>
        <v/>
      </c>
      <c r="O515" s="5" t="str">
        <f t="shared" ref="O515:O578" si="50">IF(N515&lt;&gt;"","Doc Recivied","1")</f>
        <v>1</v>
      </c>
      <c r="P515" s="5">
        <f t="shared" ref="P515:P578" si="51">IF(AND(O515="Doc Recivied",M515="1"),"",F515)</f>
        <v>0</v>
      </c>
      <c r="Q515" s="5" t="str">
        <f t="shared" ref="Q515:Q578" si="52">IF(M515="2",F515,"")</f>
        <v/>
      </c>
      <c r="R515" s="5" t="str">
        <f t="shared" ref="R515:R578" si="53">_xlfn.TEXTJOIN("_",FALSE,C515,D515)</f>
        <v>0_0</v>
      </c>
      <c r="S515" s="5">
        <v>514</v>
      </c>
    </row>
    <row r="516" spans="1:19">
      <c r="A516" s="5">
        <f>Final!A517</f>
        <v>0</v>
      </c>
      <c r="B516" s="5">
        <f>Final!B517</f>
        <v>0</v>
      </c>
      <c r="C516" s="5">
        <f>Final!C517</f>
        <v>0</v>
      </c>
      <c r="D516" s="5">
        <f>Final!D517</f>
        <v>0</v>
      </c>
      <c r="E516" s="5">
        <f>Final!E517</f>
        <v>0</v>
      </c>
      <c r="F516" s="5">
        <f>Final!F517</f>
        <v>0</v>
      </c>
      <c r="G516" s="5">
        <f>Final!G517</f>
        <v>0</v>
      </c>
      <c r="H516" s="5">
        <f>Final!H517</f>
        <v>0</v>
      </c>
      <c r="I516" s="5">
        <f>Final!I517</f>
        <v>0</v>
      </c>
      <c r="J516" s="5">
        <f>Final!J517</f>
        <v>0</v>
      </c>
      <c r="K516" s="5">
        <f>Final!K517</f>
        <v>0</v>
      </c>
      <c r="L516" s="5">
        <f>Final!L517</f>
        <v>0</v>
      </c>
      <c r="M516" s="20" t="str">
        <f t="shared" si="48"/>
        <v/>
      </c>
      <c r="N516" s="5" t="str">
        <f t="shared" si="49"/>
        <v/>
      </c>
      <c r="O516" s="5" t="str">
        <f t="shared" si="50"/>
        <v>1</v>
      </c>
      <c r="P516" s="5">
        <f t="shared" si="51"/>
        <v>0</v>
      </c>
      <c r="Q516" s="5" t="str">
        <f t="shared" si="52"/>
        <v/>
      </c>
      <c r="R516" s="5" t="str">
        <f t="shared" si="53"/>
        <v>0_0</v>
      </c>
      <c r="S516" s="5">
        <v>515</v>
      </c>
    </row>
    <row r="517" spans="1:19">
      <c r="A517" s="5">
        <f>Final!A518</f>
        <v>0</v>
      </c>
      <c r="B517" s="5">
        <f>Final!B518</f>
        <v>0</v>
      </c>
      <c r="C517" s="5">
        <f>Final!C518</f>
        <v>0</v>
      </c>
      <c r="D517" s="5">
        <f>Final!D518</f>
        <v>0</v>
      </c>
      <c r="E517" s="5">
        <f>Final!E518</f>
        <v>0</v>
      </c>
      <c r="F517" s="5">
        <f>Final!F518</f>
        <v>0</v>
      </c>
      <c r="G517" s="5">
        <f>Final!G518</f>
        <v>0</v>
      </c>
      <c r="H517" s="5">
        <f>Final!H518</f>
        <v>0</v>
      </c>
      <c r="I517" s="5">
        <f>Final!I518</f>
        <v>0</v>
      </c>
      <c r="J517" s="5">
        <f>Final!J518</f>
        <v>0</v>
      </c>
      <c r="K517" s="5">
        <f>Final!K518</f>
        <v>0</v>
      </c>
      <c r="L517" s="5">
        <f>Final!L518</f>
        <v>0</v>
      </c>
      <c r="M517" s="20" t="str">
        <f t="shared" si="48"/>
        <v/>
      </c>
      <c r="N517" s="5" t="str">
        <f t="shared" si="49"/>
        <v/>
      </c>
      <c r="O517" s="5" t="str">
        <f t="shared" si="50"/>
        <v>1</v>
      </c>
      <c r="P517" s="5">
        <f t="shared" si="51"/>
        <v>0</v>
      </c>
      <c r="Q517" s="5" t="str">
        <f t="shared" si="52"/>
        <v/>
      </c>
      <c r="R517" s="5" t="str">
        <f t="shared" si="53"/>
        <v>0_0</v>
      </c>
      <c r="S517" s="5">
        <v>516</v>
      </c>
    </row>
    <row r="518" spans="1:19">
      <c r="A518" s="5">
        <f>Final!A519</f>
        <v>0</v>
      </c>
      <c r="B518" s="5">
        <f>Final!B519</f>
        <v>0</v>
      </c>
      <c r="C518" s="5">
        <f>Final!C519</f>
        <v>0</v>
      </c>
      <c r="D518" s="5">
        <f>Final!D519</f>
        <v>0</v>
      </c>
      <c r="E518" s="5">
        <f>Final!E519</f>
        <v>0</v>
      </c>
      <c r="F518" s="5">
        <f>Final!F519</f>
        <v>0</v>
      </c>
      <c r="G518" s="5">
        <f>Final!G519</f>
        <v>0</v>
      </c>
      <c r="H518" s="5">
        <f>Final!H519</f>
        <v>0</v>
      </c>
      <c r="I518" s="5">
        <f>Final!I519</f>
        <v>0</v>
      </c>
      <c r="J518" s="5">
        <f>Final!J519</f>
        <v>0</v>
      </c>
      <c r="K518" s="5">
        <f>Final!K519</f>
        <v>0</v>
      </c>
      <c r="L518" s="5">
        <f>Final!L519</f>
        <v>0</v>
      </c>
      <c r="M518" s="20" t="str">
        <f t="shared" si="48"/>
        <v/>
      </c>
      <c r="N518" s="5" t="str">
        <f t="shared" si="49"/>
        <v/>
      </c>
      <c r="O518" s="5" t="str">
        <f t="shared" si="50"/>
        <v>1</v>
      </c>
      <c r="P518" s="5">
        <f t="shared" si="51"/>
        <v>0</v>
      </c>
      <c r="Q518" s="5" t="str">
        <f t="shared" si="52"/>
        <v/>
      </c>
      <c r="R518" s="5" t="str">
        <f t="shared" si="53"/>
        <v>0_0</v>
      </c>
      <c r="S518" s="5">
        <v>517</v>
      </c>
    </row>
    <row r="519" spans="1:19">
      <c r="A519" s="5">
        <f>Final!A520</f>
        <v>0</v>
      </c>
      <c r="B519" s="5">
        <f>Final!B520</f>
        <v>0</v>
      </c>
      <c r="C519" s="5">
        <f>Final!C520</f>
        <v>0</v>
      </c>
      <c r="D519" s="5">
        <f>Final!D520</f>
        <v>0</v>
      </c>
      <c r="E519" s="5">
        <f>Final!E520</f>
        <v>0</v>
      </c>
      <c r="F519" s="5">
        <f>Final!F520</f>
        <v>0</v>
      </c>
      <c r="G519" s="5">
        <f>Final!G520</f>
        <v>0</v>
      </c>
      <c r="H519" s="5">
        <f>Final!H520</f>
        <v>0</v>
      </c>
      <c r="I519" s="5">
        <f>Final!I520</f>
        <v>0</v>
      </c>
      <c r="J519" s="5">
        <f>Final!J520</f>
        <v>0</v>
      </c>
      <c r="K519" s="5">
        <f>Final!K520</f>
        <v>0</v>
      </c>
      <c r="L519" s="5">
        <f>Final!L520</f>
        <v>0</v>
      </c>
      <c r="M519" s="20" t="str">
        <f t="shared" si="48"/>
        <v/>
      </c>
      <c r="N519" s="5" t="str">
        <f t="shared" si="49"/>
        <v/>
      </c>
      <c r="O519" s="5" t="str">
        <f t="shared" si="50"/>
        <v>1</v>
      </c>
      <c r="P519" s="5">
        <f t="shared" si="51"/>
        <v>0</v>
      </c>
      <c r="Q519" s="5" t="str">
        <f t="shared" si="52"/>
        <v/>
      </c>
      <c r="R519" s="5" t="str">
        <f t="shared" si="53"/>
        <v>0_0</v>
      </c>
      <c r="S519" s="5">
        <v>518</v>
      </c>
    </row>
    <row r="520" spans="1:19">
      <c r="A520" s="5">
        <f>Final!A521</f>
        <v>0</v>
      </c>
      <c r="B520" s="5">
        <f>Final!B521</f>
        <v>0</v>
      </c>
      <c r="C520" s="5">
        <f>Final!C521</f>
        <v>0</v>
      </c>
      <c r="D520" s="5">
        <f>Final!D521</f>
        <v>0</v>
      </c>
      <c r="E520" s="5">
        <f>Final!E521</f>
        <v>0</v>
      </c>
      <c r="F520" s="5">
        <f>Final!F521</f>
        <v>0</v>
      </c>
      <c r="G520" s="5">
        <f>Final!G521</f>
        <v>0</v>
      </c>
      <c r="H520" s="5">
        <f>Final!H521</f>
        <v>0</v>
      </c>
      <c r="I520" s="5">
        <f>Final!I521</f>
        <v>0</v>
      </c>
      <c r="J520" s="5">
        <f>Final!J521</f>
        <v>0</v>
      </c>
      <c r="K520" s="5">
        <f>Final!K521</f>
        <v>0</v>
      </c>
      <c r="L520" s="5">
        <f>Final!L521</f>
        <v>0</v>
      </c>
      <c r="M520" s="20" t="str">
        <f t="shared" si="48"/>
        <v/>
      </c>
      <c r="N520" s="5" t="str">
        <f t="shared" si="49"/>
        <v/>
      </c>
      <c r="O520" s="5" t="str">
        <f t="shared" si="50"/>
        <v>1</v>
      </c>
      <c r="P520" s="5">
        <f t="shared" si="51"/>
        <v>0</v>
      </c>
      <c r="Q520" s="5" t="str">
        <f t="shared" si="52"/>
        <v/>
      </c>
      <c r="R520" s="5" t="str">
        <f t="shared" si="53"/>
        <v>0_0</v>
      </c>
      <c r="S520" s="5">
        <v>519</v>
      </c>
    </row>
    <row r="521" spans="1:19">
      <c r="A521" s="5">
        <f>Final!A522</f>
        <v>0</v>
      </c>
      <c r="B521" s="5">
        <f>Final!B522</f>
        <v>0</v>
      </c>
      <c r="C521" s="5">
        <f>Final!C522</f>
        <v>0</v>
      </c>
      <c r="D521" s="5">
        <f>Final!D522</f>
        <v>0</v>
      </c>
      <c r="E521" s="5">
        <f>Final!E522</f>
        <v>0</v>
      </c>
      <c r="F521" s="5">
        <f>Final!F522</f>
        <v>0</v>
      </c>
      <c r="G521" s="5">
        <f>Final!G522</f>
        <v>0</v>
      </c>
      <c r="H521" s="5">
        <f>Final!H522</f>
        <v>0</v>
      </c>
      <c r="I521" s="5">
        <f>Final!I522</f>
        <v>0</v>
      </c>
      <c r="J521" s="5">
        <f>Final!J522</f>
        <v>0</v>
      </c>
      <c r="K521" s="5">
        <f>Final!K522</f>
        <v>0</v>
      </c>
      <c r="L521" s="5">
        <f>Final!L522</f>
        <v>0</v>
      </c>
      <c r="M521" s="20" t="str">
        <f t="shared" si="48"/>
        <v/>
      </c>
      <c r="N521" s="5" t="str">
        <f t="shared" si="49"/>
        <v/>
      </c>
      <c r="O521" s="5" t="str">
        <f t="shared" si="50"/>
        <v>1</v>
      </c>
      <c r="P521" s="5">
        <f t="shared" si="51"/>
        <v>0</v>
      </c>
      <c r="Q521" s="5" t="str">
        <f t="shared" si="52"/>
        <v/>
      </c>
      <c r="R521" s="5" t="str">
        <f t="shared" si="53"/>
        <v>0_0</v>
      </c>
      <c r="S521" s="5">
        <v>520</v>
      </c>
    </row>
    <row r="522" spans="1:19">
      <c r="A522" s="5">
        <f>Final!A523</f>
        <v>0</v>
      </c>
      <c r="B522" s="5">
        <f>Final!B523</f>
        <v>0</v>
      </c>
      <c r="C522" s="5">
        <f>Final!C523</f>
        <v>0</v>
      </c>
      <c r="D522" s="5">
        <f>Final!D523</f>
        <v>0</v>
      </c>
      <c r="E522" s="5">
        <f>Final!E523</f>
        <v>0</v>
      </c>
      <c r="F522" s="5">
        <f>Final!F523</f>
        <v>0</v>
      </c>
      <c r="G522" s="5">
        <f>Final!G523</f>
        <v>0</v>
      </c>
      <c r="H522" s="5">
        <f>Final!H523</f>
        <v>0</v>
      </c>
      <c r="I522" s="5">
        <f>Final!I523</f>
        <v>0</v>
      </c>
      <c r="J522" s="5">
        <f>Final!J523</f>
        <v>0</v>
      </c>
      <c r="K522" s="5">
        <f>Final!K523</f>
        <v>0</v>
      </c>
      <c r="L522" s="5">
        <f>Final!L523</f>
        <v>0</v>
      </c>
      <c r="M522" s="20" t="str">
        <f t="shared" si="48"/>
        <v/>
      </c>
      <c r="N522" s="5" t="str">
        <f t="shared" si="49"/>
        <v/>
      </c>
      <c r="O522" s="5" t="str">
        <f t="shared" si="50"/>
        <v>1</v>
      </c>
      <c r="P522" s="5">
        <f t="shared" si="51"/>
        <v>0</v>
      </c>
      <c r="Q522" s="5" t="str">
        <f t="shared" si="52"/>
        <v/>
      </c>
      <c r="R522" s="5" t="str">
        <f t="shared" si="53"/>
        <v>0_0</v>
      </c>
      <c r="S522" s="5">
        <v>521</v>
      </c>
    </row>
    <row r="523" spans="1:19">
      <c r="A523" s="5">
        <f>Final!A524</f>
        <v>0</v>
      </c>
      <c r="B523" s="5">
        <f>Final!B524</f>
        <v>0</v>
      </c>
      <c r="C523" s="5">
        <f>Final!C524</f>
        <v>0</v>
      </c>
      <c r="D523" s="5">
        <f>Final!D524</f>
        <v>0</v>
      </c>
      <c r="E523" s="5">
        <f>Final!E524</f>
        <v>0</v>
      </c>
      <c r="F523" s="5">
        <f>Final!F524</f>
        <v>0</v>
      </c>
      <c r="G523" s="5">
        <f>Final!G524</f>
        <v>0</v>
      </c>
      <c r="H523" s="5">
        <f>Final!H524</f>
        <v>0</v>
      </c>
      <c r="I523" s="5">
        <f>Final!I524</f>
        <v>0</v>
      </c>
      <c r="J523" s="5">
        <f>Final!J524</f>
        <v>0</v>
      </c>
      <c r="K523" s="5">
        <f>Final!K524</f>
        <v>0</v>
      </c>
      <c r="L523" s="5">
        <f>Final!L524</f>
        <v>0</v>
      </c>
      <c r="M523" s="20" t="str">
        <f t="shared" si="48"/>
        <v/>
      </c>
      <c r="N523" s="5" t="str">
        <f t="shared" si="49"/>
        <v/>
      </c>
      <c r="O523" s="5" t="str">
        <f t="shared" si="50"/>
        <v>1</v>
      </c>
      <c r="P523" s="5">
        <f t="shared" si="51"/>
        <v>0</v>
      </c>
      <c r="Q523" s="5" t="str">
        <f t="shared" si="52"/>
        <v/>
      </c>
      <c r="R523" s="5" t="str">
        <f t="shared" si="53"/>
        <v>0_0</v>
      </c>
      <c r="S523" s="5">
        <v>522</v>
      </c>
    </row>
    <row r="524" spans="1:19">
      <c r="A524" s="5">
        <f>Final!A525</f>
        <v>0</v>
      </c>
      <c r="B524" s="5">
        <f>Final!B525</f>
        <v>0</v>
      </c>
      <c r="C524" s="5">
        <f>Final!C525</f>
        <v>0</v>
      </c>
      <c r="D524" s="5">
        <f>Final!D525</f>
        <v>0</v>
      </c>
      <c r="E524" s="5">
        <f>Final!E525</f>
        <v>0</v>
      </c>
      <c r="F524" s="5">
        <f>Final!F525</f>
        <v>0</v>
      </c>
      <c r="G524" s="5">
        <f>Final!G525</f>
        <v>0</v>
      </c>
      <c r="H524" s="5">
        <f>Final!H525</f>
        <v>0</v>
      </c>
      <c r="I524" s="5">
        <f>Final!I525</f>
        <v>0</v>
      </c>
      <c r="J524" s="5">
        <f>Final!J525</f>
        <v>0</v>
      </c>
      <c r="K524" s="5">
        <f>Final!K525</f>
        <v>0</v>
      </c>
      <c r="L524" s="5">
        <f>Final!L525</f>
        <v>0</v>
      </c>
      <c r="M524" s="20" t="str">
        <f t="shared" si="48"/>
        <v/>
      </c>
      <c r="N524" s="5" t="str">
        <f t="shared" si="49"/>
        <v/>
      </c>
      <c r="O524" s="5" t="str">
        <f t="shared" si="50"/>
        <v>1</v>
      </c>
      <c r="P524" s="5">
        <f t="shared" si="51"/>
        <v>0</v>
      </c>
      <c r="Q524" s="5" t="str">
        <f t="shared" si="52"/>
        <v/>
      </c>
      <c r="R524" s="5" t="str">
        <f t="shared" si="53"/>
        <v>0_0</v>
      </c>
      <c r="S524" s="5">
        <v>523</v>
      </c>
    </row>
    <row r="525" spans="1:19">
      <c r="A525" s="5">
        <f>Final!A526</f>
        <v>0</v>
      </c>
      <c r="B525" s="5">
        <f>Final!B526</f>
        <v>0</v>
      </c>
      <c r="C525" s="5">
        <f>Final!C526</f>
        <v>0</v>
      </c>
      <c r="D525" s="5">
        <f>Final!D526</f>
        <v>0</v>
      </c>
      <c r="E525" s="5">
        <f>Final!E526</f>
        <v>0</v>
      </c>
      <c r="F525" s="5">
        <f>Final!F526</f>
        <v>0</v>
      </c>
      <c r="G525" s="5">
        <f>Final!G526</f>
        <v>0</v>
      </c>
      <c r="H525" s="5">
        <f>Final!H526</f>
        <v>0</v>
      </c>
      <c r="I525" s="5">
        <f>Final!I526</f>
        <v>0</v>
      </c>
      <c r="J525" s="5">
        <f>Final!J526</f>
        <v>0</v>
      </c>
      <c r="K525" s="5">
        <f>Final!K526</f>
        <v>0</v>
      </c>
      <c r="L525" s="5">
        <f>Final!L526</f>
        <v>0</v>
      </c>
      <c r="M525" s="20" t="str">
        <f t="shared" si="48"/>
        <v/>
      </c>
      <c r="N525" s="5" t="str">
        <f t="shared" si="49"/>
        <v/>
      </c>
      <c r="O525" s="5" t="str">
        <f t="shared" si="50"/>
        <v>1</v>
      </c>
      <c r="P525" s="5">
        <f t="shared" si="51"/>
        <v>0</v>
      </c>
      <c r="Q525" s="5" t="str">
        <f t="shared" si="52"/>
        <v/>
      </c>
      <c r="R525" s="5" t="str">
        <f t="shared" si="53"/>
        <v>0_0</v>
      </c>
      <c r="S525" s="5">
        <v>524</v>
      </c>
    </row>
    <row r="526" spans="1:19">
      <c r="A526" s="5">
        <f>Final!A527</f>
        <v>0</v>
      </c>
      <c r="B526" s="5">
        <f>Final!B527</f>
        <v>0</v>
      </c>
      <c r="C526" s="5">
        <f>Final!C527</f>
        <v>0</v>
      </c>
      <c r="D526" s="5">
        <f>Final!D527</f>
        <v>0</v>
      </c>
      <c r="E526" s="5">
        <f>Final!E527</f>
        <v>0</v>
      </c>
      <c r="F526" s="5">
        <f>Final!F527</f>
        <v>0</v>
      </c>
      <c r="G526" s="5">
        <f>Final!G527</f>
        <v>0</v>
      </c>
      <c r="H526" s="5">
        <f>Final!H527</f>
        <v>0</v>
      </c>
      <c r="I526" s="5">
        <f>Final!I527</f>
        <v>0</v>
      </c>
      <c r="J526" s="5">
        <f>Final!J527</f>
        <v>0</v>
      </c>
      <c r="K526" s="5">
        <f>Final!K527</f>
        <v>0</v>
      </c>
      <c r="L526" s="5">
        <f>Final!L527</f>
        <v>0</v>
      </c>
      <c r="M526" s="20" t="str">
        <f t="shared" si="48"/>
        <v/>
      </c>
      <c r="N526" s="5" t="str">
        <f t="shared" si="49"/>
        <v/>
      </c>
      <c r="O526" s="5" t="str">
        <f t="shared" si="50"/>
        <v>1</v>
      </c>
      <c r="P526" s="5">
        <f t="shared" si="51"/>
        <v>0</v>
      </c>
      <c r="Q526" s="5" t="str">
        <f t="shared" si="52"/>
        <v/>
      </c>
      <c r="R526" s="5" t="str">
        <f t="shared" si="53"/>
        <v>0_0</v>
      </c>
      <c r="S526" s="5">
        <v>525</v>
      </c>
    </row>
    <row r="527" spans="1:19">
      <c r="A527" s="5">
        <f>Final!A528</f>
        <v>0</v>
      </c>
      <c r="B527" s="5">
        <f>Final!B528</f>
        <v>0</v>
      </c>
      <c r="C527" s="5">
        <f>Final!C528</f>
        <v>0</v>
      </c>
      <c r="D527" s="5">
        <f>Final!D528</f>
        <v>0</v>
      </c>
      <c r="E527" s="5">
        <f>Final!E528</f>
        <v>0</v>
      </c>
      <c r="F527" s="5">
        <f>Final!F528</f>
        <v>0</v>
      </c>
      <c r="G527" s="5">
        <f>Final!G528</f>
        <v>0</v>
      </c>
      <c r="H527" s="5">
        <f>Final!H528</f>
        <v>0</v>
      </c>
      <c r="I527" s="5">
        <f>Final!I528</f>
        <v>0</v>
      </c>
      <c r="J527" s="5">
        <f>Final!J528</f>
        <v>0</v>
      </c>
      <c r="K527" s="5">
        <f>Final!K528</f>
        <v>0</v>
      </c>
      <c r="L527" s="5">
        <f>Final!L528</f>
        <v>0</v>
      </c>
      <c r="M527" s="20" t="str">
        <f t="shared" si="48"/>
        <v/>
      </c>
      <c r="N527" s="5" t="str">
        <f t="shared" si="49"/>
        <v/>
      </c>
      <c r="O527" s="5" t="str">
        <f t="shared" si="50"/>
        <v>1</v>
      </c>
      <c r="P527" s="5">
        <f t="shared" si="51"/>
        <v>0</v>
      </c>
      <c r="Q527" s="5" t="str">
        <f t="shared" si="52"/>
        <v/>
      </c>
      <c r="R527" s="5" t="str">
        <f t="shared" si="53"/>
        <v>0_0</v>
      </c>
      <c r="S527" s="5">
        <v>526</v>
      </c>
    </row>
    <row r="528" spans="1:19">
      <c r="A528" s="5">
        <f>Final!A529</f>
        <v>0</v>
      </c>
      <c r="B528" s="5">
        <f>Final!B529</f>
        <v>0</v>
      </c>
      <c r="C528" s="5">
        <f>Final!C529</f>
        <v>0</v>
      </c>
      <c r="D528" s="5">
        <f>Final!D529</f>
        <v>0</v>
      </c>
      <c r="E528" s="5">
        <f>Final!E529</f>
        <v>0</v>
      </c>
      <c r="F528" s="5">
        <f>Final!F529</f>
        <v>0</v>
      </c>
      <c r="G528" s="5">
        <f>Final!G529</f>
        <v>0</v>
      </c>
      <c r="H528" s="5">
        <f>Final!H529</f>
        <v>0</v>
      </c>
      <c r="I528" s="5">
        <f>Final!I529</f>
        <v>0</v>
      </c>
      <c r="J528" s="5">
        <f>Final!J529</f>
        <v>0</v>
      </c>
      <c r="K528" s="5">
        <f>Final!K529</f>
        <v>0</v>
      </c>
      <c r="L528" s="5">
        <f>Final!L529</f>
        <v>0</v>
      </c>
      <c r="M528" s="20" t="str">
        <f t="shared" si="48"/>
        <v/>
      </c>
      <c r="N528" s="5" t="str">
        <f t="shared" si="49"/>
        <v/>
      </c>
      <c r="O528" s="5" t="str">
        <f t="shared" si="50"/>
        <v>1</v>
      </c>
      <c r="P528" s="5">
        <f t="shared" si="51"/>
        <v>0</v>
      </c>
      <c r="Q528" s="5" t="str">
        <f t="shared" si="52"/>
        <v/>
      </c>
      <c r="R528" s="5" t="str">
        <f t="shared" si="53"/>
        <v>0_0</v>
      </c>
      <c r="S528" s="5">
        <v>527</v>
      </c>
    </row>
    <row r="529" spans="1:19">
      <c r="A529" s="5">
        <f>Final!A530</f>
        <v>0</v>
      </c>
      <c r="B529" s="5">
        <f>Final!B530</f>
        <v>0</v>
      </c>
      <c r="C529" s="5">
        <f>Final!C530</f>
        <v>0</v>
      </c>
      <c r="D529" s="5">
        <f>Final!D530</f>
        <v>0</v>
      </c>
      <c r="E529" s="5">
        <f>Final!E530</f>
        <v>0</v>
      </c>
      <c r="F529" s="5">
        <f>Final!F530</f>
        <v>0</v>
      </c>
      <c r="G529" s="5">
        <f>Final!G530</f>
        <v>0</v>
      </c>
      <c r="H529" s="5">
        <f>Final!H530</f>
        <v>0</v>
      </c>
      <c r="I529" s="5">
        <f>Final!I530</f>
        <v>0</v>
      </c>
      <c r="J529" s="5">
        <f>Final!J530</f>
        <v>0</v>
      </c>
      <c r="K529" s="5">
        <f>Final!K530</f>
        <v>0</v>
      </c>
      <c r="L529" s="5">
        <f>Final!L530</f>
        <v>0</v>
      </c>
      <c r="M529" s="20" t="str">
        <f t="shared" si="48"/>
        <v/>
      </c>
      <c r="N529" s="5" t="str">
        <f t="shared" si="49"/>
        <v/>
      </c>
      <c r="O529" s="5" t="str">
        <f t="shared" si="50"/>
        <v>1</v>
      </c>
      <c r="P529" s="5">
        <f t="shared" si="51"/>
        <v>0</v>
      </c>
      <c r="Q529" s="5" t="str">
        <f t="shared" si="52"/>
        <v/>
      </c>
      <c r="R529" s="5" t="str">
        <f t="shared" si="53"/>
        <v>0_0</v>
      </c>
      <c r="S529" s="5">
        <v>528</v>
      </c>
    </row>
    <row r="530" spans="1:19">
      <c r="A530" s="5">
        <f>Final!A531</f>
        <v>0</v>
      </c>
      <c r="B530" s="5">
        <f>Final!B531</f>
        <v>0</v>
      </c>
      <c r="C530" s="5">
        <f>Final!C531</f>
        <v>0</v>
      </c>
      <c r="D530" s="5">
        <f>Final!D531</f>
        <v>0</v>
      </c>
      <c r="E530" s="5">
        <f>Final!E531</f>
        <v>0</v>
      </c>
      <c r="F530" s="5">
        <f>Final!F531</f>
        <v>0</v>
      </c>
      <c r="G530" s="5">
        <f>Final!G531</f>
        <v>0</v>
      </c>
      <c r="H530" s="5">
        <f>Final!H531</f>
        <v>0</v>
      </c>
      <c r="I530" s="5">
        <f>Final!I531</f>
        <v>0</v>
      </c>
      <c r="J530" s="5">
        <f>Final!J531</f>
        <v>0</v>
      </c>
      <c r="K530" s="5">
        <f>Final!K531</f>
        <v>0</v>
      </c>
      <c r="L530" s="5">
        <f>Final!L531</f>
        <v>0</v>
      </c>
      <c r="M530" s="20" t="str">
        <f t="shared" si="48"/>
        <v/>
      </c>
      <c r="N530" s="5" t="str">
        <f t="shared" si="49"/>
        <v/>
      </c>
      <c r="O530" s="5" t="str">
        <f t="shared" si="50"/>
        <v>1</v>
      </c>
      <c r="P530" s="5">
        <f t="shared" si="51"/>
        <v>0</v>
      </c>
      <c r="Q530" s="5" t="str">
        <f t="shared" si="52"/>
        <v/>
      </c>
      <c r="R530" s="5" t="str">
        <f t="shared" si="53"/>
        <v>0_0</v>
      </c>
      <c r="S530" s="5">
        <v>529</v>
      </c>
    </row>
    <row r="531" spans="1:19">
      <c r="A531" s="5">
        <f>Final!A532</f>
        <v>0</v>
      </c>
      <c r="B531" s="5">
        <f>Final!B532</f>
        <v>0</v>
      </c>
      <c r="C531" s="5">
        <f>Final!C532</f>
        <v>0</v>
      </c>
      <c r="D531" s="5">
        <f>Final!D532</f>
        <v>0</v>
      </c>
      <c r="E531" s="5">
        <f>Final!E532</f>
        <v>0</v>
      </c>
      <c r="F531" s="5">
        <f>Final!F532</f>
        <v>0</v>
      </c>
      <c r="G531" s="5">
        <f>Final!G532</f>
        <v>0</v>
      </c>
      <c r="H531" s="5">
        <f>Final!H532</f>
        <v>0</v>
      </c>
      <c r="I531" s="5">
        <f>Final!I532</f>
        <v>0</v>
      </c>
      <c r="J531" s="5">
        <f>Final!J532</f>
        <v>0</v>
      </c>
      <c r="K531" s="5">
        <f>Final!K532</f>
        <v>0</v>
      </c>
      <c r="L531" s="5">
        <f>Final!L532</f>
        <v>0</v>
      </c>
      <c r="M531" s="20" t="str">
        <f t="shared" si="48"/>
        <v/>
      </c>
      <c r="N531" s="5" t="str">
        <f t="shared" si="49"/>
        <v/>
      </c>
      <c r="O531" s="5" t="str">
        <f t="shared" si="50"/>
        <v>1</v>
      </c>
      <c r="P531" s="5">
        <f t="shared" si="51"/>
        <v>0</v>
      </c>
      <c r="Q531" s="5" t="str">
        <f t="shared" si="52"/>
        <v/>
      </c>
      <c r="R531" s="5" t="str">
        <f t="shared" si="53"/>
        <v>0_0</v>
      </c>
      <c r="S531" s="5">
        <v>530</v>
      </c>
    </row>
    <row r="532" spans="1:19">
      <c r="A532" s="5">
        <f>Final!A533</f>
        <v>0</v>
      </c>
      <c r="B532" s="5">
        <f>Final!B533</f>
        <v>0</v>
      </c>
      <c r="C532" s="5">
        <f>Final!C533</f>
        <v>0</v>
      </c>
      <c r="D532" s="5">
        <f>Final!D533</f>
        <v>0</v>
      </c>
      <c r="E532" s="5">
        <f>Final!E533</f>
        <v>0</v>
      </c>
      <c r="F532" s="5">
        <f>Final!F533</f>
        <v>0</v>
      </c>
      <c r="G532" s="5">
        <f>Final!G533</f>
        <v>0</v>
      </c>
      <c r="H532" s="5">
        <f>Final!H533</f>
        <v>0</v>
      </c>
      <c r="I532" s="5">
        <f>Final!I533</f>
        <v>0</v>
      </c>
      <c r="J532" s="5">
        <f>Final!J533</f>
        <v>0</v>
      </c>
      <c r="K532" s="5">
        <f>Final!K533</f>
        <v>0</v>
      </c>
      <c r="L532" s="5">
        <f>Final!L533</f>
        <v>0</v>
      </c>
      <c r="M532" s="20" t="str">
        <f t="shared" si="48"/>
        <v/>
      </c>
      <c r="N532" s="5" t="str">
        <f t="shared" si="49"/>
        <v/>
      </c>
      <c r="O532" s="5" t="str">
        <f t="shared" si="50"/>
        <v>1</v>
      </c>
      <c r="P532" s="5">
        <f t="shared" si="51"/>
        <v>0</v>
      </c>
      <c r="Q532" s="5" t="str">
        <f t="shared" si="52"/>
        <v/>
      </c>
      <c r="R532" s="5" t="str">
        <f t="shared" si="53"/>
        <v>0_0</v>
      </c>
      <c r="S532" s="5">
        <v>531</v>
      </c>
    </row>
    <row r="533" spans="1:19">
      <c r="A533" s="5">
        <f>Final!A534</f>
        <v>0</v>
      </c>
      <c r="B533" s="5">
        <f>Final!B534</f>
        <v>0</v>
      </c>
      <c r="C533" s="5">
        <f>Final!C534</f>
        <v>0</v>
      </c>
      <c r="D533" s="5">
        <f>Final!D534</f>
        <v>0</v>
      </c>
      <c r="E533" s="5">
        <f>Final!E534</f>
        <v>0</v>
      </c>
      <c r="F533" s="5">
        <f>Final!F534</f>
        <v>0</v>
      </c>
      <c r="G533" s="5">
        <f>Final!G534</f>
        <v>0</v>
      </c>
      <c r="H533" s="5">
        <f>Final!H534</f>
        <v>0</v>
      </c>
      <c r="I533" s="5">
        <f>Final!I534</f>
        <v>0</v>
      </c>
      <c r="J533" s="5">
        <f>Final!J534</f>
        <v>0</v>
      </c>
      <c r="K533" s="5">
        <f>Final!K534</f>
        <v>0</v>
      </c>
      <c r="L533" s="5">
        <f>Final!L534</f>
        <v>0</v>
      </c>
      <c r="M533" s="20" t="str">
        <f t="shared" si="48"/>
        <v/>
      </c>
      <c r="N533" s="5" t="str">
        <f t="shared" si="49"/>
        <v/>
      </c>
      <c r="O533" s="5" t="str">
        <f t="shared" si="50"/>
        <v>1</v>
      </c>
      <c r="P533" s="5">
        <f t="shared" si="51"/>
        <v>0</v>
      </c>
      <c r="Q533" s="5" t="str">
        <f t="shared" si="52"/>
        <v/>
      </c>
      <c r="R533" s="5" t="str">
        <f t="shared" si="53"/>
        <v>0_0</v>
      </c>
      <c r="S533" s="5">
        <v>532</v>
      </c>
    </row>
    <row r="534" spans="1:19">
      <c r="A534" s="5">
        <f>Final!A535</f>
        <v>0</v>
      </c>
      <c r="B534" s="5">
        <f>Final!B535</f>
        <v>0</v>
      </c>
      <c r="C534" s="5">
        <f>Final!C535</f>
        <v>0</v>
      </c>
      <c r="D534" s="5">
        <f>Final!D535</f>
        <v>0</v>
      </c>
      <c r="E534" s="5">
        <f>Final!E535</f>
        <v>0</v>
      </c>
      <c r="F534" s="5">
        <f>Final!F535</f>
        <v>0</v>
      </c>
      <c r="G534" s="5">
        <f>Final!G535</f>
        <v>0</v>
      </c>
      <c r="H534" s="5">
        <f>Final!H535</f>
        <v>0</v>
      </c>
      <c r="I534" s="5">
        <f>Final!I535</f>
        <v>0</v>
      </c>
      <c r="J534" s="5">
        <f>Final!J535</f>
        <v>0</v>
      </c>
      <c r="K534" s="5">
        <f>Final!K535</f>
        <v>0</v>
      </c>
      <c r="L534" s="5">
        <f>Final!L535</f>
        <v>0</v>
      </c>
      <c r="M534" s="20" t="str">
        <f t="shared" si="48"/>
        <v/>
      </c>
      <c r="N534" s="5" t="str">
        <f t="shared" si="49"/>
        <v/>
      </c>
      <c r="O534" s="5" t="str">
        <f t="shared" si="50"/>
        <v>1</v>
      </c>
      <c r="P534" s="5">
        <f t="shared" si="51"/>
        <v>0</v>
      </c>
      <c r="Q534" s="5" t="str">
        <f t="shared" si="52"/>
        <v/>
      </c>
      <c r="R534" s="5" t="str">
        <f t="shared" si="53"/>
        <v>0_0</v>
      </c>
      <c r="S534" s="5">
        <v>533</v>
      </c>
    </row>
    <row r="535" spans="1:19">
      <c r="A535" s="5">
        <f>Final!A536</f>
        <v>0</v>
      </c>
      <c r="B535" s="5">
        <f>Final!B536</f>
        <v>0</v>
      </c>
      <c r="C535" s="5">
        <f>Final!C536</f>
        <v>0</v>
      </c>
      <c r="D535" s="5">
        <f>Final!D536</f>
        <v>0</v>
      </c>
      <c r="E535" s="5">
        <f>Final!E536</f>
        <v>0</v>
      </c>
      <c r="F535" s="5">
        <f>Final!F536</f>
        <v>0</v>
      </c>
      <c r="G535" s="5">
        <f>Final!G536</f>
        <v>0</v>
      </c>
      <c r="H535" s="5">
        <f>Final!H536</f>
        <v>0</v>
      </c>
      <c r="I535" s="5">
        <f>Final!I536</f>
        <v>0</v>
      </c>
      <c r="J535" s="5">
        <f>Final!J536</f>
        <v>0</v>
      </c>
      <c r="K535" s="5">
        <f>Final!K536</f>
        <v>0</v>
      </c>
      <c r="L535" s="5">
        <f>Final!L536</f>
        <v>0</v>
      </c>
      <c r="M535" s="20" t="str">
        <f t="shared" si="48"/>
        <v/>
      </c>
      <c r="N535" s="5" t="str">
        <f t="shared" si="49"/>
        <v/>
      </c>
      <c r="O535" s="5" t="str">
        <f t="shared" si="50"/>
        <v>1</v>
      </c>
      <c r="P535" s="5">
        <f t="shared" si="51"/>
        <v>0</v>
      </c>
      <c r="Q535" s="5" t="str">
        <f t="shared" si="52"/>
        <v/>
      </c>
      <c r="R535" s="5" t="str">
        <f t="shared" si="53"/>
        <v>0_0</v>
      </c>
      <c r="S535" s="5">
        <v>534</v>
      </c>
    </row>
    <row r="536" spans="1:19">
      <c r="A536" s="5">
        <f>Final!A537</f>
        <v>0</v>
      </c>
      <c r="B536" s="5">
        <f>Final!B537</f>
        <v>0</v>
      </c>
      <c r="C536" s="5">
        <f>Final!C537</f>
        <v>0</v>
      </c>
      <c r="D536" s="5">
        <f>Final!D537</f>
        <v>0</v>
      </c>
      <c r="E536" s="5">
        <f>Final!E537</f>
        <v>0</v>
      </c>
      <c r="F536" s="5">
        <f>Final!F537</f>
        <v>0</v>
      </c>
      <c r="G536" s="5">
        <f>Final!G537</f>
        <v>0</v>
      </c>
      <c r="H536" s="5">
        <f>Final!H537</f>
        <v>0</v>
      </c>
      <c r="I536" s="5">
        <f>Final!I537</f>
        <v>0</v>
      </c>
      <c r="J536" s="5">
        <f>Final!J537</f>
        <v>0</v>
      </c>
      <c r="K536" s="5">
        <f>Final!K537</f>
        <v>0</v>
      </c>
      <c r="L536" s="5">
        <f>Final!L537</f>
        <v>0</v>
      </c>
      <c r="M536" s="20" t="str">
        <f t="shared" si="48"/>
        <v/>
      </c>
      <c r="N536" s="5" t="str">
        <f t="shared" si="49"/>
        <v/>
      </c>
      <c r="O536" s="5" t="str">
        <f t="shared" si="50"/>
        <v>1</v>
      </c>
      <c r="P536" s="5">
        <f t="shared" si="51"/>
        <v>0</v>
      </c>
      <c r="Q536" s="5" t="str">
        <f t="shared" si="52"/>
        <v/>
      </c>
      <c r="R536" s="5" t="str">
        <f t="shared" si="53"/>
        <v>0_0</v>
      </c>
      <c r="S536" s="5">
        <v>535</v>
      </c>
    </row>
    <row r="537" spans="1:19">
      <c r="A537" s="5">
        <f>Final!A538</f>
        <v>0</v>
      </c>
      <c r="B537" s="5">
        <f>Final!B538</f>
        <v>0</v>
      </c>
      <c r="C537" s="5">
        <f>Final!C538</f>
        <v>0</v>
      </c>
      <c r="D537" s="5">
        <f>Final!D538</f>
        <v>0</v>
      </c>
      <c r="E537" s="5">
        <f>Final!E538</f>
        <v>0</v>
      </c>
      <c r="F537" s="5">
        <f>Final!F538</f>
        <v>0</v>
      </c>
      <c r="G537" s="5">
        <f>Final!G538</f>
        <v>0</v>
      </c>
      <c r="H537" s="5">
        <f>Final!H538</f>
        <v>0</v>
      </c>
      <c r="I537" s="5">
        <f>Final!I538</f>
        <v>0</v>
      </c>
      <c r="J537" s="5">
        <f>Final!J538</f>
        <v>0</v>
      </c>
      <c r="K537" s="5">
        <f>Final!K538</f>
        <v>0</v>
      </c>
      <c r="L537" s="5">
        <f>Final!L538</f>
        <v>0</v>
      </c>
      <c r="M537" s="20" t="str">
        <f t="shared" si="48"/>
        <v/>
      </c>
      <c r="N537" s="5" t="str">
        <f t="shared" si="49"/>
        <v/>
      </c>
      <c r="O537" s="5" t="str">
        <f t="shared" si="50"/>
        <v>1</v>
      </c>
      <c r="P537" s="5">
        <f t="shared" si="51"/>
        <v>0</v>
      </c>
      <c r="Q537" s="5" t="str">
        <f t="shared" si="52"/>
        <v/>
      </c>
      <c r="R537" s="5" t="str">
        <f t="shared" si="53"/>
        <v>0_0</v>
      </c>
      <c r="S537" s="5">
        <v>536</v>
      </c>
    </row>
    <row r="538" spans="1:19">
      <c r="A538" s="5">
        <f>Final!A539</f>
        <v>0</v>
      </c>
      <c r="B538" s="5">
        <f>Final!B539</f>
        <v>0</v>
      </c>
      <c r="C538" s="5">
        <f>Final!C539</f>
        <v>0</v>
      </c>
      <c r="D538" s="5">
        <f>Final!D539</f>
        <v>0</v>
      </c>
      <c r="E538" s="5">
        <f>Final!E539</f>
        <v>0</v>
      </c>
      <c r="F538" s="5">
        <f>Final!F539</f>
        <v>0</v>
      </c>
      <c r="G538" s="5">
        <f>Final!G539</f>
        <v>0</v>
      </c>
      <c r="H538" s="5">
        <f>Final!H539</f>
        <v>0</v>
      </c>
      <c r="I538" s="5">
        <f>Final!I539</f>
        <v>0</v>
      </c>
      <c r="J538" s="5">
        <f>Final!J539</f>
        <v>0</v>
      </c>
      <c r="K538" s="5">
        <f>Final!K539</f>
        <v>0</v>
      </c>
      <c r="L538" s="5">
        <f>Final!L539</f>
        <v>0</v>
      </c>
      <c r="M538" s="20" t="str">
        <f t="shared" si="48"/>
        <v/>
      </c>
      <c r="N538" s="5" t="str">
        <f t="shared" si="49"/>
        <v/>
      </c>
      <c r="O538" s="5" t="str">
        <f t="shared" si="50"/>
        <v>1</v>
      </c>
      <c r="P538" s="5">
        <f t="shared" si="51"/>
        <v>0</v>
      </c>
      <c r="Q538" s="5" t="str">
        <f t="shared" si="52"/>
        <v/>
      </c>
      <c r="R538" s="5" t="str">
        <f t="shared" si="53"/>
        <v>0_0</v>
      </c>
      <c r="S538" s="5">
        <v>537</v>
      </c>
    </row>
    <row r="539" spans="1:19">
      <c r="A539" s="5">
        <f>Final!A540</f>
        <v>0</v>
      </c>
      <c r="B539" s="5">
        <f>Final!B540</f>
        <v>0</v>
      </c>
      <c r="C539" s="5">
        <f>Final!C540</f>
        <v>0</v>
      </c>
      <c r="D539" s="5">
        <f>Final!D540</f>
        <v>0</v>
      </c>
      <c r="E539" s="5">
        <f>Final!E540</f>
        <v>0</v>
      </c>
      <c r="F539" s="5">
        <f>Final!F540</f>
        <v>0</v>
      </c>
      <c r="G539" s="5">
        <f>Final!G540</f>
        <v>0</v>
      </c>
      <c r="H539" s="5">
        <f>Final!H540</f>
        <v>0</v>
      </c>
      <c r="I539" s="5">
        <f>Final!I540</f>
        <v>0</v>
      </c>
      <c r="J539" s="5">
        <f>Final!J540</f>
        <v>0</v>
      </c>
      <c r="K539" s="5">
        <f>Final!K540</f>
        <v>0</v>
      </c>
      <c r="L539" s="5">
        <f>Final!L540</f>
        <v>0</v>
      </c>
      <c r="M539" s="20" t="str">
        <f t="shared" si="48"/>
        <v/>
      </c>
      <c r="N539" s="5" t="str">
        <f t="shared" si="49"/>
        <v/>
      </c>
      <c r="O539" s="5" t="str">
        <f t="shared" si="50"/>
        <v>1</v>
      </c>
      <c r="P539" s="5">
        <f t="shared" si="51"/>
        <v>0</v>
      </c>
      <c r="Q539" s="5" t="str">
        <f t="shared" si="52"/>
        <v/>
      </c>
      <c r="R539" s="5" t="str">
        <f t="shared" si="53"/>
        <v>0_0</v>
      </c>
      <c r="S539" s="5">
        <v>538</v>
      </c>
    </row>
    <row r="540" spans="1:19">
      <c r="A540" s="5">
        <f>Final!A541</f>
        <v>0</v>
      </c>
      <c r="B540" s="5">
        <f>Final!B541</f>
        <v>0</v>
      </c>
      <c r="C540" s="5">
        <f>Final!C541</f>
        <v>0</v>
      </c>
      <c r="D540" s="5">
        <f>Final!D541</f>
        <v>0</v>
      </c>
      <c r="E540" s="5">
        <f>Final!E541</f>
        <v>0</v>
      </c>
      <c r="F540" s="5">
        <f>Final!F541</f>
        <v>0</v>
      </c>
      <c r="G540" s="5">
        <f>Final!G541</f>
        <v>0</v>
      </c>
      <c r="H540" s="5">
        <f>Final!H541</f>
        <v>0</v>
      </c>
      <c r="I540" s="5">
        <f>Final!I541</f>
        <v>0</v>
      </c>
      <c r="J540" s="5">
        <f>Final!J541</f>
        <v>0</v>
      </c>
      <c r="K540" s="5">
        <f>Final!K541</f>
        <v>0</v>
      </c>
      <c r="L540" s="5">
        <f>Final!L541</f>
        <v>0</v>
      </c>
      <c r="M540" s="20" t="str">
        <f t="shared" si="48"/>
        <v/>
      </c>
      <c r="N540" s="5" t="str">
        <f t="shared" si="49"/>
        <v/>
      </c>
      <c r="O540" s="5" t="str">
        <f t="shared" si="50"/>
        <v>1</v>
      </c>
      <c r="P540" s="5">
        <f t="shared" si="51"/>
        <v>0</v>
      </c>
      <c r="Q540" s="5" t="str">
        <f t="shared" si="52"/>
        <v/>
      </c>
      <c r="R540" s="5" t="str">
        <f t="shared" si="53"/>
        <v>0_0</v>
      </c>
      <c r="S540" s="5">
        <v>539</v>
      </c>
    </row>
    <row r="541" spans="1:19">
      <c r="A541" s="5">
        <f>Final!A542</f>
        <v>0</v>
      </c>
      <c r="B541" s="5">
        <f>Final!B542</f>
        <v>0</v>
      </c>
      <c r="C541" s="5">
        <f>Final!C542</f>
        <v>0</v>
      </c>
      <c r="D541" s="5">
        <f>Final!D542</f>
        <v>0</v>
      </c>
      <c r="E541" s="5">
        <f>Final!E542</f>
        <v>0</v>
      </c>
      <c r="F541" s="5">
        <f>Final!F542</f>
        <v>0</v>
      </c>
      <c r="G541" s="5">
        <f>Final!G542</f>
        <v>0</v>
      </c>
      <c r="H541" s="5">
        <f>Final!H542</f>
        <v>0</v>
      </c>
      <c r="I541" s="5">
        <f>Final!I542</f>
        <v>0</v>
      </c>
      <c r="J541" s="5">
        <f>Final!J542</f>
        <v>0</v>
      </c>
      <c r="K541" s="5">
        <f>Final!K542</f>
        <v>0</v>
      </c>
      <c r="L541" s="5">
        <f>Final!L542</f>
        <v>0</v>
      </c>
      <c r="M541" s="20" t="str">
        <f t="shared" si="48"/>
        <v/>
      </c>
      <c r="N541" s="5" t="str">
        <f t="shared" si="49"/>
        <v/>
      </c>
      <c r="O541" s="5" t="str">
        <f t="shared" si="50"/>
        <v>1</v>
      </c>
      <c r="P541" s="5">
        <f t="shared" si="51"/>
        <v>0</v>
      </c>
      <c r="Q541" s="5" t="str">
        <f t="shared" si="52"/>
        <v/>
      </c>
      <c r="R541" s="5" t="str">
        <f t="shared" si="53"/>
        <v>0_0</v>
      </c>
      <c r="S541" s="5">
        <v>540</v>
      </c>
    </row>
    <row r="542" spans="1:19">
      <c r="A542" s="5">
        <f>Final!A543</f>
        <v>0</v>
      </c>
      <c r="B542" s="5">
        <f>Final!B543</f>
        <v>0</v>
      </c>
      <c r="C542" s="5">
        <f>Final!C543</f>
        <v>0</v>
      </c>
      <c r="D542" s="5">
        <f>Final!D543</f>
        <v>0</v>
      </c>
      <c r="E542" s="5">
        <f>Final!E543</f>
        <v>0</v>
      </c>
      <c r="F542" s="5">
        <f>Final!F543</f>
        <v>0</v>
      </c>
      <c r="G542" s="5">
        <f>Final!G543</f>
        <v>0</v>
      </c>
      <c r="H542" s="5">
        <f>Final!H543</f>
        <v>0</v>
      </c>
      <c r="I542" s="5">
        <f>Final!I543</f>
        <v>0</v>
      </c>
      <c r="J542" s="5">
        <f>Final!J543</f>
        <v>0</v>
      </c>
      <c r="K542" s="5">
        <f>Final!K543</f>
        <v>0</v>
      </c>
      <c r="L542" s="5">
        <f>Final!L543</f>
        <v>0</v>
      </c>
      <c r="M542" s="20" t="str">
        <f t="shared" si="48"/>
        <v/>
      </c>
      <c r="N542" s="5" t="str">
        <f t="shared" si="49"/>
        <v/>
      </c>
      <c r="O542" s="5" t="str">
        <f t="shared" si="50"/>
        <v>1</v>
      </c>
      <c r="P542" s="5">
        <f t="shared" si="51"/>
        <v>0</v>
      </c>
      <c r="Q542" s="5" t="str">
        <f t="shared" si="52"/>
        <v/>
      </c>
      <c r="R542" s="5" t="str">
        <f t="shared" si="53"/>
        <v>0_0</v>
      </c>
      <c r="S542" s="5">
        <v>541</v>
      </c>
    </row>
    <row r="543" spans="1:19">
      <c r="A543" s="5">
        <f>Final!A544</f>
        <v>0</v>
      </c>
      <c r="B543" s="5">
        <f>Final!B544</f>
        <v>0</v>
      </c>
      <c r="C543" s="5">
        <f>Final!C544</f>
        <v>0</v>
      </c>
      <c r="D543" s="5">
        <f>Final!D544</f>
        <v>0</v>
      </c>
      <c r="E543" s="5">
        <f>Final!E544</f>
        <v>0</v>
      </c>
      <c r="F543" s="5">
        <f>Final!F544</f>
        <v>0</v>
      </c>
      <c r="G543" s="5">
        <f>Final!G544</f>
        <v>0</v>
      </c>
      <c r="H543" s="5">
        <f>Final!H544</f>
        <v>0</v>
      </c>
      <c r="I543" s="5">
        <f>Final!I544</f>
        <v>0</v>
      </c>
      <c r="J543" s="5">
        <f>Final!J544</f>
        <v>0</v>
      </c>
      <c r="K543" s="5">
        <f>Final!K544</f>
        <v>0</v>
      </c>
      <c r="L543" s="5">
        <f>Final!L544</f>
        <v>0</v>
      </c>
      <c r="M543" s="20" t="str">
        <f t="shared" si="48"/>
        <v/>
      </c>
      <c r="N543" s="5" t="str">
        <f t="shared" si="49"/>
        <v/>
      </c>
      <c r="O543" s="5" t="str">
        <f t="shared" si="50"/>
        <v>1</v>
      </c>
      <c r="P543" s="5">
        <f t="shared" si="51"/>
        <v>0</v>
      </c>
      <c r="Q543" s="5" t="str">
        <f t="shared" si="52"/>
        <v/>
      </c>
      <c r="R543" s="5" t="str">
        <f t="shared" si="53"/>
        <v>0_0</v>
      </c>
      <c r="S543" s="5">
        <v>542</v>
      </c>
    </row>
    <row r="544" spans="1:19">
      <c r="A544" s="5">
        <f>Final!A545</f>
        <v>0</v>
      </c>
      <c r="B544" s="5">
        <f>Final!B545</f>
        <v>0</v>
      </c>
      <c r="C544" s="5">
        <f>Final!C545</f>
        <v>0</v>
      </c>
      <c r="D544" s="5">
        <f>Final!D545</f>
        <v>0</v>
      </c>
      <c r="E544" s="5">
        <f>Final!E545</f>
        <v>0</v>
      </c>
      <c r="F544" s="5">
        <f>Final!F545</f>
        <v>0</v>
      </c>
      <c r="G544" s="5">
        <f>Final!G545</f>
        <v>0</v>
      </c>
      <c r="H544" s="5">
        <f>Final!H545</f>
        <v>0</v>
      </c>
      <c r="I544" s="5">
        <f>Final!I545</f>
        <v>0</v>
      </c>
      <c r="J544" s="5">
        <f>Final!J545</f>
        <v>0</v>
      </c>
      <c r="K544" s="5">
        <f>Final!K545</f>
        <v>0</v>
      </c>
      <c r="L544" s="5">
        <f>Final!L545</f>
        <v>0</v>
      </c>
      <c r="M544" s="20" t="str">
        <f t="shared" si="48"/>
        <v/>
      </c>
      <c r="N544" s="5" t="str">
        <f t="shared" si="49"/>
        <v/>
      </c>
      <c r="O544" s="5" t="str">
        <f t="shared" si="50"/>
        <v>1</v>
      </c>
      <c r="P544" s="5">
        <f t="shared" si="51"/>
        <v>0</v>
      </c>
      <c r="Q544" s="5" t="str">
        <f t="shared" si="52"/>
        <v/>
      </c>
      <c r="R544" s="5" t="str">
        <f t="shared" si="53"/>
        <v>0_0</v>
      </c>
      <c r="S544" s="5">
        <v>543</v>
      </c>
    </row>
    <row r="545" spans="1:19">
      <c r="A545" s="5">
        <f>Final!A546</f>
        <v>0</v>
      </c>
      <c r="B545" s="5">
        <f>Final!B546</f>
        <v>0</v>
      </c>
      <c r="C545" s="5">
        <f>Final!C546</f>
        <v>0</v>
      </c>
      <c r="D545" s="5">
        <f>Final!D546</f>
        <v>0</v>
      </c>
      <c r="E545" s="5">
        <f>Final!E546</f>
        <v>0</v>
      </c>
      <c r="F545" s="5">
        <f>Final!F546</f>
        <v>0</v>
      </c>
      <c r="G545" s="5">
        <f>Final!G546</f>
        <v>0</v>
      </c>
      <c r="H545" s="5">
        <f>Final!H546</f>
        <v>0</v>
      </c>
      <c r="I545" s="5">
        <f>Final!I546</f>
        <v>0</v>
      </c>
      <c r="J545" s="5">
        <f>Final!J546</f>
        <v>0</v>
      </c>
      <c r="K545" s="5">
        <f>Final!K546</f>
        <v>0</v>
      </c>
      <c r="L545" s="5">
        <f>Final!L546</f>
        <v>0</v>
      </c>
      <c r="M545" s="20" t="str">
        <f t="shared" si="48"/>
        <v/>
      </c>
      <c r="N545" s="5" t="str">
        <f t="shared" si="49"/>
        <v/>
      </c>
      <c r="O545" s="5" t="str">
        <f t="shared" si="50"/>
        <v>1</v>
      </c>
      <c r="P545" s="5">
        <f t="shared" si="51"/>
        <v>0</v>
      </c>
      <c r="Q545" s="5" t="str">
        <f t="shared" si="52"/>
        <v/>
      </c>
      <c r="R545" s="5" t="str">
        <f t="shared" si="53"/>
        <v>0_0</v>
      </c>
      <c r="S545" s="5">
        <v>544</v>
      </c>
    </row>
    <row r="546" spans="1:19">
      <c r="A546" s="5">
        <f>Final!A547</f>
        <v>0</v>
      </c>
      <c r="B546" s="5">
        <f>Final!B547</f>
        <v>0</v>
      </c>
      <c r="C546" s="5">
        <f>Final!C547</f>
        <v>0</v>
      </c>
      <c r="D546" s="5">
        <f>Final!D547</f>
        <v>0</v>
      </c>
      <c r="E546" s="5">
        <f>Final!E547</f>
        <v>0</v>
      </c>
      <c r="F546" s="5">
        <f>Final!F547</f>
        <v>0</v>
      </c>
      <c r="G546" s="5">
        <f>Final!G547</f>
        <v>0</v>
      </c>
      <c r="H546" s="5">
        <f>Final!H547</f>
        <v>0</v>
      </c>
      <c r="I546" s="5">
        <f>Final!I547</f>
        <v>0</v>
      </c>
      <c r="J546" s="5">
        <f>Final!J547</f>
        <v>0</v>
      </c>
      <c r="K546" s="5">
        <f>Final!K547</f>
        <v>0</v>
      </c>
      <c r="L546" s="5">
        <f>Final!L547</f>
        <v>0</v>
      </c>
      <c r="M546" s="20" t="str">
        <f t="shared" si="48"/>
        <v/>
      </c>
      <c r="N546" s="5" t="str">
        <f t="shared" si="49"/>
        <v/>
      </c>
      <c r="O546" s="5" t="str">
        <f t="shared" si="50"/>
        <v>1</v>
      </c>
      <c r="P546" s="5">
        <f t="shared" si="51"/>
        <v>0</v>
      </c>
      <c r="Q546" s="5" t="str">
        <f t="shared" si="52"/>
        <v/>
      </c>
      <c r="R546" s="5" t="str">
        <f t="shared" si="53"/>
        <v>0_0</v>
      </c>
      <c r="S546" s="5">
        <v>545</v>
      </c>
    </row>
    <row r="547" spans="1:19">
      <c r="A547" s="5">
        <f>Final!A548</f>
        <v>0</v>
      </c>
      <c r="B547" s="5">
        <f>Final!B548</f>
        <v>0</v>
      </c>
      <c r="C547" s="5">
        <f>Final!C548</f>
        <v>0</v>
      </c>
      <c r="D547" s="5">
        <f>Final!D548</f>
        <v>0</v>
      </c>
      <c r="E547" s="5">
        <f>Final!E548</f>
        <v>0</v>
      </c>
      <c r="F547" s="5">
        <f>Final!F548</f>
        <v>0</v>
      </c>
      <c r="G547" s="5">
        <f>Final!G548</f>
        <v>0</v>
      </c>
      <c r="H547" s="5">
        <f>Final!H548</f>
        <v>0</v>
      </c>
      <c r="I547" s="5">
        <f>Final!I548</f>
        <v>0</v>
      </c>
      <c r="J547" s="5">
        <f>Final!J548</f>
        <v>0</v>
      </c>
      <c r="K547" s="5">
        <f>Final!K548</f>
        <v>0</v>
      </c>
      <c r="L547" s="5">
        <f>Final!L548</f>
        <v>0</v>
      </c>
      <c r="M547" s="20" t="str">
        <f t="shared" si="48"/>
        <v/>
      </c>
      <c r="N547" s="5" t="str">
        <f t="shared" si="49"/>
        <v/>
      </c>
      <c r="O547" s="5" t="str">
        <f t="shared" si="50"/>
        <v>1</v>
      </c>
      <c r="P547" s="5">
        <f t="shared" si="51"/>
        <v>0</v>
      </c>
      <c r="Q547" s="5" t="str">
        <f t="shared" si="52"/>
        <v/>
      </c>
      <c r="R547" s="5" t="str">
        <f t="shared" si="53"/>
        <v>0_0</v>
      </c>
      <c r="S547" s="5">
        <v>546</v>
      </c>
    </row>
    <row r="548" spans="1:19">
      <c r="A548" s="5">
        <f>Final!A549</f>
        <v>0</v>
      </c>
      <c r="B548" s="5">
        <f>Final!B549</f>
        <v>0</v>
      </c>
      <c r="C548" s="5">
        <f>Final!C549</f>
        <v>0</v>
      </c>
      <c r="D548" s="5">
        <f>Final!D549</f>
        <v>0</v>
      </c>
      <c r="E548" s="5">
        <f>Final!E549</f>
        <v>0</v>
      </c>
      <c r="F548" s="5">
        <f>Final!F549</f>
        <v>0</v>
      </c>
      <c r="G548" s="5">
        <f>Final!G549</f>
        <v>0</v>
      </c>
      <c r="H548" s="5">
        <f>Final!H549</f>
        <v>0</v>
      </c>
      <c r="I548" s="5">
        <f>Final!I549</f>
        <v>0</v>
      </c>
      <c r="J548" s="5">
        <f>Final!J549</f>
        <v>0</v>
      </c>
      <c r="K548" s="5">
        <f>Final!K549</f>
        <v>0</v>
      </c>
      <c r="L548" s="5">
        <f>Final!L549</f>
        <v>0</v>
      </c>
      <c r="M548" s="20" t="str">
        <f t="shared" si="48"/>
        <v/>
      </c>
      <c r="N548" s="5" t="str">
        <f t="shared" si="49"/>
        <v/>
      </c>
      <c r="O548" s="5" t="str">
        <f t="shared" si="50"/>
        <v>1</v>
      </c>
      <c r="P548" s="5">
        <f t="shared" si="51"/>
        <v>0</v>
      </c>
      <c r="Q548" s="5" t="str">
        <f t="shared" si="52"/>
        <v/>
      </c>
      <c r="R548" s="5" t="str">
        <f t="shared" si="53"/>
        <v>0_0</v>
      </c>
      <c r="S548" s="5">
        <v>547</v>
      </c>
    </row>
    <row r="549" spans="1:19">
      <c r="A549" s="5">
        <f>Final!A550</f>
        <v>0</v>
      </c>
      <c r="B549" s="5">
        <f>Final!B550</f>
        <v>0</v>
      </c>
      <c r="C549" s="5">
        <f>Final!C550</f>
        <v>0</v>
      </c>
      <c r="D549" s="5">
        <f>Final!D550</f>
        <v>0</v>
      </c>
      <c r="E549" s="5">
        <f>Final!E550</f>
        <v>0</v>
      </c>
      <c r="F549" s="5">
        <f>Final!F550</f>
        <v>0</v>
      </c>
      <c r="G549" s="5">
        <f>Final!G550</f>
        <v>0</v>
      </c>
      <c r="H549" s="5">
        <f>Final!H550</f>
        <v>0</v>
      </c>
      <c r="I549" s="5">
        <f>Final!I550</f>
        <v>0</v>
      </c>
      <c r="J549" s="5">
        <f>Final!J550</f>
        <v>0</v>
      </c>
      <c r="K549" s="5">
        <f>Final!K550</f>
        <v>0</v>
      </c>
      <c r="L549" s="5">
        <f>Final!L550</f>
        <v>0</v>
      </c>
      <c r="M549" s="20" t="str">
        <f t="shared" si="48"/>
        <v/>
      </c>
      <c r="N549" s="5" t="str">
        <f t="shared" si="49"/>
        <v/>
      </c>
      <c r="O549" s="5" t="str">
        <f t="shared" si="50"/>
        <v>1</v>
      </c>
      <c r="P549" s="5">
        <f t="shared" si="51"/>
        <v>0</v>
      </c>
      <c r="Q549" s="5" t="str">
        <f t="shared" si="52"/>
        <v/>
      </c>
      <c r="R549" s="5" t="str">
        <f t="shared" si="53"/>
        <v>0_0</v>
      </c>
      <c r="S549" s="5">
        <v>548</v>
      </c>
    </row>
    <row r="550" spans="1:19">
      <c r="A550" s="5">
        <f>Final!A551</f>
        <v>0</v>
      </c>
      <c r="B550" s="5">
        <f>Final!B551</f>
        <v>0</v>
      </c>
      <c r="C550" s="5">
        <f>Final!C551</f>
        <v>0</v>
      </c>
      <c r="D550" s="5">
        <f>Final!D551</f>
        <v>0</v>
      </c>
      <c r="E550" s="5">
        <f>Final!E551</f>
        <v>0</v>
      </c>
      <c r="F550" s="5">
        <f>Final!F551</f>
        <v>0</v>
      </c>
      <c r="G550" s="5">
        <f>Final!G551</f>
        <v>0</v>
      </c>
      <c r="H550" s="5">
        <f>Final!H551</f>
        <v>0</v>
      </c>
      <c r="I550" s="5">
        <f>Final!I551</f>
        <v>0</v>
      </c>
      <c r="J550" s="5">
        <f>Final!J551</f>
        <v>0</v>
      </c>
      <c r="K550" s="5">
        <f>Final!K551</f>
        <v>0</v>
      </c>
      <c r="L550" s="5">
        <f>Final!L551</f>
        <v>0</v>
      </c>
      <c r="M550" s="20" t="str">
        <f t="shared" si="48"/>
        <v/>
      </c>
      <c r="N550" s="5" t="str">
        <f t="shared" si="49"/>
        <v/>
      </c>
      <c r="O550" s="5" t="str">
        <f t="shared" si="50"/>
        <v>1</v>
      </c>
      <c r="P550" s="5">
        <f t="shared" si="51"/>
        <v>0</v>
      </c>
      <c r="Q550" s="5" t="str">
        <f t="shared" si="52"/>
        <v/>
      </c>
      <c r="R550" s="5" t="str">
        <f t="shared" si="53"/>
        <v>0_0</v>
      </c>
      <c r="S550" s="5">
        <v>549</v>
      </c>
    </row>
    <row r="551" spans="1:19">
      <c r="A551" s="5">
        <f>Final!A552</f>
        <v>0</v>
      </c>
      <c r="B551" s="5">
        <f>Final!B552</f>
        <v>0</v>
      </c>
      <c r="C551" s="5">
        <f>Final!C552</f>
        <v>0</v>
      </c>
      <c r="D551" s="5">
        <f>Final!D552</f>
        <v>0</v>
      </c>
      <c r="E551" s="5">
        <f>Final!E552</f>
        <v>0</v>
      </c>
      <c r="F551" s="5">
        <f>Final!F552</f>
        <v>0</v>
      </c>
      <c r="G551" s="5">
        <f>Final!G552</f>
        <v>0</v>
      </c>
      <c r="H551" s="5">
        <f>Final!H552</f>
        <v>0</v>
      </c>
      <c r="I551" s="5">
        <f>Final!I552</f>
        <v>0</v>
      </c>
      <c r="J551" s="5">
        <f>Final!J552</f>
        <v>0</v>
      </c>
      <c r="K551" s="5">
        <f>Final!K552</f>
        <v>0</v>
      </c>
      <c r="L551" s="5">
        <f>Final!L552</f>
        <v>0</v>
      </c>
      <c r="M551" s="20" t="str">
        <f t="shared" si="48"/>
        <v/>
      </c>
      <c r="N551" s="5" t="str">
        <f t="shared" si="49"/>
        <v/>
      </c>
      <c r="O551" s="5" t="str">
        <f t="shared" si="50"/>
        <v>1</v>
      </c>
      <c r="P551" s="5">
        <f t="shared" si="51"/>
        <v>0</v>
      </c>
      <c r="Q551" s="5" t="str">
        <f t="shared" si="52"/>
        <v/>
      </c>
      <c r="R551" s="5" t="str">
        <f t="shared" si="53"/>
        <v>0_0</v>
      </c>
      <c r="S551" s="5">
        <v>550</v>
      </c>
    </row>
    <row r="552" spans="1:19">
      <c r="A552" s="5">
        <f>Final!A553</f>
        <v>0</v>
      </c>
      <c r="B552" s="5">
        <f>Final!B553</f>
        <v>0</v>
      </c>
      <c r="C552" s="5">
        <f>Final!C553</f>
        <v>0</v>
      </c>
      <c r="D552" s="5">
        <f>Final!D553</f>
        <v>0</v>
      </c>
      <c r="E552" s="5">
        <f>Final!E553</f>
        <v>0</v>
      </c>
      <c r="F552" s="5">
        <f>Final!F553</f>
        <v>0</v>
      </c>
      <c r="G552" s="5">
        <f>Final!G553</f>
        <v>0</v>
      </c>
      <c r="H552" s="5">
        <f>Final!H553</f>
        <v>0</v>
      </c>
      <c r="I552" s="5">
        <f>Final!I553</f>
        <v>0</v>
      </c>
      <c r="J552" s="5">
        <f>Final!J553</f>
        <v>0</v>
      </c>
      <c r="K552" s="5">
        <f>Final!K553</f>
        <v>0</v>
      </c>
      <c r="L552" s="5">
        <f>Final!L553</f>
        <v>0</v>
      </c>
      <c r="M552" s="20" t="str">
        <f t="shared" si="48"/>
        <v/>
      </c>
      <c r="N552" s="5" t="str">
        <f t="shared" si="49"/>
        <v/>
      </c>
      <c r="O552" s="5" t="str">
        <f t="shared" si="50"/>
        <v>1</v>
      </c>
      <c r="P552" s="5">
        <f t="shared" si="51"/>
        <v>0</v>
      </c>
      <c r="Q552" s="5" t="str">
        <f t="shared" si="52"/>
        <v/>
      </c>
      <c r="R552" s="5" t="str">
        <f t="shared" si="53"/>
        <v>0_0</v>
      </c>
      <c r="S552" s="5">
        <v>551</v>
      </c>
    </row>
    <row r="553" spans="1:19">
      <c r="A553" s="5">
        <f>Final!A554</f>
        <v>0</v>
      </c>
      <c r="B553" s="5">
        <f>Final!B554</f>
        <v>0</v>
      </c>
      <c r="C553" s="5">
        <f>Final!C554</f>
        <v>0</v>
      </c>
      <c r="D553" s="5">
        <f>Final!D554</f>
        <v>0</v>
      </c>
      <c r="E553" s="5">
        <f>Final!E554</f>
        <v>0</v>
      </c>
      <c r="F553" s="5">
        <f>Final!F554</f>
        <v>0</v>
      </c>
      <c r="G553" s="5">
        <f>Final!G554</f>
        <v>0</v>
      </c>
      <c r="H553" s="5">
        <f>Final!H554</f>
        <v>0</v>
      </c>
      <c r="I553" s="5">
        <f>Final!I554</f>
        <v>0</v>
      </c>
      <c r="J553" s="5">
        <f>Final!J554</f>
        <v>0</v>
      </c>
      <c r="K553" s="5">
        <f>Final!K554</f>
        <v>0</v>
      </c>
      <c r="L553" s="5">
        <f>Final!L554</f>
        <v>0</v>
      </c>
      <c r="M553" s="20" t="str">
        <f t="shared" si="48"/>
        <v/>
      </c>
      <c r="N553" s="5" t="str">
        <f t="shared" si="49"/>
        <v/>
      </c>
      <c r="O553" s="5" t="str">
        <f t="shared" si="50"/>
        <v>1</v>
      </c>
      <c r="P553" s="5">
        <f t="shared" si="51"/>
        <v>0</v>
      </c>
      <c r="Q553" s="5" t="str">
        <f t="shared" si="52"/>
        <v/>
      </c>
      <c r="R553" s="5" t="str">
        <f t="shared" si="53"/>
        <v>0_0</v>
      </c>
      <c r="S553" s="5">
        <v>552</v>
      </c>
    </row>
    <row r="554" spans="1:19">
      <c r="A554" s="5">
        <f>Final!A555</f>
        <v>0</v>
      </c>
      <c r="B554" s="5">
        <f>Final!B555</f>
        <v>0</v>
      </c>
      <c r="C554" s="5">
        <f>Final!C555</f>
        <v>0</v>
      </c>
      <c r="D554" s="5">
        <f>Final!D555</f>
        <v>0</v>
      </c>
      <c r="E554" s="5">
        <f>Final!E555</f>
        <v>0</v>
      </c>
      <c r="F554" s="5">
        <f>Final!F555</f>
        <v>0</v>
      </c>
      <c r="G554" s="5">
        <f>Final!G555</f>
        <v>0</v>
      </c>
      <c r="H554" s="5">
        <f>Final!H555</f>
        <v>0</v>
      </c>
      <c r="I554" s="5">
        <f>Final!I555</f>
        <v>0</v>
      </c>
      <c r="J554" s="5">
        <f>Final!J555</f>
        <v>0</v>
      </c>
      <c r="K554" s="5">
        <f>Final!K555</f>
        <v>0</v>
      </c>
      <c r="L554" s="5">
        <f>Final!L555</f>
        <v>0</v>
      </c>
      <c r="M554" s="20" t="str">
        <f t="shared" si="48"/>
        <v/>
      </c>
      <c r="N554" s="5" t="str">
        <f t="shared" si="49"/>
        <v/>
      </c>
      <c r="O554" s="5" t="str">
        <f t="shared" si="50"/>
        <v>1</v>
      </c>
      <c r="P554" s="5">
        <f t="shared" si="51"/>
        <v>0</v>
      </c>
      <c r="Q554" s="5" t="str">
        <f t="shared" si="52"/>
        <v/>
      </c>
      <c r="R554" s="5" t="str">
        <f t="shared" si="53"/>
        <v>0_0</v>
      </c>
      <c r="S554" s="5">
        <v>553</v>
      </c>
    </row>
    <row r="555" spans="1:19">
      <c r="A555" s="5">
        <f>Final!A556</f>
        <v>0</v>
      </c>
      <c r="B555" s="5">
        <f>Final!B556</f>
        <v>0</v>
      </c>
      <c r="C555" s="5">
        <f>Final!C556</f>
        <v>0</v>
      </c>
      <c r="D555" s="5">
        <f>Final!D556</f>
        <v>0</v>
      </c>
      <c r="E555" s="5">
        <f>Final!E556</f>
        <v>0</v>
      </c>
      <c r="F555" s="5">
        <f>Final!F556</f>
        <v>0</v>
      </c>
      <c r="G555" s="5">
        <f>Final!G556</f>
        <v>0</v>
      </c>
      <c r="H555" s="5">
        <f>Final!H556</f>
        <v>0</v>
      </c>
      <c r="I555" s="5">
        <f>Final!I556</f>
        <v>0</v>
      </c>
      <c r="J555" s="5">
        <f>Final!J556</f>
        <v>0</v>
      </c>
      <c r="K555" s="5">
        <f>Final!K556</f>
        <v>0</v>
      </c>
      <c r="L555" s="5">
        <f>Final!L556</f>
        <v>0</v>
      </c>
      <c r="M555" s="20" t="str">
        <f t="shared" si="48"/>
        <v/>
      </c>
      <c r="N555" s="5" t="str">
        <f t="shared" si="49"/>
        <v/>
      </c>
      <c r="O555" s="5" t="str">
        <f t="shared" si="50"/>
        <v>1</v>
      </c>
      <c r="P555" s="5">
        <f t="shared" si="51"/>
        <v>0</v>
      </c>
      <c r="Q555" s="5" t="str">
        <f t="shared" si="52"/>
        <v/>
      </c>
      <c r="R555" s="5" t="str">
        <f t="shared" si="53"/>
        <v>0_0</v>
      </c>
      <c r="S555" s="5">
        <v>554</v>
      </c>
    </row>
    <row r="556" spans="1:19">
      <c r="A556" s="5">
        <f>Final!A557</f>
        <v>0</v>
      </c>
      <c r="B556" s="5">
        <f>Final!B557</f>
        <v>0</v>
      </c>
      <c r="C556" s="5">
        <f>Final!C557</f>
        <v>0</v>
      </c>
      <c r="D556" s="5">
        <f>Final!D557</f>
        <v>0</v>
      </c>
      <c r="E556" s="5">
        <f>Final!E557</f>
        <v>0</v>
      </c>
      <c r="F556" s="5">
        <f>Final!F557</f>
        <v>0</v>
      </c>
      <c r="G556" s="5">
        <f>Final!G557</f>
        <v>0</v>
      </c>
      <c r="H556" s="5">
        <f>Final!H557</f>
        <v>0</v>
      </c>
      <c r="I556" s="5">
        <f>Final!I557</f>
        <v>0</v>
      </c>
      <c r="J556" s="5">
        <f>Final!J557</f>
        <v>0</v>
      </c>
      <c r="K556" s="5">
        <f>Final!K557</f>
        <v>0</v>
      </c>
      <c r="L556" s="5">
        <f>Final!L557</f>
        <v>0</v>
      </c>
      <c r="M556" s="20" t="str">
        <f t="shared" si="48"/>
        <v/>
      </c>
      <c r="N556" s="5" t="str">
        <f t="shared" si="49"/>
        <v/>
      </c>
      <c r="O556" s="5" t="str">
        <f t="shared" si="50"/>
        <v>1</v>
      </c>
      <c r="P556" s="5">
        <f t="shared" si="51"/>
        <v>0</v>
      </c>
      <c r="Q556" s="5" t="str">
        <f t="shared" si="52"/>
        <v/>
      </c>
      <c r="R556" s="5" t="str">
        <f t="shared" si="53"/>
        <v>0_0</v>
      </c>
      <c r="S556" s="5">
        <v>555</v>
      </c>
    </row>
    <row r="557" spans="1:19">
      <c r="A557" s="5">
        <f>Final!A558</f>
        <v>0</v>
      </c>
      <c r="B557" s="5">
        <f>Final!B558</f>
        <v>0</v>
      </c>
      <c r="C557" s="5">
        <f>Final!C558</f>
        <v>0</v>
      </c>
      <c r="D557" s="5">
        <f>Final!D558</f>
        <v>0</v>
      </c>
      <c r="E557" s="5">
        <f>Final!E558</f>
        <v>0</v>
      </c>
      <c r="F557" s="5">
        <f>Final!F558</f>
        <v>0</v>
      </c>
      <c r="G557" s="5">
        <f>Final!G558</f>
        <v>0</v>
      </c>
      <c r="H557" s="5">
        <f>Final!H558</f>
        <v>0</v>
      </c>
      <c r="I557" s="5">
        <f>Final!I558</f>
        <v>0</v>
      </c>
      <c r="J557" s="5">
        <f>Final!J558</f>
        <v>0</v>
      </c>
      <c r="K557" s="5">
        <f>Final!K558</f>
        <v>0</v>
      </c>
      <c r="L557" s="5">
        <f>Final!L558</f>
        <v>0</v>
      </c>
      <c r="M557" s="20" t="str">
        <f t="shared" si="48"/>
        <v/>
      </c>
      <c r="N557" s="5" t="str">
        <f t="shared" si="49"/>
        <v/>
      </c>
      <c r="O557" s="5" t="str">
        <f t="shared" si="50"/>
        <v>1</v>
      </c>
      <c r="P557" s="5">
        <f t="shared" si="51"/>
        <v>0</v>
      </c>
      <c r="Q557" s="5" t="str">
        <f t="shared" si="52"/>
        <v/>
      </c>
      <c r="R557" s="5" t="str">
        <f t="shared" si="53"/>
        <v>0_0</v>
      </c>
      <c r="S557" s="5">
        <v>556</v>
      </c>
    </row>
    <row r="558" spans="1:19">
      <c r="A558" s="5">
        <f>Final!A559</f>
        <v>0</v>
      </c>
      <c r="B558" s="5">
        <f>Final!B559</f>
        <v>0</v>
      </c>
      <c r="C558" s="5">
        <f>Final!C559</f>
        <v>0</v>
      </c>
      <c r="D558" s="5">
        <f>Final!D559</f>
        <v>0</v>
      </c>
      <c r="E558" s="5">
        <f>Final!E559</f>
        <v>0</v>
      </c>
      <c r="F558" s="5">
        <f>Final!F559</f>
        <v>0</v>
      </c>
      <c r="G558" s="5">
        <f>Final!G559</f>
        <v>0</v>
      </c>
      <c r="H558" s="5">
        <f>Final!H559</f>
        <v>0</v>
      </c>
      <c r="I558" s="5">
        <f>Final!I559</f>
        <v>0</v>
      </c>
      <c r="J558" s="5">
        <f>Final!J559</f>
        <v>0</v>
      </c>
      <c r="K558" s="5">
        <f>Final!K559</f>
        <v>0</v>
      </c>
      <c r="L558" s="5">
        <f>Final!L559</f>
        <v>0</v>
      </c>
      <c r="M558" s="20" t="str">
        <f t="shared" si="48"/>
        <v/>
      </c>
      <c r="N558" s="5" t="str">
        <f t="shared" si="49"/>
        <v/>
      </c>
      <c r="O558" s="5" t="str">
        <f t="shared" si="50"/>
        <v>1</v>
      </c>
      <c r="P558" s="5">
        <f t="shared" si="51"/>
        <v>0</v>
      </c>
      <c r="Q558" s="5" t="str">
        <f t="shared" si="52"/>
        <v/>
      </c>
      <c r="R558" s="5" t="str">
        <f t="shared" si="53"/>
        <v>0_0</v>
      </c>
      <c r="S558" s="5">
        <v>557</v>
      </c>
    </row>
    <row r="559" spans="1:19">
      <c r="A559" s="5">
        <f>Final!A560</f>
        <v>0</v>
      </c>
      <c r="B559" s="5">
        <f>Final!B560</f>
        <v>0</v>
      </c>
      <c r="C559" s="5">
        <f>Final!C560</f>
        <v>0</v>
      </c>
      <c r="D559" s="5">
        <f>Final!D560</f>
        <v>0</v>
      </c>
      <c r="E559" s="5">
        <f>Final!E560</f>
        <v>0</v>
      </c>
      <c r="F559" s="5">
        <f>Final!F560</f>
        <v>0</v>
      </c>
      <c r="G559" s="5">
        <f>Final!G560</f>
        <v>0</v>
      </c>
      <c r="H559" s="5">
        <f>Final!H560</f>
        <v>0</v>
      </c>
      <c r="I559" s="5">
        <f>Final!I560</f>
        <v>0</v>
      </c>
      <c r="J559" s="5">
        <f>Final!J560</f>
        <v>0</v>
      </c>
      <c r="K559" s="5">
        <f>Final!K560</f>
        <v>0</v>
      </c>
      <c r="L559" s="5">
        <f>Final!L560</f>
        <v>0</v>
      </c>
      <c r="M559" s="20" t="str">
        <f t="shared" si="48"/>
        <v/>
      </c>
      <c r="N559" s="5" t="str">
        <f t="shared" si="49"/>
        <v/>
      </c>
      <c r="O559" s="5" t="str">
        <f t="shared" si="50"/>
        <v>1</v>
      </c>
      <c r="P559" s="5">
        <f t="shared" si="51"/>
        <v>0</v>
      </c>
      <c r="Q559" s="5" t="str">
        <f t="shared" si="52"/>
        <v/>
      </c>
      <c r="R559" s="5" t="str">
        <f t="shared" si="53"/>
        <v>0_0</v>
      </c>
      <c r="S559" s="5">
        <v>558</v>
      </c>
    </row>
    <row r="560" spans="1:19">
      <c r="A560" s="5">
        <f>Final!A561</f>
        <v>0</v>
      </c>
      <c r="B560" s="5">
        <f>Final!B561</f>
        <v>0</v>
      </c>
      <c r="C560" s="5">
        <f>Final!C561</f>
        <v>0</v>
      </c>
      <c r="D560" s="5">
        <f>Final!D561</f>
        <v>0</v>
      </c>
      <c r="E560" s="5">
        <f>Final!E561</f>
        <v>0</v>
      </c>
      <c r="F560" s="5">
        <f>Final!F561</f>
        <v>0</v>
      </c>
      <c r="G560" s="5">
        <f>Final!G561</f>
        <v>0</v>
      </c>
      <c r="H560" s="5">
        <f>Final!H561</f>
        <v>0</v>
      </c>
      <c r="I560" s="5">
        <f>Final!I561</f>
        <v>0</v>
      </c>
      <c r="J560" s="5">
        <f>Final!J561</f>
        <v>0</v>
      </c>
      <c r="K560" s="5">
        <f>Final!K561</f>
        <v>0</v>
      </c>
      <c r="L560" s="5">
        <f>Final!L561</f>
        <v>0</v>
      </c>
      <c r="M560" s="20" t="str">
        <f t="shared" si="48"/>
        <v/>
      </c>
      <c r="N560" s="5" t="str">
        <f t="shared" si="49"/>
        <v/>
      </c>
      <c r="O560" s="5" t="str">
        <f t="shared" si="50"/>
        <v>1</v>
      </c>
      <c r="P560" s="5">
        <f t="shared" si="51"/>
        <v>0</v>
      </c>
      <c r="Q560" s="5" t="str">
        <f t="shared" si="52"/>
        <v/>
      </c>
      <c r="R560" s="5" t="str">
        <f t="shared" si="53"/>
        <v>0_0</v>
      </c>
      <c r="S560" s="5">
        <v>559</v>
      </c>
    </row>
    <row r="561" spans="1:19">
      <c r="A561" s="5">
        <f>Final!A562</f>
        <v>0</v>
      </c>
      <c r="B561" s="5">
        <f>Final!B562</f>
        <v>0</v>
      </c>
      <c r="C561" s="5">
        <f>Final!C562</f>
        <v>0</v>
      </c>
      <c r="D561" s="5">
        <f>Final!D562</f>
        <v>0</v>
      </c>
      <c r="E561" s="5">
        <f>Final!E562</f>
        <v>0</v>
      </c>
      <c r="F561" s="5">
        <f>Final!F562</f>
        <v>0</v>
      </c>
      <c r="G561" s="5">
        <f>Final!G562</f>
        <v>0</v>
      </c>
      <c r="H561" s="5">
        <f>Final!H562</f>
        <v>0</v>
      </c>
      <c r="I561" s="5">
        <f>Final!I562</f>
        <v>0</v>
      </c>
      <c r="J561" s="5">
        <f>Final!J562</f>
        <v>0</v>
      </c>
      <c r="K561" s="5">
        <f>Final!K562</f>
        <v>0</v>
      </c>
      <c r="L561" s="5">
        <f>Final!L562</f>
        <v>0</v>
      </c>
      <c r="M561" s="20" t="str">
        <f t="shared" si="48"/>
        <v/>
      </c>
      <c r="N561" s="5" t="str">
        <f t="shared" si="49"/>
        <v/>
      </c>
      <c r="O561" s="5" t="str">
        <f t="shared" si="50"/>
        <v>1</v>
      </c>
      <c r="P561" s="5">
        <f t="shared" si="51"/>
        <v>0</v>
      </c>
      <c r="Q561" s="5" t="str">
        <f t="shared" si="52"/>
        <v/>
      </c>
      <c r="R561" s="5" t="str">
        <f t="shared" si="53"/>
        <v>0_0</v>
      </c>
      <c r="S561" s="5">
        <v>560</v>
      </c>
    </row>
    <row r="562" spans="1:19">
      <c r="A562" s="5">
        <f>Final!A563</f>
        <v>0</v>
      </c>
      <c r="B562" s="5">
        <f>Final!B563</f>
        <v>0</v>
      </c>
      <c r="C562" s="5">
        <f>Final!C563</f>
        <v>0</v>
      </c>
      <c r="D562" s="5">
        <f>Final!D563</f>
        <v>0</v>
      </c>
      <c r="E562" s="5">
        <f>Final!E563</f>
        <v>0</v>
      </c>
      <c r="F562" s="5">
        <f>Final!F563</f>
        <v>0</v>
      </c>
      <c r="G562" s="5">
        <f>Final!G563</f>
        <v>0</v>
      </c>
      <c r="H562" s="5">
        <f>Final!H563</f>
        <v>0</v>
      </c>
      <c r="I562" s="5">
        <f>Final!I563</f>
        <v>0</v>
      </c>
      <c r="J562" s="5">
        <f>Final!J563</f>
        <v>0</v>
      </c>
      <c r="K562" s="5">
        <f>Final!K563</f>
        <v>0</v>
      </c>
      <c r="L562" s="5">
        <f>Final!L563</f>
        <v>0</v>
      </c>
      <c r="M562" s="20" t="str">
        <f t="shared" si="48"/>
        <v/>
      </c>
      <c r="N562" s="5" t="str">
        <f t="shared" si="49"/>
        <v/>
      </c>
      <c r="O562" s="5" t="str">
        <f t="shared" si="50"/>
        <v>1</v>
      </c>
      <c r="P562" s="5">
        <f t="shared" si="51"/>
        <v>0</v>
      </c>
      <c r="Q562" s="5" t="str">
        <f t="shared" si="52"/>
        <v/>
      </c>
      <c r="R562" s="5" t="str">
        <f t="shared" si="53"/>
        <v>0_0</v>
      </c>
      <c r="S562" s="5">
        <v>561</v>
      </c>
    </row>
    <row r="563" spans="1:19">
      <c r="A563" s="5">
        <f>Final!A564</f>
        <v>0</v>
      </c>
      <c r="B563" s="5">
        <f>Final!B564</f>
        <v>0</v>
      </c>
      <c r="C563" s="5">
        <f>Final!C564</f>
        <v>0</v>
      </c>
      <c r="D563" s="5">
        <f>Final!D564</f>
        <v>0</v>
      </c>
      <c r="E563" s="5">
        <f>Final!E564</f>
        <v>0</v>
      </c>
      <c r="F563" s="5">
        <f>Final!F564</f>
        <v>0</v>
      </c>
      <c r="G563" s="5">
        <f>Final!G564</f>
        <v>0</v>
      </c>
      <c r="H563" s="5">
        <f>Final!H564</f>
        <v>0</v>
      </c>
      <c r="I563" s="5">
        <f>Final!I564</f>
        <v>0</v>
      </c>
      <c r="J563" s="5">
        <f>Final!J564</f>
        <v>0</v>
      </c>
      <c r="K563" s="5">
        <f>Final!K564</f>
        <v>0</v>
      </c>
      <c r="L563" s="5">
        <f>Final!L564</f>
        <v>0</v>
      </c>
      <c r="M563" s="20" t="str">
        <f t="shared" si="48"/>
        <v/>
      </c>
      <c r="N563" s="5" t="str">
        <f t="shared" si="49"/>
        <v/>
      </c>
      <c r="O563" s="5" t="str">
        <f t="shared" si="50"/>
        <v>1</v>
      </c>
      <c r="P563" s="5">
        <f t="shared" si="51"/>
        <v>0</v>
      </c>
      <c r="Q563" s="5" t="str">
        <f t="shared" si="52"/>
        <v/>
      </c>
      <c r="R563" s="5" t="str">
        <f t="shared" si="53"/>
        <v>0_0</v>
      </c>
      <c r="S563" s="5">
        <v>562</v>
      </c>
    </row>
    <row r="564" spans="1:19">
      <c r="A564" s="5">
        <f>Final!A565</f>
        <v>0</v>
      </c>
      <c r="B564" s="5">
        <f>Final!B565</f>
        <v>0</v>
      </c>
      <c r="C564" s="5">
        <f>Final!C565</f>
        <v>0</v>
      </c>
      <c r="D564" s="5">
        <f>Final!D565</f>
        <v>0</v>
      </c>
      <c r="E564" s="5">
        <f>Final!E565</f>
        <v>0</v>
      </c>
      <c r="F564" s="5">
        <f>Final!F565</f>
        <v>0</v>
      </c>
      <c r="G564" s="5">
        <f>Final!G565</f>
        <v>0</v>
      </c>
      <c r="H564" s="5">
        <f>Final!H565</f>
        <v>0</v>
      </c>
      <c r="I564" s="5">
        <f>Final!I565</f>
        <v>0</v>
      </c>
      <c r="J564" s="5">
        <f>Final!J565</f>
        <v>0</v>
      </c>
      <c r="K564" s="5">
        <f>Final!K565</f>
        <v>0</v>
      </c>
      <c r="L564" s="5">
        <f>Final!L565</f>
        <v>0</v>
      </c>
      <c r="M564" s="20" t="str">
        <f t="shared" si="48"/>
        <v/>
      </c>
      <c r="N564" s="5" t="str">
        <f t="shared" si="49"/>
        <v/>
      </c>
      <c r="O564" s="5" t="str">
        <f t="shared" si="50"/>
        <v>1</v>
      </c>
      <c r="P564" s="5">
        <f t="shared" si="51"/>
        <v>0</v>
      </c>
      <c r="Q564" s="5" t="str">
        <f t="shared" si="52"/>
        <v/>
      </c>
      <c r="R564" s="5" t="str">
        <f t="shared" si="53"/>
        <v>0_0</v>
      </c>
      <c r="S564" s="5">
        <v>563</v>
      </c>
    </row>
    <row r="565" spans="1:19">
      <c r="A565" s="5">
        <f>Final!A566</f>
        <v>0</v>
      </c>
      <c r="B565" s="5">
        <f>Final!B566</f>
        <v>0</v>
      </c>
      <c r="C565" s="5">
        <f>Final!C566</f>
        <v>0</v>
      </c>
      <c r="D565" s="5">
        <f>Final!D566</f>
        <v>0</v>
      </c>
      <c r="E565" s="5">
        <f>Final!E566</f>
        <v>0</v>
      </c>
      <c r="F565" s="5">
        <f>Final!F566</f>
        <v>0</v>
      </c>
      <c r="G565" s="5">
        <f>Final!G566</f>
        <v>0</v>
      </c>
      <c r="H565" s="5">
        <f>Final!H566</f>
        <v>0</v>
      </c>
      <c r="I565" s="5">
        <f>Final!I566</f>
        <v>0</v>
      </c>
      <c r="J565" s="5">
        <f>Final!J566</f>
        <v>0</v>
      </c>
      <c r="K565" s="5">
        <f>Final!K566</f>
        <v>0</v>
      </c>
      <c r="L565" s="5">
        <f>Final!L566</f>
        <v>0</v>
      </c>
      <c r="M565" s="20" t="str">
        <f t="shared" si="48"/>
        <v/>
      </c>
      <c r="N565" s="5" t="str">
        <f t="shared" si="49"/>
        <v/>
      </c>
      <c r="O565" s="5" t="str">
        <f t="shared" si="50"/>
        <v>1</v>
      </c>
      <c r="P565" s="5">
        <f t="shared" si="51"/>
        <v>0</v>
      </c>
      <c r="Q565" s="5" t="str">
        <f t="shared" si="52"/>
        <v/>
      </c>
      <c r="R565" s="5" t="str">
        <f t="shared" si="53"/>
        <v>0_0</v>
      </c>
      <c r="S565" s="5">
        <v>564</v>
      </c>
    </row>
    <row r="566" spans="1:19">
      <c r="A566" s="5">
        <f>Final!A567</f>
        <v>0</v>
      </c>
      <c r="B566" s="5">
        <f>Final!B567</f>
        <v>0</v>
      </c>
      <c r="C566" s="5">
        <f>Final!C567</f>
        <v>0</v>
      </c>
      <c r="D566" s="5">
        <f>Final!D567</f>
        <v>0</v>
      </c>
      <c r="E566" s="5">
        <f>Final!E567</f>
        <v>0</v>
      </c>
      <c r="F566" s="5">
        <f>Final!F567</f>
        <v>0</v>
      </c>
      <c r="G566" s="5">
        <f>Final!G567</f>
        <v>0</v>
      </c>
      <c r="H566" s="5">
        <f>Final!H567</f>
        <v>0</v>
      </c>
      <c r="I566" s="5">
        <f>Final!I567</f>
        <v>0</v>
      </c>
      <c r="J566" s="5">
        <f>Final!J567</f>
        <v>0</v>
      </c>
      <c r="K566" s="5">
        <f>Final!K567</f>
        <v>0</v>
      </c>
      <c r="L566" s="5">
        <f>Final!L567</f>
        <v>0</v>
      </c>
      <c r="M566" s="20" t="str">
        <f t="shared" si="48"/>
        <v/>
      </c>
      <c r="N566" s="5" t="str">
        <f t="shared" si="49"/>
        <v/>
      </c>
      <c r="O566" s="5" t="str">
        <f t="shared" si="50"/>
        <v>1</v>
      </c>
      <c r="P566" s="5">
        <f t="shared" si="51"/>
        <v>0</v>
      </c>
      <c r="Q566" s="5" t="str">
        <f t="shared" si="52"/>
        <v/>
      </c>
      <c r="R566" s="5" t="str">
        <f t="shared" si="53"/>
        <v>0_0</v>
      </c>
      <c r="S566" s="5">
        <v>565</v>
      </c>
    </row>
    <row r="567" spans="1:19">
      <c r="A567" s="5">
        <f>Final!A568</f>
        <v>0</v>
      </c>
      <c r="B567" s="5">
        <f>Final!B568</f>
        <v>0</v>
      </c>
      <c r="C567" s="5">
        <f>Final!C568</f>
        <v>0</v>
      </c>
      <c r="D567" s="5">
        <f>Final!D568</f>
        <v>0</v>
      </c>
      <c r="E567" s="5">
        <f>Final!E568</f>
        <v>0</v>
      </c>
      <c r="F567" s="5">
        <f>Final!F568</f>
        <v>0</v>
      </c>
      <c r="G567" s="5">
        <f>Final!G568</f>
        <v>0</v>
      </c>
      <c r="H567" s="5">
        <f>Final!H568</f>
        <v>0</v>
      </c>
      <c r="I567" s="5">
        <f>Final!I568</f>
        <v>0</v>
      </c>
      <c r="J567" s="5">
        <f>Final!J568</f>
        <v>0</v>
      </c>
      <c r="K567" s="5">
        <f>Final!K568</f>
        <v>0</v>
      </c>
      <c r="L567" s="5">
        <f>Final!L568</f>
        <v>0</v>
      </c>
      <c r="M567" s="20" t="str">
        <f t="shared" si="48"/>
        <v/>
      </c>
      <c r="N567" s="5" t="str">
        <f t="shared" si="49"/>
        <v/>
      </c>
      <c r="O567" s="5" t="str">
        <f t="shared" si="50"/>
        <v>1</v>
      </c>
      <c r="P567" s="5">
        <f t="shared" si="51"/>
        <v>0</v>
      </c>
      <c r="Q567" s="5" t="str">
        <f t="shared" si="52"/>
        <v/>
      </c>
      <c r="R567" s="5" t="str">
        <f t="shared" si="53"/>
        <v>0_0</v>
      </c>
      <c r="S567" s="5">
        <v>566</v>
      </c>
    </row>
    <row r="568" spans="1:19">
      <c r="A568" s="5">
        <f>Final!A569</f>
        <v>0</v>
      </c>
      <c r="B568" s="5">
        <f>Final!B569</f>
        <v>0</v>
      </c>
      <c r="C568" s="5">
        <f>Final!C569</f>
        <v>0</v>
      </c>
      <c r="D568" s="5">
        <f>Final!D569</f>
        <v>0</v>
      </c>
      <c r="E568" s="5">
        <f>Final!E569</f>
        <v>0</v>
      </c>
      <c r="F568" s="5">
        <f>Final!F569</f>
        <v>0</v>
      </c>
      <c r="G568" s="5">
        <f>Final!G569</f>
        <v>0</v>
      </c>
      <c r="H568" s="5">
        <f>Final!H569</f>
        <v>0</v>
      </c>
      <c r="I568" s="5">
        <f>Final!I569</f>
        <v>0</v>
      </c>
      <c r="J568" s="5">
        <f>Final!J569</f>
        <v>0</v>
      </c>
      <c r="K568" s="5">
        <f>Final!K569</f>
        <v>0</v>
      </c>
      <c r="L568" s="5">
        <f>Final!L569</f>
        <v>0</v>
      </c>
      <c r="M568" s="20" t="str">
        <f t="shared" si="48"/>
        <v/>
      </c>
      <c r="N568" s="5" t="str">
        <f t="shared" si="49"/>
        <v/>
      </c>
      <c r="O568" s="5" t="str">
        <f t="shared" si="50"/>
        <v>1</v>
      </c>
      <c r="P568" s="5">
        <f t="shared" si="51"/>
        <v>0</v>
      </c>
      <c r="Q568" s="5" t="str">
        <f t="shared" si="52"/>
        <v/>
      </c>
      <c r="R568" s="5" t="str">
        <f t="shared" si="53"/>
        <v>0_0</v>
      </c>
      <c r="S568" s="5">
        <v>567</v>
      </c>
    </row>
    <row r="569" spans="1:19">
      <c r="A569" s="5">
        <f>Final!A570</f>
        <v>0</v>
      </c>
      <c r="B569" s="5">
        <f>Final!B570</f>
        <v>0</v>
      </c>
      <c r="C569" s="5">
        <f>Final!C570</f>
        <v>0</v>
      </c>
      <c r="D569" s="5">
        <f>Final!D570</f>
        <v>0</v>
      </c>
      <c r="E569" s="5">
        <f>Final!E570</f>
        <v>0</v>
      </c>
      <c r="F569" s="5">
        <f>Final!F570</f>
        <v>0</v>
      </c>
      <c r="G569" s="5">
        <f>Final!G570</f>
        <v>0</v>
      </c>
      <c r="H569" s="5">
        <f>Final!H570</f>
        <v>0</v>
      </c>
      <c r="I569" s="5">
        <f>Final!I570</f>
        <v>0</v>
      </c>
      <c r="J569" s="5">
        <f>Final!J570</f>
        <v>0</v>
      </c>
      <c r="K569" s="5">
        <f>Final!K570</f>
        <v>0</v>
      </c>
      <c r="L569" s="5">
        <f>Final!L570</f>
        <v>0</v>
      </c>
      <c r="M569" s="20" t="str">
        <f t="shared" si="48"/>
        <v/>
      </c>
      <c r="N569" s="5" t="str">
        <f t="shared" si="49"/>
        <v/>
      </c>
      <c r="O569" s="5" t="str">
        <f t="shared" si="50"/>
        <v>1</v>
      </c>
      <c r="P569" s="5">
        <f t="shared" si="51"/>
        <v>0</v>
      </c>
      <c r="Q569" s="5" t="str">
        <f t="shared" si="52"/>
        <v/>
      </c>
      <c r="R569" s="5" t="str">
        <f t="shared" si="53"/>
        <v>0_0</v>
      </c>
      <c r="S569" s="5">
        <v>568</v>
      </c>
    </row>
    <row r="570" spans="1:19">
      <c r="A570" s="5">
        <f>Final!A571</f>
        <v>0</v>
      </c>
      <c r="B570" s="5">
        <f>Final!B571</f>
        <v>0</v>
      </c>
      <c r="C570" s="5">
        <f>Final!C571</f>
        <v>0</v>
      </c>
      <c r="D570" s="5">
        <f>Final!D571</f>
        <v>0</v>
      </c>
      <c r="E570" s="5">
        <f>Final!E571</f>
        <v>0</v>
      </c>
      <c r="F570" s="5">
        <f>Final!F571</f>
        <v>0</v>
      </c>
      <c r="G570" s="5">
        <f>Final!G571</f>
        <v>0</v>
      </c>
      <c r="H570" s="5">
        <f>Final!H571</f>
        <v>0</v>
      </c>
      <c r="I570" s="5">
        <f>Final!I571</f>
        <v>0</v>
      </c>
      <c r="J570" s="5">
        <f>Final!J571</f>
        <v>0</v>
      </c>
      <c r="K570" s="5">
        <f>Final!K571</f>
        <v>0</v>
      </c>
      <c r="L570" s="5">
        <f>Final!L571</f>
        <v>0</v>
      </c>
      <c r="M570" s="20" t="str">
        <f t="shared" si="48"/>
        <v/>
      </c>
      <c r="N570" s="5" t="str">
        <f t="shared" si="49"/>
        <v/>
      </c>
      <c r="O570" s="5" t="str">
        <f t="shared" si="50"/>
        <v>1</v>
      </c>
      <c r="P570" s="5">
        <f t="shared" si="51"/>
        <v>0</v>
      </c>
      <c r="Q570" s="5" t="str">
        <f t="shared" si="52"/>
        <v/>
      </c>
      <c r="R570" s="5" t="str">
        <f t="shared" si="53"/>
        <v>0_0</v>
      </c>
      <c r="S570" s="5">
        <v>569</v>
      </c>
    </row>
    <row r="571" spans="1:19">
      <c r="A571" s="5">
        <f>Final!A572</f>
        <v>0</v>
      </c>
      <c r="B571" s="5">
        <f>Final!B572</f>
        <v>0</v>
      </c>
      <c r="C571" s="5">
        <f>Final!C572</f>
        <v>0</v>
      </c>
      <c r="D571" s="5">
        <f>Final!D572</f>
        <v>0</v>
      </c>
      <c r="E571" s="5">
        <f>Final!E572</f>
        <v>0</v>
      </c>
      <c r="F571" s="5">
        <f>Final!F572</f>
        <v>0</v>
      </c>
      <c r="G571" s="5">
        <f>Final!G572</f>
        <v>0</v>
      </c>
      <c r="H571" s="5">
        <f>Final!H572</f>
        <v>0</v>
      </c>
      <c r="I571" s="5">
        <f>Final!I572</f>
        <v>0</v>
      </c>
      <c r="J571" s="5">
        <f>Final!J572</f>
        <v>0</v>
      </c>
      <c r="K571" s="5">
        <f>Final!K572</f>
        <v>0</v>
      </c>
      <c r="L571" s="5">
        <f>Final!L572</f>
        <v>0</v>
      </c>
      <c r="M571" s="20" t="str">
        <f t="shared" si="48"/>
        <v/>
      </c>
      <c r="N571" s="5" t="str">
        <f t="shared" si="49"/>
        <v/>
      </c>
      <c r="O571" s="5" t="str">
        <f t="shared" si="50"/>
        <v>1</v>
      </c>
      <c r="P571" s="5">
        <f t="shared" si="51"/>
        <v>0</v>
      </c>
      <c r="Q571" s="5" t="str">
        <f t="shared" si="52"/>
        <v/>
      </c>
      <c r="R571" s="5" t="str">
        <f t="shared" si="53"/>
        <v>0_0</v>
      </c>
      <c r="S571" s="5">
        <v>570</v>
      </c>
    </row>
    <row r="572" spans="1:19">
      <c r="A572" s="5">
        <f>Final!A573</f>
        <v>0</v>
      </c>
      <c r="B572" s="5">
        <f>Final!B573</f>
        <v>0</v>
      </c>
      <c r="C572" s="5">
        <f>Final!C573</f>
        <v>0</v>
      </c>
      <c r="D572" s="5">
        <f>Final!D573</f>
        <v>0</v>
      </c>
      <c r="E572" s="5">
        <f>Final!E573</f>
        <v>0</v>
      </c>
      <c r="F572" s="5">
        <f>Final!F573</f>
        <v>0</v>
      </c>
      <c r="G572" s="5">
        <f>Final!G573</f>
        <v>0</v>
      </c>
      <c r="H572" s="5">
        <f>Final!H573</f>
        <v>0</v>
      </c>
      <c r="I572" s="5">
        <f>Final!I573</f>
        <v>0</v>
      </c>
      <c r="J572" s="5">
        <f>Final!J573</f>
        <v>0</v>
      </c>
      <c r="K572" s="5">
        <f>Final!K573</f>
        <v>0</v>
      </c>
      <c r="L572" s="5">
        <f>Final!L573</f>
        <v>0</v>
      </c>
      <c r="M572" s="20" t="str">
        <f t="shared" si="48"/>
        <v/>
      </c>
      <c r="N572" s="5" t="str">
        <f t="shared" si="49"/>
        <v/>
      </c>
      <c r="O572" s="5" t="str">
        <f t="shared" si="50"/>
        <v>1</v>
      </c>
      <c r="P572" s="5">
        <f t="shared" si="51"/>
        <v>0</v>
      </c>
      <c r="Q572" s="5" t="str">
        <f t="shared" si="52"/>
        <v/>
      </c>
      <c r="R572" s="5" t="str">
        <f t="shared" si="53"/>
        <v>0_0</v>
      </c>
      <c r="S572" s="5">
        <v>571</v>
      </c>
    </row>
    <row r="573" spans="1:19">
      <c r="A573" s="5">
        <f>Final!A574</f>
        <v>0</v>
      </c>
      <c r="B573" s="5">
        <f>Final!B574</f>
        <v>0</v>
      </c>
      <c r="C573" s="5">
        <f>Final!C574</f>
        <v>0</v>
      </c>
      <c r="D573" s="5">
        <f>Final!D574</f>
        <v>0</v>
      </c>
      <c r="E573" s="5">
        <f>Final!E574</f>
        <v>0</v>
      </c>
      <c r="F573" s="5">
        <f>Final!F574</f>
        <v>0</v>
      </c>
      <c r="G573" s="5">
        <f>Final!G574</f>
        <v>0</v>
      </c>
      <c r="H573" s="5">
        <f>Final!H574</f>
        <v>0</v>
      </c>
      <c r="I573" s="5">
        <f>Final!I574</f>
        <v>0</v>
      </c>
      <c r="J573" s="5">
        <f>Final!J574</f>
        <v>0</v>
      </c>
      <c r="K573" s="5">
        <f>Final!K574</f>
        <v>0</v>
      </c>
      <c r="L573" s="5">
        <f>Final!L574</f>
        <v>0</v>
      </c>
      <c r="M573" s="20" t="str">
        <f t="shared" si="48"/>
        <v/>
      </c>
      <c r="N573" s="5" t="str">
        <f t="shared" si="49"/>
        <v/>
      </c>
      <c r="O573" s="5" t="str">
        <f t="shared" si="50"/>
        <v>1</v>
      </c>
      <c r="P573" s="5">
        <f t="shared" si="51"/>
        <v>0</v>
      </c>
      <c r="Q573" s="5" t="str">
        <f t="shared" si="52"/>
        <v/>
      </c>
      <c r="R573" s="5" t="str">
        <f t="shared" si="53"/>
        <v>0_0</v>
      </c>
      <c r="S573" s="5">
        <v>572</v>
      </c>
    </row>
    <row r="574" spans="1:19">
      <c r="A574" s="5">
        <f>Final!A575</f>
        <v>0</v>
      </c>
      <c r="B574" s="5">
        <f>Final!B575</f>
        <v>0</v>
      </c>
      <c r="C574" s="5">
        <f>Final!C575</f>
        <v>0</v>
      </c>
      <c r="D574" s="5">
        <f>Final!D575</f>
        <v>0</v>
      </c>
      <c r="E574" s="5">
        <f>Final!E575</f>
        <v>0</v>
      </c>
      <c r="F574" s="5">
        <f>Final!F575</f>
        <v>0</v>
      </c>
      <c r="G574" s="5">
        <f>Final!G575</f>
        <v>0</v>
      </c>
      <c r="H574" s="5">
        <f>Final!H575</f>
        <v>0</v>
      </c>
      <c r="I574" s="5">
        <f>Final!I575</f>
        <v>0</v>
      </c>
      <c r="J574" s="5">
        <f>Final!J575</f>
        <v>0</v>
      </c>
      <c r="K574" s="5">
        <f>Final!K575</f>
        <v>0</v>
      </c>
      <c r="L574" s="5">
        <f>Final!L575</f>
        <v>0</v>
      </c>
      <c r="M574" s="20" t="str">
        <f t="shared" si="48"/>
        <v/>
      </c>
      <c r="N574" s="5" t="str">
        <f t="shared" si="49"/>
        <v/>
      </c>
      <c r="O574" s="5" t="str">
        <f t="shared" si="50"/>
        <v>1</v>
      </c>
      <c r="P574" s="5">
        <f t="shared" si="51"/>
        <v>0</v>
      </c>
      <c r="Q574" s="5" t="str">
        <f t="shared" si="52"/>
        <v/>
      </c>
      <c r="R574" s="5" t="str">
        <f t="shared" si="53"/>
        <v>0_0</v>
      </c>
      <c r="S574" s="5">
        <v>573</v>
      </c>
    </row>
    <row r="575" spans="1:19">
      <c r="A575" s="5">
        <f>Final!A576</f>
        <v>0</v>
      </c>
      <c r="B575" s="5">
        <f>Final!B576</f>
        <v>0</v>
      </c>
      <c r="C575" s="5">
        <f>Final!C576</f>
        <v>0</v>
      </c>
      <c r="D575" s="5">
        <f>Final!D576</f>
        <v>0</v>
      </c>
      <c r="E575" s="5">
        <f>Final!E576</f>
        <v>0</v>
      </c>
      <c r="F575" s="5">
        <f>Final!F576</f>
        <v>0</v>
      </c>
      <c r="G575" s="5">
        <f>Final!G576</f>
        <v>0</v>
      </c>
      <c r="H575" s="5">
        <f>Final!H576</f>
        <v>0</v>
      </c>
      <c r="I575" s="5">
        <f>Final!I576</f>
        <v>0</v>
      </c>
      <c r="J575" s="5">
        <f>Final!J576</f>
        <v>0</v>
      </c>
      <c r="K575" s="5">
        <f>Final!K576</f>
        <v>0</v>
      </c>
      <c r="L575" s="5">
        <f>Final!L576</f>
        <v>0</v>
      </c>
      <c r="M575" s="20" t="str">
        <f t="shared" si="48"/>
        <v/>
      </c>
      <c r="N575" s="5" t="str">
        <f t="shared" si="49"/>
        <v/>
      </c>
      <c r="O575" s="5" t="str">
        <f t="shared" si="50"/>
        <v>1</v>
      </c>
      <c r="P575" s="5">
        <f t="shared" si="51"/>
        <v>0</v>
      </c>
      <c r="Q575" s="5" t="str">
        <f t="shared" si="52"/>
        <v/>
      </c>
      <c r="R575" s="5" t="str">
        <f t="shared" si="53"/>
        <v>0_0</v>
      </c>
      <c r="S575" s="5">
        <v>574</v>
      </c>
    </row>
    <row r="576" spans="1:19">
      <c r="A576" s="5">
        <f>Final!A577</f>
        <v>0</v>
      </c>
      <c r="B576" s="5">
        <f>Final!B577</f>
        <v>0</v>
      </c>
      <c r="C576" s="5">
        <f>Final!C577</f>
        <v>0</v>
      </c>
      <c r="D576" s="5">
        <f>Final!D577</f>
        <v>0</v>
      </c>
      <c r="E576" s="5">
        <f>Final!E577</f>
        <v>0</v>
      </c>
      <c r="F576" s="5">
        <f>Final!F577</f>
        <v>0</v>
      </c>
      <c r="G576" s="5">
        <f>Final!G577</f>
        <v>0</v>
      </c>
      <c r="H576" s="5">
        <f>Final!H577</f>
        <v>0</v>
      </c>
      <c r="I576" s="5">
        <f>Final!I577</f>
        <v>0</v>
      </c>
      <c r="J576" s="5">
        <f>Final!J577</f>
        <v>0</v>
      </c>
      <c r="K576" s="5">
        <f>Final!K577</f>
        <v>0</v>
      </c>
      <c r="L576" s="5">
        <f>Final!L577</f>
        <v>0</v>
      </c>
      <c r="M576" s="20" t="str">
        <f t="shared" si="48"/>
        <v/>
      </c>
      <c r="N576" s="5" t="str">
        <f t="shared" si="49"/>
        <v/>
      </c>
      <c r="O576" s="5" t="str">
        <f t="shared" si="50"/>
        <v>1</v>
      </c>
      <c r="P576" s="5">
        <f t="shared" si="51"/>
        <v>0</v>
      </c>
      <c r="Q576" s="5" t="str">
        <f t="shared" si="52"/>
        <v/>
      </c>
      <c r="R576" s="5" t="str">
        <f t="shared" si="53"/>
        <v>0_0</v>
      </c>
      <c r="S576" s="5">
        <v>575</v>
      </c>
    </row>
    <row r="577" spans="1:19">
      <c r="A577" s="5">
        <f>Final!A578</f>
        <v>0</v>
      </c>
      <c r="B577" s="5">
        <f>Final!B578</f>
        <v>0</v>
      </c>
      <c r="C577" s="5">
        <f>Final!C578</f>
        <v>0</v>
      </c>
      <c r="D577" s="5">
        <f>Final!D578</f>
        <v>0</v>
      </c>
      <c r="E577" s="5">
        <f>Final!E578</f>
        <v>0</v>
      </c>
      <c r="F577" s="5">
        <f>Final!F578</f>
        <v>0</v>
      </c>
      <c r="G577" s="5">
        <f>Final!G578</f>
        <v>0</v>
      </c>
      <c r="H577" s="5">
        <f>Final!H578</f>
        <v>0</v>
      </c>
      <c r="I577" s="5">
        <f>Final!I578</f>
        <v>0</v>
      </c>
      <c r="J577" s="5">
        <f>Final!J578</f>
        <v>0</v>
      </c>
      <c r="K577" s="5">
        <f>Final!K578</f>
        <v>0</v>
      </c>
      <c r="L577" s="5">
        <f>Final!L578</f>
        <v>0</v>
      </c>
      <c r="M577" s="20" t="str">
        <f t="shared" si="48"/>
        <v/>
      </c>
      <c r="N577" s="5" t="str">
        <f t="shared" si="49"/>
        <v/>
      </c>
      <c r="O577" s="5" t="str">
        <f t="shared" si="50"/>
        <v>1</v>
      </c>
      <c r="P577" s="5">
        <f t="shared" si="51"/>
        <v>0</v>
      </c>
      <c r="Q577" s="5" t="str">
        <f t="shared" si="52"/>
        <v/>
      </c>
      <c r="R577" s="5" t="str">
        <f t="shared" si="53"/>
        <v>0_0</v>
      </c>
      <c r="S577" s="5">
        <v>576</v>
      </c>
    </row>
    <row r="578" spans="1:19">
      <c r="A578" s="5">
        <f>Final!A579</f>
        <v>0</v>
      </c>
      <c r="B578" s="5">
        <f>Final!B579</f>
        <v>0</v>
      </c>
      <c r="C578" s="5">
        <f>Final!C579</f>
        <v>0</v>
      </c>
      <c r="D578" s="5">
        <f>Final!D579</f>
        <v>0</v>
      </c>
      <c r="E578" s="5">
        <f>Final!E579</f>
        <v>0</v>
      </c>
      <c r="F578" s="5">
        <f>Final!F579</f>
        <v>0</v>
      </c>
      <c r="G578" s="5">
        <f>Final!G579</f>
        <v>0</v>
      </c>
      <c r="H578" s="5">
        <f>Final!H579</f>
        <v>0</v>
      </c>
      <c r="I578" s="5">
        <f>Final!I579</f>
        <v>0</v>
      </c>
      <c r="J578" s="5">
        <f>Final!J579</f>
        <v>0</v>
      </c>
      <c r="K578" s="5">
        <f>Final!K579</f>
        <v>0</v>
      </c>
      <c r="L578" s="5">
        <f>Final!L579</f>
        <v>0</v>
      </c>
      <c r="M578" s="20" t="str">
        <f t="shared" si="48"/>
        <v/>
      </c>
      <c r="N578" s="5" t="str">
        <f t="shared" si="49"/>
        <v/>
      </c>
      <c r="O578" s="5" t="str">
        <f t="shared" si="50"/>
        <v>1</v>
      </c>
      <c r="P578" s="5">
        <f t="shared" si="51"/>
        <v>0</v>
      </c>
      <c r="Q578" s="5" t="str">
        <f t="shared" si="52"/>
        <v/>
      </c>
      <c r="R578" s="5" t="str">
        <f t="shared" si="53"/>
        <v>0_0</v>
      </c>
      <c r="S578" s="5">
        <v>577</v>
      </c>
    </row>
    <row r="579" spans="1:19">
      <c r="A579" s="5">
        <f>Final!A580</f>
        <v>0</v>
      </c>
      <c r="B579" s="5">
        <f>Final!B580</f>
        <v>0</v>
      </c>
      <c r="C579" s="5">
        <f>Final!C580</f>
        <v>0</v>
      </c>
      <c r="D579" s="5">
        <f>Final!D580</f>
        <v>0</v>
      </c>
      <c r="E579" s="5">
        <f>Final!E580</f>
        <v>0</v>
      </c>
      <c r="F579" s="5">
        <f>Final!F580</f>
        <v>0</v>
      </c>
      <c r="G579" s="5">
        <f>Final!G580</f>
        <v>0</v>
      </c>
      <c r="H579" s="5">
        <f>Final!H580</f>
        <v>0</v>
      </c>
      <c r="I579" s="5">
        <f>Final!I580</f>
        <v>0</v>
      </c>
      <c r="J579" s="5">
        <f>Final!J580</f>
        <v>0</v>
      </c>
      <c r="K579" s="5">
        <f>Final!K580</f>
        <v>0</v>
      </c>
      <c r="L579" s="5">
        <f>Final!L580</f>
        <v>0</v>
      </c>
      <c r="M579" s="20" t="str">
        <f t="shared" ref="M579:M642" si="54">IF(AND(K579="Yes",L579="Yes"),"1",IF(AND(K579="VOID",L579="VOID"),"2",""))</f>
        <v/>
      </c>
      <c r="N579" s="5" t="str">
        <f t="shared" ref="N579:N642" si="55">IF(M579="1",F579,"")</f>
        <v/>
      </c>
      <c r="O579" s="5" t="str">
        <f t="shared" ref="O579:O642" si="56">IF(N579&lt;&gt;"","Doc Recivied","1")</f>
        <v>1</v>
      </c>
      <c r="P579" s="5">
        <f t="shared" ref="P579:P642" si="57">IF(AND(O579="Doc Recivied",M579="1"),"",F579)</f>
        <v>0</v>
      </c>
      <c r="Q579" s="5" t="str">
        <f t="shared" ref="Q579:Q642" si="58">IF(M579="2",F579,"")</f>
        <v/>
      </c>
      <c r="R579" s="5" t="str">
        <f t="shared" ref="R579:R642" si="59">_xlfn.TEXTJOIN("_",FALSE,C579,D579)</f>
        <v>0_0</v>
      </c>
      <c r="S579" s="5">
        <v>578</v>
      </c>
    </row>
    <row r="580" spans="1:19">
      <c r="A580" s="5">
        <f>Final!A581</f>
        <v>0</v>
      </c>
      <c r="B580" s="5">
        <f>Final!B581</f>
        <v>0</v>
      </c>
      <c r="C580" s="5">
        <f>Final!C581</f>
        <v>0</v>
      </c>
      <c r="D580" s="5">
        <f>Final!D581</f>
        <v>0</v>
      </c>
      <c r="E580" s="5">
        <f>Final!E581</f>
        <v>0</v>
      </c>
      <c r="F580" s="5">
        <f>Final!F581</f>
        <v>0</v>
      </c>
      <c r="G580" s="5">
        <f>Final!G581</f>
        <v>0</v>
      </c>
      <c r="H580" s="5">
        <f>Final!H581</f>
        <v>0</v>
      </c>
      <c r="I580" s="5">
        <f>Final!I581</f>
        <v>0</v>
      </c>
      <c r="J580" s="5">
        <f>Final!J581</f>
        <v>0</v>
      </c>
      <c r="K580" s="5">
        <f>Final!K581</f>
        <v>0</v>
      </c>
      <c r="L580" s="5">
        <f>Final!L581</f>
        <v>0</v>
      </c>
      <c r="M580" s="20" t="str">
        <f t="shared" si="54"/>
        <v/>
      </c>
      <c r="N580" s="5" t="str">
        <f t="shared" si="55"/>
        <v/>
      </c>
      <c r="O580" s="5" t="str">
        <f t="shared" si="56"/>
        <v>1</v>
      </c>
      <c r="P580" s="5">
        <f t="shared" si="57"/>
        <v>0</v>
      </c>
      <c r="Q580" s="5" t="str">
        <f t="shared" si="58"/>
        <v/>
      </c>
      <c r="R580" s="5" t="str">
        <f t="shared" si="59"/>
        <v>0_0</v>
      </c>
      <c r="S580" s="5">
        <v>579</v>
      </c>
    </row>
    <row r="581" spans="1:19">
      <c r="A581" s="5">
        <f>Final!A582</f>
        <v>0</v>
      </c>
      <c r="B581" s="5">
        <f>Final!B582</f>
        <v>0</v>
      </c>
      <c r="C581" s="5">
        <f>Final!C582</f>
        <v>0</v>
      </c>
      <c r="D581" s="5">
        <f>Final!D582</f>
        <v>0</v>
      </c>
      <c r="E581" s="5">
        <f>Final!E582</f>
        <v>0</v>
      </c>
      <c r="F581" s="5">
        <f>Final!F582</f>
        <v>0</v>
      </c>
      <c r="G581" s="5">
        <f>Final!G582</f>
        <v>0</v>
      </c>
      <c r="H581" s="5">
        <f>Final!H582</f>
        <v>0</v>
      </c>
      <c r="I581" s="5">
        <f>Final!I582</f>
        <v>0</v>
      </c>
      <c r="J581" s="5">
        <f>Final!J582</f>
        <v>0</v>
      </c>
      <c r="K581" s="5">
        <f>Final!K582</f>
        <v>0</v>
      </c>
      <c r="L581" s="5">
        <f>Final!L582</f>
        <v>0</v>
      </c>
      <c r="M581" s="20" t="str">
        <f t="shared" si="54"/>
        <v/>
      </c>
      <c r="N581" s="5" t="str">
        <f t="shared" si="55"/>
        <v/>
      </c>
      <c r="O581" s="5" t="str">
        <f t="shared" si="56"/>
        <v>1</v>
      </c>
      <c r="P581" s="5">
        <f t="shared" si="57"/>
        <v>0</v>
      </c>
      <c r="Q581" s="5" t="str">
        <f t="shared" si="58"/>
        <v/>
      </c>
      <c r="R581" s="5" t="str">
        <f t="shared" si="59"/>
        <v>0_0</v>
      </c>
      <c r="S581" s="5">
        <v>580</v>
      </c>
    </row>
    <row r="582" spans="1:19">
      <c r="A582" s="5">
        <f>Final!A583</f>
        <v>0</v>
      </c>
      <c r="B582" s="5">
        <f>Final!B583</f>
        <v>0</v>
      </c>
      <c r="C582" s="5">
        <f>Final!C583</f>
        <v>0</v>
      </c>
      <c r="D582" s="5">
        <f>Final!D583</f>
        <v>0</v>
      </c>
      <c r="E582" s="5">
        <f>Final!E583</f>
        <v>0</v>
      </c>
      <c r="F582" s="5">
        <f>Final!F583</f>
        <v>0</v>
      </c>
      <c r="G582" s="5">
        <f>Final!G583</f>
        <v>0</v>
      </c>
      <c r="H582" s="5">
        <f>Final!H583</f>
        <v>0</v>
      </c>
      <c r="I582" s="5">
        <f>Final!I583</f>
        <v>0</v>
      </c>
      <c r="J582" s="5">
        <f>Final!J583</f>
        <v>0</v>
      </c>
      <c r="K582" s="5">
        <f>Final!K583</f>
        <v>0</v>
      </c>
      <c r="L582" s="5">
        <f>Final!L583</f>
        <v>0</v>
      </c>
      <c r="M582" s="20" t="str">
        <f t="shared" si="54"/>
        <v/>
      </c>
      <c r="N582" s="5" t="str">
        <f t="shared" si="55"/>
        <v/>
      </c>
      <c r="O582" s="5" t="str">
        <f t="shared" si="56"/>
        <v>1</v>
      </c>
      <c r="P582" s="5">
        <f t="shared" si="57"/>
        <v>0</v>
      </c>
      <c r="Q582" s="5" t="str">
        <f t="shared" si="58"/>
        <v/>
      </c>
      <c r="R582" s="5" t="str">
        <f t="shared" si="59"/>
        <v>0_0</v>
      </c>
      <c r="S582" s="5">
        <v>581</v>
      </c>
    </row>
    <row r="583" spans="1:19">
      <c r="A583" s="5">
        <f>Final!A584</f>
        <v>0</v>
      </c>
      <c r="B583" s="5">
        <f>Final!B584</f>
        <v>0</v>
      </c>
      <c r="C583" s="5">
        <f>Final!C584</f>
        <v>0</v>
      </c>
      <c r="D583" s="5">
        <f>Final!D584</f>
        <v>0</v>
      </c>
      <c r="E583" s="5">
        <f>Final!E584</f>
        <v>0</v>
      </c>
      <c r="F583" s="5">
        <f>Final!F584</f>
        <v>0</v>
      </c>
      <c r="G583" s="5">
        <f>Final!G584</f>
        <v>0</v>
      </c>
      <c r="H583" s="5">
        <f>Final!H584</f>
        <v>0</v>
      </c>
      <c r="I583" s="5">
        <f>Final!I584</f>
        <v>0</v>
      </c>
      <c r="J583" s="5">
        <f>Final!J584</f>
        <v>0</v>
      </c>
      <c r="K583" s="5">
        <f>Final!K584</f>
        <v>0</v>
      </c>
      <c r="L583" s="5">
        <f>Final!L584</f>
        <v>0</v>
      </c>
      <c r="M583" s="20" t="str">
        <f t="shared" si="54"/>
        <v/>
      </c>
      <c r="N583" s="5" t="str">
        <f t="shared" si="55"/>
        <v/>
      </c>
      <c r="O583" s="5" t="str">
        <f t="shared" si="56"/>
        <v>1</v>
      </c>
      <c r="P583" s="5">
        <f t="shared" si="57"/>
        <v>0</v>
      </c>
      <c r="Q583" s="5" t="str">
        <f t="shared" si="58"/>
        <v/>
      </c>
      <c r="R583" s="5" t="str">
        <f t="shared" si="59"/>
        <v>0_0</v>
      </c>
      <c r="S583" s="5">
        <v>582</v>
      </c>
    </row>
    <row r="584" spans="1:19">
      <c r="A584" s="5">
        <f>Final!A585</f>
        <v>0</v>
      </c>
      <c r="B584" s="5">
        <f>Final!B585</f>
        <v>0</v>
      </c>
      <c r="C584" s="5">
        <f>Final!C585</f>
        <v>0</v>
      </c>
      <c r="D584" s="5">
        <f>Final!D585</f>
        <v>0</v>
      </c>
      <c r="E584" s="5">
        <f>Final!E585</f>
        <v>0</v>
      </c>
      <c r="F584" s="5">
        <f>Final!F585</f>
        <v>0</v>
      </c>
      <c r="G584" s="5">
        <f>Final!G585</f>
        <v>0</v>
      </c>
      <c r="H584" s="5">
        <f>Final!H585</f>
        <v>0</v>
      </c>
      <c r="I584" s="5">
        <f>Final!I585</f>
        <v>0</v>
      </c>
      <c r="J584" s="5">
        <f>Final!J585</f>
        <v>0</v>
      </c>
      <c r="K584" s="5">
        <f>Final!K585</f>
        <v>0</v>
      </c>
      <c r="L584" s="5">
        <f>Final!L585</f>
        <v>0</v>
      </c>
      <c r="M584" s="20" t="str">
        <f t="shared" si="54"/>
        <v/>
      </c>
      <c r="N584" s="5" t="str">
        <f t="shared" si="55"/>
        <v/>
      </c>
      <c r="O584" s="5" t="str">
        <f t="shared" si="56"/>
        <v>1</v>
      </c>
      <c r="P584" s="5">
        <f t="shared" si="57"/>
        <v>0</v>
      </c>
      <c r="Q584" s="5" t="str">
        <f t="shared" si="58"/>
        <v/>
      </c>
      <c r="R584" s="5" t="str">
        <f t="shared" si="59"/>
        <v>0_0</v>
      </c>
      <c r="S584" s="5">
        <v>583</v>
      </c>
    </row>
    <row r="585" spans="1:19">
      <c r="A585" s="5">
        <f>Final!A586</f>
        <v>0</v>
      </c>
      <c r="B585" s="5">
        <f>Final!B586</f>
        <v>0</v>
      </c>
      <c r="C585" s="5">
        <f>Final!C586</f>
        <v>0</v>
      </c>
      <c r="D585" s="5">
        <f>Final!D586</f>
        <v>0</v>
      </c>
      <c r="E585" s="5">
        <f>Final!E586</f>
        <v>0</v>
      </c>
      <c r="F585" s="5">
        <f>Final!F586</f>
        <v>0</v>
      </c>
      <c r="G585" s="5">
        <f>Final!G586</f>
        <v>0</v>
      </c>
      <c r="H585" s="5">
        <f>Final!H586</f>
        <v>0</v>
      </c>
      <c r="I585" s="5">
        <f>Final!I586</f>
        <v>0</v>
      </c>
      <c r="J585" s="5">
        <f>Final!J586</f>
        <v>0</v>
      </c>
      <c r="K585" s="5">
        <f>Final!K586</f>
        <v>0</v>
      </c>
      <c r="L585" s="5">
        <f>Final!L586</f>
        <v>0</v>
      </c>
      <c r="M585" s="20" t="str">
        <f t="shared" si="54"/>
        <v/>
      </c>
      <c r="N585" s="5" t="str">
        <f t="shared" si="55"/>
        <v/>
      </c>
      <c r="O585" s="5" t="str">
        <f t="shared" si="56"/>
        <v>1</v>
      </c>
      <c r="P585" s="5">
        <f t="shared" si="57"/>
        <v>0</v>
      </c>
      <c r="Q585" s="5" t="str">
        <f t="shared" si="58"/>
        <v/>
      </c>
      <c r="R585" s="5" t="str">
        <f t="shared" si="59"/>
        <v>0_0</v>
      </c>
      <c r="S585" s="5">
        <v>584</v>
      </c>
    </row>
    <row r="586" spans="1:19">
      <c r="A586" s="5">
        <f>Final!A587</f>
        <v>0</v>
      </c>
      <c r="B586" s="5">
        <f>Final!B587</f>
        <v>0</v>
      </c>
      <c r="C586" s="5">
        <f>Final!C587</f>
        <v>0</v>
      </c>
      <c r="D586" s="5">
        <f>Final!D587</f>
        <v>0</v>
      </c>
      <c r="E586" s="5">
        <f>Final!E587</f>
        <v>0</v>
      </c>
      <c r="F586" s="5">
        <f>Final!F587</f>
        <v>0</v>
      </c>
      <c r="G586" s="5">
        <f>Final!G587</f>
        <v>0</v>
      </c>
      <c r="H586" s="5">
        <f>Final!H587</f>
        <v>0</v>
      </c>
      <c r="I586" s="5">
        <f>Final!I587</f>
        <v>0</v>
      </c>
      <c r="J586" s="5">
        <f>Final!J587</f>
        <v>0</v>
      </c>
      <c r="K586" s="5">
        <f>Final!K587</f>
        <v>0</v>
      </c>
      <c r="L586" s="5">
        <f>Final!L587</f>
        <v>0</v>
      </c>
      <c r="M586" s="20" t="str">
        <f t="shared" si="54"/>
        <v/>
      </c>
      <c r="N586" s="5" t="str">
        <f t="shared" si="55"/>
        <v/>
      </c>
      <c r="O586" s="5" t="str">
        <f t="shared" si="56"/>
        <v>1</v>
      </c>
      <c r="P586" s="5">
        <f t="shared" si="57"/>
        <v>0</v>
      </c>
      <c r="Q586" s="5" t="str">
        <f t="shared" si="58"/>
        <v/>
      </c>
      <c r="R586" s="5" t="str">
        <f t="shared" si="59"/>
        <v>0_0</v>
      </c>
      <c r="S586" s="5">
        <v>585</v>
      </c>
    </row>
    <row r="587" spans="1:19">
      <c r="A587" s="5">
        <f>Final!A588</f>
        <v>0</v>
      </c>
      <c r="B587" s="5">
        <f>Final!B588</f>
        <v>0</v>
      </c>
      <c r="C587" s="5">
        <f>Final!C588</f>
        <v>0</v>
      </c>
      <c r="D587" s="5">
        <f>Final!D588</f>
        <v>0</v>
      </c>
      <c r="E587" s="5">
        <f>Final!E588</f>
        <v>0</v>
      </c>
      <c r="F587" s="5">
        <f>Final!F588</f>
        <v>0</v>
      </c>
      <c r="G587" s="5">
        <f>Final!G588</f>
        <v>0</v>
      </c>
      <c r="H587" s="5">
        <f>Final!H588</f>
        <v>0</v>
      </c>
      <c r="I587" s="5">
        <f>Final!I588</f>
        <v>0</v>
      </c>
      <c r="J587" s="5">
        <f>Final!J588</f>
        <v>0</v>
      </c>
      <c r="K587" s="5">
        <f>Final!K588</f>
        <v>0</v>
      </c>
      <c r="L587" s="5">
        <f>Final!L588</f>
        <v>0</v>
      </c>
      <c r="M587" s="20" t="str">
        <f t="shared" si="54"/>
        <v/>
      </c>
      <c r="N587" s="5" t="str">
        <f t="shared" si="55"/>
        <v/>
      </c>
      <c r="O587" s="5" t="str">
        <f t="shared" si="56"/>
        <v>1</v>
      </c>
      <c r="P587" s="5">
        <f t="shared" si="57"/>
        <v>0</v>
      </c>
      <c r="Q587" s="5" t="str">
        <f t="shared" si="58"/>
        <v/>
      </c>
      <c r="R587" s="5" t="str">
        <f t="shared" si="59"/>
        <v>0_0</v>
      </c>
      <c r="S587" s="5">
        <v>586</v>
      </c>
    </row>
    <row r="588" spans="1:19">
      <c r="A588" s="5">
        <f>Final!A589</f>
        <v>0</v>
      </c>
      <c r="B588" s="5">
        <f>Final!B589</f>
        <v>0</v>
      </c>
      <c r="C588" s="5">
        <f>Final!C589</f>
        <v>0</v>
      </c>
      <c r="D588" s="5">
        <f>Final!D589</f>
        <v>0</v>
      </c>
      <c r="E588" s="5">
        <f>Final!E589</f>
        <v>0</v>
      </c>
      <c r="F588" s="5">
        <f>Final!F589</f>
        <v>0</v>
      </c>
      <c r="G588" s="5">
        <f>Final!G589</f>
        <v>0</v>
      </c>
      <c r="H588" s="5">
        <f>Final!H589</f>
        <v>0</v>
      </c>
      <c r="I588" s="5">
        <f>Final!I589</f>
        <v>0</v>
      </c>
      <c r="J588" s="5">
        <f>Final!J589</f>
        <v>0</v>
      </c>
      <c r="K588" s="5">
        <f>Final!K589</f>
        <v>0</v>
      </c>
      <c r="L588" s="5">
        <f>Final!L589</f>
        <v>0</v>
      </c>
      <c r="M588" s="20" t="str">
        <f t="shared" si="54"/>
        <v/>
      </c>
      <c r="N588" s="5" t="str">
        <f t="shared" si="55"/>
        <v/>
      </c>
      <c r="O588" s="5" t="str">
        <f t="shared" si="56"/>
        <v>1</v>
      </c>
      <c r="P588" s="5">
        <f t="shared" si="57"/>
        <v>0</v>
      </c>
      <c r="Q588" s="5" t="str">
        <f t="shared" si="58"/>
        <v/>
      </c>
      <c r="R588" s="5" t="str">
        <f t="shared" si="59"/>
        <v>0_0</v>
      </c>
      <c r="S588" s="5">
        <v>587</v>
      </c>
    </row>
    <row r="589" spans="1:19">
      <c r="A589" s="5">
        <f>Final!A590</f>
        <v>0</v>
      </c>
      <c r="B589" s="5">
        <f>Final!B590</f>
        <v>0</v>
      </c>
      <c r="C589" s="5">
        <f>Final!C590</f>
        <v>0</v>
      </c>
      <c r="D589" s="5">
        <f>Final!D590</f>
        <v>0</v>
      </c>
      <c r="E589" s="5">
        <f>Final!E590</f>
        <v>0</v>
      </c>
      <c r="F589" s="5">
        <f>Final!F590</f>
        <v>0</v>
      </c>
      <c r="G589" s="5">
        <f>Final!G590</f>
        <v>0</v>
      </c>
      <c r="H589" s="5">
        <f>Final!H590</f>
        <v>0</v>
      </c>
      <c r="I589" s="5">
        <f>Final!I590</f>
        <v>0</v>
      </c>
      <c r="J589" s="5">
        <f>Final!J590</f>
        <v>0</v>
      </c>
      <c r="K589" s="5">
        <f>Final!K590</f>
        <v>0</v>
      </c>
      <c r="L589" s="5">
        <f>Final!L590</f>
        <v>0</v>
      </c>
      <c r="M589" s="20" t="str">
        <f t="shared" si="54"/>
        <v/>
      </c>
      <c r="N589" s="5" t="str">
        <f t="shared" si="55"/>
        <v/>
      </c>
      <c r="O589" s="5" t="str">
        <f t="shared" si="56"/>
        <v>1</v>
      </c>
      <c r="P589" s="5">
        <f t="shared" si="57"/>
        <v>0</v>
      </c>
      <c r="Q589" s="5" t="str">
        <f t="shared" si="58"/>
        <v/>
      </c>
      <c r="R589" s="5" t="str">
        <f t="shared" si="59"/>
        <v>0_0</v>
      </c>
      <c r="S589" s="5">
        <v>588</v>
      </c>
    </row>
    <row r="590" spans="1:19">
      <c r="A590" s="5">
        <f>Final!A591</f>
        <v>0</v>
      </c>
      <c r="B590" s="5">
        <f>Final!B591</f>
        <v>0</v>
      </c>
      <c r="C590" s="5">
        <f>Final!C591</f>
        <v>0</v>
      </c>
      <c r="D590" s="5">
        <f>Final!D591</f>
        <v>0</v>
      </c>
      <c r="E590" s="5">
        <f>Final!E591</f>
        <v>0</v>
      </c>
      <c r="F590" s="5">
        <f>Final!F591</f>
        <v>0</v>
      </c>
      <c r="G590" s="5">
        <f>Final!G591</f>
        <v>0</v>
      </c>
      <c r="H590" s="5">
        <f>Final!H591</f>
        <v>0</v>
      </c>
      <c r="I590" s="5">
        <f>Final!I591</f>
        <v>0</v>
      </c>
      <c r="J590" s="5">
        <f>Final!J591</f>
        <v>0</v>
      </c>
      <c r="K590" s="5">
        <f>Final!K591</f>
        <v>0</v>
      </c>
      <c r="L590" s="5">
        <f>Final!L591</f>
        <v>0</v>
      </c>
      <c r="M590" s="20" t="str">
        <f t="shared" si="54"/>
        <v/>
      </c>
      <c r="N590" s="5" t="str">
        <f t="shared" si="55"/>
        <v/>
      </c>
      <c r="O590" s="5" t="str">
        <f t="shared" si="56"/>
        <v>1</v>
      </c>
      <c r="P590" s="5">
        <f t="shared" si="57"/>
        <v>0</v>
      </c>
      <c r="Q590" s="5" t="str">
        <f t="shared" si="58"/>
        <v/>
      </c>
      <c r="R590" s="5" t="str">
        <f t="shared" si="59"/>
        <v>0_0</v>
      </c>
      <c r="S590" s="5">
        <v>589</v>
      </c>
    </row>
    <row r="591" spans="1:19">
      <c r="A591" s="5">
        <f>Final!A592</f>
        <v>0</v>
      </c>
      <c r="B591" s="5">
        <f>Final!B592</f>
        <v>0</v>
      </c>
      <c r="C591" s="5">
        <f>Final!C592</f>
        <v>0</v>
      </c>
      <c r="D591" s="5">
        <f>Final!D592</f>
        <v>0</v>
      </c>
      <c r="E591" s="5">
        <f>Final!E592</f>
        <v>0</v>
      </c>
      <c r="F591" s="5">
        <f>Final!F592</f>
        <v>0</v>
      </c>
      <c r="G591" s="5">
        <f>Final!G592</f>
        <v>0</v>
      </c>
      <c r="H591" s="5">
        <f>Final!H592</f>
        <v>0</v>
      </c>
      <c r="I591" s="5">
        <f>Final!I592</f>
        <v>0</v>
      </c>
      <c r="J591" s="5">
        <f>Final!J592</f>
        <v>0</v>
      </c>
      <c r="K591" s="5">
        <f>Final!K592</f>
        <v>0</v>
      </c>
      <c r="L591" s="5">
        <f>Final!L592</f>
        <v>0</v>
      </c>
      <c r="M591" s="20" t="str">
        <f t="shared" si="54"/>
        <v/>
      </c>
      <c r="N591" s="5" t="str">
        <f t="shared" si="55"/>
        <v/>
      </c>
      <c r="O591" s="5" t="str">
        <f t="shared" si="56"/>
        <v>1</v>
      </c>
      <c r="P591" s="5">
        <f t="shared" si="57"/>
        <v>0</v>
      </c>
      <c r="Q591" s="5" t="str">
        <f t="shared" si="58"/>
        <v/>
      </c>
      <c r="R591" s="5" t="str">
        <f t="shared" si="59"/>
        <v>0_0</v>
      </c>
      <c r="S591" s="5">
        <v>590</v>
      </c>
    </row>
    <row r="592" spans="1:19">
      <c r="A592" s="5">
        <f>Final!A593</f>
        <v>0</v>
      </c>
      <c r="B592" s="5">
        <f>Final!B593</f>
        <v>0</v>
      </c>
      <c r="C592" s="5">
        <f>Final!C593</f>
        <v>0</v>
      </c>
      <c r="D592" s="5">
        <f>Final!D593</f>
        <v>0</v>
      </c>
      <c r="E592" s="5">
        <f>Final!E593</f>
        <v>0</v>
      </c>
      <c r="F592" s="5">
        <f>Final!F593</f>
        <v>0</v>
      </c>
      <c r="G592" s="5">
        <f>Final!G593</f>
        <v>0</v>
      </c>
      <c r="H592" s="5">
        <f>Final!H593</f>
        <v>0</v>
      </c>
      <c r="I592" s="5">
        <f>Final!I593</f>
        <v>0</v>
      </c>
      <c r="J592" s="5">
        <f>Final!J593</f>
        <v>0</v>
      </c>
      <c r="K592" s="5">
        <f>Final!K593</f>
        <v>0</v>
      </c>
      <c r="L592" s="5">
        <f>Final!L593</f>
        <v>0</v>
      </c>
      <c r="M592" s="20" t="str">
        <f t="shared" si="54"/>
        <v/>
      </c>
      <c r="N592" s="5" t="str">
        <f t="shared" si="55"/>
        <v/>
      </c>
      <c r="O592" s="5" t="str">
        <f t="shared" si="56"/>
        <v>1</v>
      </c>
      <c r="P592" s="5">
        <f t="shared" si="57"/>
        <v>0</v>
      </c>
      <c r="Q592" s="5" t="str">
        <f t="shared" si="58"/>
        <v/>
      </c>
      <c r="R592" s="5" t="str">
        <f t="shared" si="59"/>
        <v>0_0</v>
      </c>
      <c r="S592" s="5">
        <v>591</v>
      </c>
    </row>
    <row r="593" spans="1:19">
      <c r="A593" s="5">
        <f>Final!A594</f>
        <v>0</v>
      </c>
      <c r="B593" s="5">
        <f>Final!B594</f>
        <v>0</v>
      </c>
      <c r="C593" s="5">
        <f>Final!C594</f>
        <v>0</v>
      </c>
      <c r="D593" s="5">
        <f>Final!D594</f>
        <v>0</v>
      </c>
      <c r="E593" s="5">
        <f>Final!E594</f>
        <v>0</v>
      </c>
      <c r="F593" s="5">
        <f>Final!F594</f>
        <v>0</v>
      </c>
      <c r="G593" s="5">
        <f>Final!G594</f>
        <v>0</v>
      </c>
      <c r="H593" s="5">
        <f>Final!H594</f>
        <v>0</v>
      </c>
      <c r="I593" s="5">
        <f>Final!I594</f>
        <v>0</v>
      </c>
      <c r="J593" s="5">
        <f>Final!J594</f>
        <v>0</v>
      </c>
      <c r="K593" s="5">
        <f>Final!K594</f>
        <v>0</v>
      </c>
      <c r="L593" s="5">
        <f>Final!L594</f>
        <v>0</v>
      </c>
      <c r="M593" s="20" t="str">
        <f t="shared" si="54"/>
        <v/>
      </c>
      <c r="N593" s="5" t="str">
        <f t="shared" si="55"/>
        <v/>
      </c>
      <c r="O593" s="5" t="str">
        <f t="shared" si="56"/>
        <v>1</v>
      </c>
      <c r="P593" s="5">
        <f t="shared" si="57"/>
        <v>0</v>
      </c>
      <c r="Q593" s="5" t="str">
        <f t="shared" si="58"/>
        <v/>
      </c>
      <c r="R593" s="5" t="str">
        <f t="shared" si="59"/>
        <v>0_0</v>
      </c>
      <c r="S593" s="5">
        <v>592</v>
      </c>
    </row>
    <row r="594" spans="1:19">
      <c r="A594" s="5">
        <f>Final!A595</f>
        <v>0</v>
      </c>
      <c r="B594" s="5">
        <f>Final!B595</f>
        <v>0</v>
      </c>
      <c r="C594" s="5">
        <f>Final!C595</f>
        <v>0</v>
      </c>
      <c r="D594" s="5">
        <f>Final!D595</f>
        <v>0</v>
      </c>
      <c r="E594" s="5">
        <f>Final!E595</f>
        <v>0</v>
      </c>
      <c r="F594" s="5">
        <f>Final!F595</f>
        <v>0</v>
      </c>
      <c r="G594" s="5">
        <f>Final!G595</f>
        <v>0</v>
      </c>
      <c r="H594" s="5">
        <f>Final!H595</f>
        <v>0</v>
      </c>
      <c r="I594" s="5">
        <f>Final!I595</f>
        <v>0</v>
      </c>
      <c r="J594" s="5">
        <f>Final!J595</f>
        <v>0</v>
      </c>
      <c r="K594" s="5">
        <f>Final!K595</f>
        <v>0</v>
      </c>
      <c r="L594" s="5">
        <f>Final!L595</f>
        <v>0</v>
      </c>
      <c r="M594" s="20" t="str">
        <f t="shared" si="54"/>
        <v/>
      </c>
      <c r="N594" s="5" t="str">
        <f t="shared" si="55"/>
        <v/>
      </c>
      <c r="O594" s="5" t="str">
        <f t="shared" si="56"/>
        <v>1</v>
      </c>
      <c r="P594" s="5">
        <f t="shared" si="57"/>
        <v>0</v>
      </c>
      <c r="Q594" s="5" t="str">
        <f t="shared" si="58"/>
        <v/>
      </c>
      <c r="R594" s="5" t="str">
        <f t="shared" si="59"/>
        <v>0_0</v>
      </c>
      <c r="S594" s="5">
        <v>593</v>
      </c>
    </row>
    <row r="595" spans="1:19">
      <c r="A595" s="5">
        <f>Final!A596</f>
        <v>0</v>
      </c>
      <c r="B595" s="5">
        <f>Final!B596</f>
        <v>0</v>
      </c>
      <c r="C595" s="5">
        <f>Final!C596</f>
        <v>0</v>
      </c>
      <c r="D595" s="5">
        <f>Final!D596</f>
        <v>0</v>
      </c>
      <c r="E595" s="5">
        <f>Final!E596</f>
        <v>0</v>
      </c>
      <c r="F595" s="5">
        <f>Final!F596</f>
        <v>0</v>
      </c>
      <c r="G595" s="5">
        <f>Final!G596</f>
        <v>0</v>
      </c>
      <c r="H595" s="5">
        <f>Final!H596</f>
        <v>0</v>
      </c>
      <c r="I595" s="5">
        <f>Final!I596</f>
        <v>0</v>
      </c>
      <c r="J595" s="5">
        <f>Final!J596</f>
        <v>0</v>
      </c>
      <c r="K595" s="5">
        <f>Final!K596</f>
        <v>0</v>
      </c>
      <c r="L595" s="5">
        <f>Final!L596</f>
        <v>0</v>
      </c>
      <c r="M595" s="20" t="str">
        <f t="shared" si="54"/>
        <v/>
      </c>
      <c r="N595" s="5" t="str">
        <f t="shared" si="55"/>
        <v/>
      </c>
      <c r="O595" s="5" t="str">
        <f t="shared" si="56"/>
        <v>1</v>
      </c>
      <c r="P595" s="5">
        <f t="shared" si="57"/>
        <v>0</v>
      </c>
      <c r="Q595" s="5" t="str">
        <f t="shared" si="58"/>
        <v/>
      </c>
      <c r="R595" s="5" t="str">
        <f t="shared" si="59"/>
        <v>0_0</v>
      </c>
      <c r="S595" s="5">
        <v>594</v>
      </c>
    </row>
    <row r="596" spans="1:19">
      <c r="A596" s="5">
        <f>Final!A597</f>
        <v>0</v>
      </c>
      <c r="B596" s="5">
        <f>Final!B597</f>
        <v>0</v>
      </c>
      <c r="C596" s="5">
        <f>Final!C597</f>
        <v>0</v>
      </c>
      <c r="D596" s="5">
        <f>Final!D597</f>
        <v>0</v>
      </c>
      <c r="E596" s="5">
        <f>Final!E597</f>
        <v>0</v>
      </c>
      <c r="F596" s="5">
        <f>Final!F597</f>
        <v>0</v>
      </c>
      <c r="G596" s="5">
        <f>Final!G597</f>
        <v>0</v>
      </c>
      <c r="H596" s="5">
        <f>Final!H597</f>
        <v>0</v>
      </c>
      <c r="I596" s="5">
        <f>Final!I597</f>
        <v>0</v>
      </c>
      <c r="J596" s="5">
        <f>Final!J597</f>
        <v>0</v>
      </c>
      <c r="K596" s="5">
        <f>Final!K597</f>
        <v>0</v>
      </c>
      <c r="L596" s="5">
        <f>Final!L597</f>
        <v>0</v>
      </c>
      <c r="M596" s="20" t="str">
        <f t="shared" si="54"/>
        <v/>
      </c>
      <c r="N596" s="5" t="str">
        <f t="shared" si="55"/>
        <v/>
      </c>
      <c r="O596" s="5" t="str">
        <f t="shared" si="56"/>
        <v>1</v>
      </c>
      <c r="P596" s="5">
        <f t="shared" si="57"/>
        <v>0</v>
      </c>
      <c r="Q596" s="5" t="str">
        <f t="shared" si="58"/>
        <v/>
      </c>
      <c r="R596" s="5" t="str">
        <f t="shared" si="59"/>
        <v>0_0</v>
      </c>
      <c r="S596" s="5">
        <v>595</v>
      </c>
    </row>
    <row r="597" spans="1:19">
      <c r="A597" s="5">
        <f>Final!A598</f>
        <v>0</v>
      </c>
      <c r="B597" s="5">
        <f>Final!B598</f>
        <v>0</v>
      </c>
      <c r="C597" s="5">
        <f>Final!C598</f>
        <v>0</v>
      </c>
      <c r="D597" s="5">
        <f>Final!D598</f>
        <v>0</v>
      </c>
      <c r="E597" s="5">
        <f>Final!E598</f>
        <v>0</v>
      </c>
      <c r="F597" s="5">
        <f>Final!F598</f>
        <v>0</v>
      </c>
      <c r="G597" s="5">
        <f>Final!G598</f>
        <v>0</v>
      </c>
      <c r="H597" s="5">
        <f>Final!H598</f>
        <v>0</v>
      </c>
      <c r="I597" s="5">
        <f>Final!I598</f>
        <v>0</v>
      </c>
      <c r="J597" s="5">
        <f>Final!J598</f>
        <v>0</v>
      </c>
      <c r="K597" s="5">
        <f>Final!K598</f>
        <v>0</v>
      </c>
      <c r="L597" s="5">
        <f>Final!L598</f>
        <v>0</v>
      </c>
      <c r="M597" s="20" t="str">
        <f t="shared" si="54"/>
        <v/>
      </c>
      <c r="N597" s="5" t="str">
        <f t="shared" si="55"/>
        <v/>
      </c>
      <c r="O597" s="5" t="str">
        <f t="shared" si="56"/>
        <v>1</v>
      </c>
      <c r="P597" s="5">
        <f t="shared" si="57"/>
        <v>0</v>
      </c>
      <c r="Q597" s="5" t="str">
        <f t="shared" si="58"/>
        <v/>
      </c>
      <c r="R597" s="5" t="str">
        <f t="shared" si="59"/>
        <v>0_0</v>
      </c>
      <c r="S597" s="5">
        <v>596</v>
      </c>
    </row>
    <row r="598" spans="1:19">
      <c r="A598" s="5">
        <f>Final!A599</f>
        <v>0</v>
      </c>
      <c r="B598" s="5">
        <f>Final!B599</f>
        <v>0</v>
      </c>
      <c r="C598" s="5">
        <f>Final!C599</f>
        <v>0</v>
      </c>
      <c r="D598" s="5">
        <f>Final!D599</f>
        <v>0</v>
      </c>
      <c r="E598" s="5">
        <f>Final!E599</f>
        <v>0</v>
      </c>
      <c r="F598" s="5">
        <f>Final!F599</f>
        <v>0</v>
      </c>
      <c r="G598" s="5">
        <f>Final!G599</f>
        <v>0</v>
      </c>
      <c r="H598" s="5">
        <f>Final!H599</f>
        <v>0</v>
      </c>
      <c r="I598" s="5">
        <f>Final!I599</f>
        <v>0</v>
      </c>
      <c r="J598" s="5">
        <f>Final!J599</f>
        <v>0</v>
      </c>
      <c r="K598" s="5">
        <f>Final!K599</f>
        <v>0</v>
      </c>
      <c r="L598" s="5">
        <f>Final!L599</f>
        <v>0</v>
      </c>
      <c r="M598" s="20" t="str">
        <f t="shared" si="54"/>
        <v/>
      </c>
      <c r="N598" s="5" t="str">
        <f t="shared" si="55"/>
        <v/>
      </c>
      <c r="O598" s="5" t="str">
        <f t="shared" si="56"/>
        <v>1</v>
      </c>
      <c r="P598" s="5">
        <f t="shared" si="57"/>
        <v>0</v>
      </c>
      <c r="Q598" s="5" t="str">
        <f t="shared" si="58"/>
        <v/>
      </c>
      <c r="R598" s="5" t="str">
        <f t="shared" si="59"/>
        <v>0_0</v>
      </c>
      <c r="S598" s="5">
        <v>597</v>
      </c>
    </row>
    <row r="599" spans="1:19">
      <c r="A599" s="5">
        <f>Final!A600</f>
        <v>0</v>
      </c>
      <c r="B599" s="5">
        <f>Final!B600</f>
        <v>0</v>
      </c>
      <c r="C599" s="5">
        <f>Final!C600</f>
        <v>0</v>
      </c>
      <c r="D599" s="5">
        <f>Final!D600</f>
        <v>0</v>
      </c>
      <c r="E599" s="5">
        <f>Final!E600</f>
        <v>0</v>
      </c>
      <c r="F599" s="5">
        <f>Final!F600</f>
        <v>0</v>
      </c>
      <c r="G599" s="5">
        <f>Final!G600</f>
        <v>0</v>
      </c>
      <c r="H599" s="5">
        <f>Final!H600</f>
        <v>0</v>
      </c>
      <c r="I599" s="5">
        <f>Final!I600</f>
        <v>0</v>
      </c>
      <c r="J599" s="5">
        <f>Final!J600</f>
        <v>0</v>
      </c>
      <c r="K599" s="5">
        <f>Final!K600</f>
        <v>0</v>
      </c>
      <c r="L599" s="5">
        <f>Final!L600</f>
        <v>0</v>
      </c>
      <c r="M599" s="20" t="str">
        <f t="shared" si="54"/>
        <v/>
      </c>
      <c r="N599" s="5" t="str">
        <f t="shared" si="55"/>
        <v/>
      </c>
      <c r="O599" s="5" t="str">
        <f t="shared" si="56"/>
        <v>1</v>
      </c>
      <c r="P599" s="5">
        <f t="shared" si="57"/>
        <v>0</v>
      </c>
      <c r="Q599" s="5" t="str">
        <f t="shared" si="58"/>
        <v/>
      </c>
      <c r="R599" s="5" t="str">
        <f t="shared" si="59"/>
        <v>0_0</v>
      </c>
      <c r="S599" s="5">
        <v>598</v>
      </c>
    </row>
    <row r="600" spans="1:19">
      <c r="A600" s="5">
        <f>Final!A601</f>
        <v>0</v>
      </c>
      <c r="B600" s="5">
        <f>Final!B601</f>
        <v>0</v>
      </c>
      <c r="C600" s="5">
        <f>Final!C601</f>
        <v>0</v>
      </c>
      <c r="D600" s="5">
        <f>Final!D601</f>
        <v>0</v>
      </c>
      <c r="E600" s="5">
        <f>Final!E601</f>
        <v>0</v>
      </c>
      <c r="F600" s="5">
        <f>Final!F601</f>
        <v>0</v>
      </c>
      <c r="G600" s="5">
        <f>Final!G601</f>
        <v>0</v>
      </c>
      <c r="H600" s="5">
        <f>Final!H601</f>
        <v>0</v>
      </c>
      <c r="I600" s="5">
        <f>Final!I601</f>
        <v>0</v>
      </c>
      <c r="J600" s="5">
        <f>Final!J601</f>
        <v>0</v>
      </c>
      <c r="K600" s="5">
        <f>Final!K601</f>
        <v>0</v>
      </c>
      <c r="L600" s="5">
        <f>Final!L601</f>
        <v>0</v>
      </c>
      <c r="M600" s="20" t="str">
        <f t="shared" si="54"/>
        <v/>
      </c>
      <c r="N600" s="5" t="str">
        <f t="shared" si="55"/>
        <v/>
      </c>
      <c r="O600" s="5" t="str">
        <f t="shared" si="56"/>
        <v>1</v>
      </c>
      <c r="P600" s="5">
        <f t="shared" si="57"/>
        <v>0</v>
      </c>
      <c r="Q600" s="5" t="str">
        <f t="shared" si="58"/>
        <v/>
      </c>
      <c r="R600" s="5" t="str">
        <f t="shared" si="59"/>
        <v>0_0</v>
      </c>
      <c r="S600" s="5">
        <v>599</v>
      </c>
    </row>
    <row r="601" spans="1:19">
      <c r="A601" s="5">
        <f>Final!A602</f>
        <v>0</v>
      </c>
      <c r="B601" s="5">
        <f>Final!B602</f>
        <v>0</v>
      </c>
      <c r="C601" s="5">
        <f>Final!C602</f>
        <v>0</v>
      </c>
      <c r="D601" s="5">
        <f>Final!D602</f>
        <v>0</v>
      </c>
      <c r="E601" s="5">
        <f>Final!E602</f>
        <v>0</v>
      </c>
      <c r="F601" s="5">
        <f>Final!F602</f>
        <v>0</v>
      </c>
      <c r="G601" s="5">
        <f>Final!G602</f>
        <v>0</v>
      </c>
      <c r="H601" s="5">
        <f>Final!H602</f>
        <v>0</v>
      </c>
      <c r="I601" s="5">
        <f>Final!I602</f>
        <v>0</v>
      </c>
      <c r="J601" s="5">
        <f>Final!J602</f>
        <v>0</v>
      </c>
      <c r="K601" s="5">
        <f>Final!K602</f>
        <v>0</v>
      </c>
      <c r="L601" s="5">
        <f>Final!L602</f>
        <v>0</v>
      </c>
      <c r="M601" s="20" t="str">
        <f t="shared" si="54"/>
        <v/>
      </c>
      <c r="N601" s="5" t="str">
        <f t="shared" si="55"/>
        <v/>
      </c>
      <c r="O601" s="5" t="str">
        <f t="shared" si="56"/>
        <v>1</v>
      </c>
      <c r="P601" s="5">
        <f t="shared" si="57"/>
        <v>0</v>
      </c>
      <c r="Q601" s="5" t="str">
        <f t="shared" si="58"/>
        <v/>
      </c>
      <c r="R601" s="5" t="str">
        <f t="shared" si="59"/>
        <v>0_0</v>
      </c>
      <c r="S601" s="5">
        <v>600</v>
      </c>
    </row>
    <row r="602" spans="1:19">
      <c r="A602" s="5">
        <f>Final!A603</f>
        <v>0</v>
      </c>
      <c r="B602" s="5">
        <f>Final!B603</f>
        <v>0</v>
      </c>
      <c r="C602" s="5">
        <f>Final!C603</f>
        <v>0</v>
      </c>
      <c r="D602" s="5">
        <f>Final!D603</f>
        <v>0</v>
      </c>
      <c r="E602" s="5">
        <f>Final!E603</f>
        <v>0</v>
      </c>
      <c r="F602" s="5">
        <f>Final!F603</f>
        <v>0</v>
      </c>
      <c r="G602" s="5">
        <f>Final!G603</f>
        <v>0</v>
      </c>
      <c r="H602" s="5">
        <f>Final!H603</f>
        <v>0</v>
      </c>
      <c r="I602" s="5">
        <f>Final!I603</f>
        <v>0</v>
      </c>
      <c r="J602" s="5">
        <f>Final!J603</f>
        <v>0</v>
      </c>
      <c r="K602" s="5">
        <f>Final!K603</f>
        <v>0</v>
      </c>
      <c r="L602" s="5">
        <f>Final!L603</f>
        <v>0</v>
      </c>
      <c r="M602" s="20" t="str">
        <f t="shared" si="54"/>
        <v/>
      </c>
      <c r="N602" s="5" t="str">
        <f t="shared" si="55"/>
        <v/>
      </c>
      <c r="O602" s="5" t="str">
        <f t="shared" si="56"/>
        <v>1</v>
      </c>
      <c r="P602" s="5">
        <f t="shared" si="57"/>
        <v>0</v>
      </c>
      <c r="Q602" s="5" t="str">
        <f t="shared" si="58"/>
        <v/>
      </c>
      <c r="R602" s="5" t="str">
        <f t="shared" si="59"/>
        <v>0_0</v>
      </c>
      <c r="S602" s="5">
        <v>601</v>
      </c>
    </row>
    <row r="603" spans="1:19">
      <c r="A603" s="5">
        <f>Final!A604</f>
        <v>0</v>
      </c>
      <c r="B603" s="5">
        <f>Final!B604</f>
        <v>0</v>
      </c>
      <c r="C603" s="5">
        <f>Final!C604</f>
        <v>0</v>
      </c>
      <c r="D603" s="5">
        <f>Final!D604</f>
        <v>0</v>
      </c>
      <c r="E603" s="5">
        <f>Final!E604</f>
        <v>0</v>
      </c>
      <c r="F603" s="5">
        <f>Final!F604</f>
        <v>0</v>
      </c>
      <c r="G603" s="5">
        <f>Final!G604</f>
        <v>0</v>
      </c>
      <c r="H603" s="5">
        <f>Final!H604</f>
        <v>0</v>
      </c>
      <c r="I603" s="5">
        <f>Final!I604</f>
        <v>0</v>
      </c>
      <c r="J603" s="5">
        <f>Final!J604</f>
        <v>0</v>
      </c>
      <c r="K603" s="5">
        <f>Final!K604</f>
        <v>0</v>
      </c>
      <c r="L603" s="5">
        <f>Final!L604</f>
        <v>0</v>
      </c>
      <c r="M603" s="20" t="str">
        <f t="shared" si="54"/>
        <v/>
      </c>
      <c r="N603" s="5" t="str">
        <f t="shared" si="55"/>
        <v/>
      </c>
      <c r="O603" s="5" t="str">
        <f t="shared" si="56"/>
        <v>1</v>
      </c>
      <c r="P603" s="5">
        <f t="shared" si="57"/>
        <v>0</v>
      </c>
      <c r="Q603" s="5" t="str">
        <f t="shared" si="58"/>
        <v/>
      </c>
      <c r="R603" s="5" t="str">
        <f t="shared" si="59"/>
        <v>0_0</v>
      </c>
      <c r="S603" s="5">
        <v>602</v>
      </c>
    </row>
    <row r="604" spans="1:19">
      <c r="A604" s="5">
        <f>Final!A605</f>
        <v>0</v>
      </c>
      <c r="B604" s="5">
        <f>Final!B605</f>
        <v>0</v>
      </c>
      <c r="C604" s="5">
        <f>Final!C605</f>
        <v>0</v>
      </c>
      <c r="D604" s="5">
        <f>Final!D605</f>
        <v>0</v>
      </c>
      <c r="E604" s="5">
        <f>Final!E605</f>
        <v>0</v>
      </c>
      <c r="F604" s="5">
        <f>Final!F605</f>
        <v>0</v>
      </c>
      <c r="G604" s="5">
        <f>Final!G605</f>
        <v>0</v>
      </c>
      <c r="H604" s="5">
        <f>Final!H605</f>
        <v>0</v>
      </c>
      <c r="I604" s="5">
        <f>Final!I605</f>
        <v>0</v>
      </c>
      <c r="J604" s="5">
        <f>Final!J605</f>
        <v>0</v>
      </c>
      <c r="K604" s="5">
        <f>Final!K605</f>
        <v>0</v>
      </c>
      <c r="L604" s="5">
        <f>Final!L605</f>
        <v>0</v>
      </c>
      <c r="M604" s="20" t="str">
        <f t="shared" si="54"/>
        <v/>
      </c>
      <c r="N604" s="5" t="str">
        <f t="shared" si="55"/>
        <v/>
      </c>
      <c r="O604" s="5" t="str">
        <f t="shared" si="56"/>
        <v>1</v>
      </c>
      <c r="P604" s="5">
        <f t="shared" si="57"/>
        <v>0</v>
      </c>
      <c r="Q604" s="5" t="str">
        <f t="shared" si="58"/>
        <v/>
      </c>
      <c r="R604" s="5" t="str">
        <f t="shared" si="59"/>
        <v>0_0</v>
      </c>
      <c r="S604" s="5">
        <v>603</v>
      </c>
    </row>
    <row r="605" spans="1:19">
      <c r="A605" s="5">
        <f>Final!A606</f>
        <v>0</v>
      </c>
      <c r="B605" s="5">
        <f>Final!B606</f>
        <v>0</v>
      </c>
      <c r="C605" s="5">
        <f>Final!C606</f>
        <v>0</v>
      </c>
      <c r="D605" s="5">
        <f>Final!D606</f>
        <v>0</v>
      </c>
      <c r="E605" s="5">
        <f>Final!E606</f>
        <v>0</v>
      </c>
      <c r="F605" s="5">
        <f>Final!F606</f>
        <v>0</v>
      </c>
      <c r="G605" s="5">
        <f>Final!G606</f>
        <v>0</v>
      </c>
      <c r="H605" s="5">
        <f>Final!H606</f>
        <v>0</v>
      </c>
      <c r="I605" s="5">
        <f>Final!I606</f>
        <v>0</v>
      </c>
      <c r="J605" s="5">
        <f>Final!J606</f>
        <v>0</v>
      </c>
      <c r="K605" s="5">
        <f>Final!K606</f>
        <v>0</v>
      </c>
      <c r="L605" s="5">
        <f>Final!L606</f>
        <v>0</v>
      </c>
      <c r="M605" s="20" t="str">
        <f t="shared" si="54"/>
        <v/>
      </c>
      <c r="N605" s="5" t="str">
        <f t="shared" si="55"/>
        <v/>
      </c>
      <c r="O605" s="5" t="str">
        <f t="shared" si="56"/>
        <v>1</v>
      </c>
      <c r="P605" s="5">
        <f t="shared" si="57"/>
        <v>0</v>
      </c>
      <c r="Q605" s="5" t="str">
        <f t="shared" si="58"/>
        <v/>
      </c>
      <c r="R605" s="5" t="str">
        <f t="shared" si="59"/>
        <v>0_0</v>
      </c>
      <c r="S605" s="5">
        <v>604</v>
      </c>
    </row>
    <row r="606" spans="1:19">
      <c r="A606" s="5">
        <f>Final!A607</f>
        <v>0</v>
      </c>
      <c r="B606" s="5">
        <f>Final!B607</f>
        <v>0</v>
      </c>
      <c r="C606" s="5">
        <f>Final!C607</f>
        <v>0</v>
      </c>
      <c r="D606" s="5">
        <f>Final!D607</f>
        <v>0</v>
      </c>
      <c r="E606" s="5">
        <f>Final!E607</f>
        <v>0</v>
      </c>
      <c r="F606" s="5">
        <f>Final!F607</f>
        <v>0</v>
      </c>
      <c r="G606" s="5">
        <f>Final!G607</f>
        <v>0</v>
      </c>
      <c r="H606" s="5">
        <f>Final!H607</f>
        <v>0</v>
      </c>
      <c r="I606" s="5">
        <f>Final!I607</f>
        <v>0</v>
      </c>
      <c r="J606" s="5">
        <f>Final!J607</f>
        <v>0</v>
      </c>
      <c r="K606" s="5">
        <f>Final!K607</f>
        <v>0</v>
      </c>
      <c r="L606" s="5">
        <f>Final!L607</f>
        <v>0</v>
      </c>
      <c r="M606" s="20" t="str">
        <f t="shared" si="54"/>
        <v/>
      </c>
      <c r="N606" s="5" t="str">
        <f t="shared" si="55"/>
        <v/>
      </c>
      <c r="O606" s="5" t="str">
        <f t="shared" si="56"/>
        <v>1</v>
      </c>
      <c r="P606" s="5">
        <f t="shared" si="57"/>
        <v>0</v>
      </c>
      <c r="Q606" s="5" t="str">
        <f t="shared" si="58"/>
        <v/>
      </c>
      <c r="R606" s="5" t="str">
        <f t="shared" si="59"/>
        <v>0_0</v>
      </c>
      <c r="S606" s="5">
        <v>605</v>
      </c>
    </row>
    <row r="607" spans="1:19">
      <c r="A607" s="5">
        <f>Final!A608</f>
        <v>0</v>
      </c>
      <c r="B607" s="5">
        <f>Final!B608</f>
        <v>0</v>
      </c>
      <c r="C607" s="5">
        <f>Final!C608</f>
        <v>0</v>
      </c>
      <c r="D607" s="5">
        <f>Final!D608</f>
        <v>0</v>
      </c>
      <c r="E607" s="5">
        <f>Final!E608</f>
        <v>0</v>
      </c>
      <c r="F607" s="5">
        <f>Final!F608</f>
        <v>0</v>
      </c>
      <c r="G607" s="5">
        <f>Final!G608</f>
        <v>0</v>
      </c>
      <c r="H607" s="5">
        <f>Final!H608</f>
        <v>0</v>
      </c>
      <c r="I607" s="5">
        <f>Final!I608</f>
        <v>0</v>
      </c>
      <c r="J607" s="5">
        <f>Final!J608</f>
        <v>0</v>
      </c>
      <c r="K607" s="5">
        <f>Final!K608</f>
        <v>0</v>
      </c>
      <c r="L607" s="5">
        <f>Final!L608</f>
        <v>0</v>
      </c>
      <c r="M607" s="20" t="str">
        <f t="shared" si="54"/>
        <v/>
      </c>
      <c r="N607" s="5" t="str">
        <f t="shared" si="55"/>
        <v/>
      </c>
      <c r="O607" s="5" t="str">
        <f t="shared" si="56"/>
        <v>1</v>
      </c>
      <c r="P607" s="5">
        <f t="shared" si="57"/>
        <v>0</v>
      </c>
      <c r="Q607" s="5" t="str">
        <f t="shared" si="58"/>
        <v/>
      </c>
      <c r="R607" s="5" t="str">
        <f t="shared" si="59"/>
        <v>0_0</v>
      </c>
      <c r="S607" s="5">
        <v>606</v>
      </c>
    </row>
    <row r="608" spans="1:19">
      <c r="A608" s="5">
        <f>Final!A609</f>
        <v>0</v>
      </c>
      <c r="B608" s="5">
        <f>Final!B609</f>
        <v>0</v>
      </c>
      <c r="C608" s="5">
        <f>Final!C609</f>
        <v>0</v>
      </c>
      <c r="D608" s="5">
        <f>Final!D609</f>
        <v>0</v>
      </c>
      <c r="E608" s="5">
        <f>Final!E609</f>
        <v>0</v>
      </c>
      <c r="F608" s="5">
        <f>Final!F609</f>
        <v>0</v>
      </c>
      <c r="G608" s="5">
        <f>Final!G609</f>
        <v>0</v>
      </c>
      <c r="H608" s="5">
        <f>Final!H609</f>
        <v>0</v>
      </c>
      <c r="I608" s="5">
        <f>Final!I609</f>
        <v>0</v>
      </c>
      <c r="J608" s="5">
        <f>Final!J609</f>
        <v>0</v>
      </c>
      <c r="K608" s="5">
        <f>Final!K609</f>
        <v>0</v>
      </c>
      <c r="L608" s="5">
        <f>Final!L609</f>
        <v>0</v>
      </c>
      <c r="M608" s="20" t="str">
        <f t="shared" si="54"/>
        <v/>
      </c>
      <c r="N608" s="5" t="str">
        <f t="shared" si="55"/>
        <v/>
      </c>
      <c r="O608" s="5" t="str">
        <f t="shared" si="56"/>
        <v>1</v>
      </c>
      <c r="P608" s="5">
        <f t="shared" si="57"/>
        <v>0</v>
      </c>
      <c r="Q608" s="5" t="str">
        <f t="shared" si="58"/>
        <v/>
      </c>
      <c r="R608" s="5" t="str">
        <f t="shared" si="59"/>
        <v>0_0</v>
      </c>
      <c r="S608" s="5">
        <v>607</v>
      </c>
    </row>
    <row r="609" spans="1:19">
      <c r="A609" s="5">
        <f>Final!A610</f>
        <v>0</v>
      </c>
      <c r="B609" s="5">
        <f>Final!B610</f>
        <v>0</v>
      </c>
      <c r="C609" s="5">
        <f>Final!C610</f>
        <v>0</v>
      </c>
      <c r="D609" s="5">
        <f>Final!D610</f>
        <v>0</v>
      </c>
      <c r="E609" s="5">
        <f>Final!E610</f>
        <v>0</v>
      </c>
      <c r="F609" s="5">
        <f>Final!F610</f>
        <v>0</v>
      </c>
      <c r="G609" s="5">
        <f>Final!G610</f>
        <v>0</v>
      </c>
      <c r="H609" s="5">
        <f>Final!H610</f>
        <v>0</v>
      </c>
      <c r="I609" s="5">
        <f>Final!I610</f>
        <v>0</v>
      </c>
      <c r="J609" s="5">
        <f>Final!J610</f>
        <v>0</v>
      </c>
      <c r="K609" s="5">
        <f>Final!K610</f>
        <v>0</v>
      </c>
      <c r="L609" s="5">
        <f>Final!L610</f>
        <v>0</v>
      </c>
      <c r="M609" s="20" t="str">
        <f t="shared" si="54"/>
        <v/>
      </c>
      <c r="N609" s="5" t="str">
        <f t="shared" si="55"/>
        <v/>
      </c>
      <c r="O609" s="5" t="str">
        <f t="shared" si="56"/>
        <v>1</v>
      </c>
      <c r="P609" s="5">
        <f t="shared" si="57"/>
        <v>0</v>
      </c>
      <c r="Q609" s="5" t="str">
        <f t="shared" si="58"/>
        <v/>
      </c>
      <c r="R609" s="5" t="str">
        <f t="shared" si="59"/>
        <v>0_0</v>
      </c>
      <c r="S609" s="5">
        <v>608</v>
      </c>
    </row>
    <row r="610" spans="1:19">
      <c r="A610" s="5">
        <f>Final!A611</f>
        <v>0</v>
      </c>
      <c r="B610" s="5">
        <f>Final!B611</f>
        <v>0</v>
      </c>
      <c r="C610" s="5">
        <f>Final!C611</f>
        <v>0</v>
      </c>
      <c r="D610" s="5">
        <f>Final!D611</f>
        <v>0</v>
      </c>
      <c r="E610" s="5">
        <f>Final!E611</f>
        <v>0</v>
      </c>
      <c r="F610" s="5">
        <f>Final!F611</f>
        <v>0</v>
      </c>
      <c r="G610" s="5">
        <f>Final!G611</f>
        <v>0</v>
      </c>
      <c r="H610" s="5">
        <f>Final!H611</f>
        <v>0</v>
      </c>
      <c r="I610" s="5">
        <f>Final!I611</f>
        <v>0</v>
      </c>
      <c r="J610" s="5">
        <f>Final!J611</f>
        <v>0</v>
      </c>
      <c r="K610" s="5">
        <f>Final!K611</f>
        <v>0</v>
      </c>
      <c r="L610" s="5">
        <f>Final!L611</f>
        <v>0</v>
      </c>
      <c r="M610" s="20" t="str">
        <f t="shared" si="54"/>
        <v/>
      </c>
      <c r="N610" s="5" t="str">
        <f t="shared" si="55"/>
        <v/>
      </c>
      <c r="O610" s="5" t="str">
        <f t="shared" si="56"/>
        <v>1</v>
      </c>
      <c r="P610" s="5">
        <f t="shared" si="57"/>
        <v>0</v>
      </c>
      <c r="Q610" s="5" t="str">
        <f t="shared" si="58"/>
        <v/>
      </c>
      <c r="R610" s="5" t="str">
        <f t="shared" si="59"/>
        <v>0_0</v>
      </c>
      <c r="S610" s="5">
        <v>609</v>
      </c>
    </row>
    <row r="611" spans="1:19">
      <c r="A611" s="5">
        <f>Final!A612</f>
        <v>0</v>
      </c>
      <c r="B611" s="5">
        <f>Final!B612</f>
        <v>0</v>
      </c>
      <c r="C611" s="5">
        <f>Final!C612</f>
        <v>0</v>
      </c>
      <c r="D611" s="5">
        <f>Final!D612</f>
        <v>0</v>
      </c>
      <c r="E611" s="5">
        <f>Final!E612</f>
        <v>0</v>
      </c>
      <c r="F611" s="5">
        <f>Final!F612</f>
        <v>0</v>
      </c>
      <c r="G611" s="5">
        <f>Final!G612</f>
        <v>0</v>
      </c>
      <c r="H611" s="5">
        <f>Final!H612</f>
        <v>0</v>
      </c>
      <c r="I611" s="5">
        <f>Final!I612</f>
        <v>0</v>
      </c>
      <c r="J611" s="5">
        <f>Final!J612</f>
        <v>0</v>
      </c>
      <c r="K611" s="5">
        <f>Final!K612</f>
        <v>0</v>
      </c>
      <c r="L611" s="5">
        <f>Final!L612</f>
        <v>0</v>
      </c>
      <c r="M611" s="20" t="str">
        <f t="shared" si="54"/>
        <v/>
      </c>
      <c r="N611" s="5" t="str">
        <f t="shared" si="55"/>
        <v/>
      </c>
      <c r="O611" s="5" t="str">
        <f t="shared" si="56"/>
        <v>1</v>
      </c>
      <c r="P611" s="5">
        <f t="shared" si="57"/>
        <v>0</v>
      </c>
      <c r="Q611" s="5" t="str">
        <f t="shared" si="58"/>
        <v/>
      </c>
      <c r="R611" s="5" t="str">
        <f t="shared" si="59"/>
        <v>0_0</v>
      </c>
      <c r="S611" s="5">
        <v>610</v>
      </c>
    </row>
    <row r="612" spans="1:19">
      <c r="A612" s="5">
        <f>Final!A613</f>
        <v>0</v>
      </c>
      <c r="B612" s="5">
        <f>Final!B613</f>
        <v>0</v>
      </c>
      <c r="C612" s="5">
        <f>Final!C613</f>
        <v>0</v>
      </c>
      <c r="D612" s="5">
        <f>Final!D613</f>
        <v>0</v>
      </c>
      <c r="E612" s="5">
        <f>Final!E613</f>
        <v>0</v>
      </c>
      <c r="F612" s="5">
        <f>Final!F613</f>
        <v>0</v>
      </c>
      <c r="G612" s="5">
        <f>Final!G613</f>
        <v>0</v>
      </c>
      <c r="H612" s="5">
        <f>Final!H613</f>
        <v>0</v>
      </c>
      <c r="I612" s="5">
        <f>Final!I613</f>
        <v>0</v>
      </c>
      <c r="J612" s="5">
        <f>Final!J613</f>
        <v>0</v>
      </c>
      <c r="K612" s="5">
        <f>Final!K613</f>
        <v>0</v>
      </c>
      <c r="L612" s="5">
        <f>Final!L613</f>
        <v>0</v>
      </c>
      <c r="M612" s="20" t="str">
        <f t="shared" si="54"/>
        <v/>
      </c>
      <c r="N612" s="5" t="str">
        <f t="shared" si="55"/>
        <v/>
      </c>
      <c r="O612" s="5" t="str">
        <f t="shared" si="56"/>
        <v>1</v>
      </c>
      <c r="P612" s="5">
        <f t="shared" si="57"/>
        <v>0</v>
      </c>
      <c r="Q612" s="5" t="str">
        <f t="shared" si="58"/>
        <v/>
      </c>
      <c r="R612" s="5" t="str">
        <f t="shared" si="59"/>
        <v>0_0</v>
      </c>
      <c r="S612" s="5">
        <v>611</v>
      </c>
    </row>
    <row r="613" spans="1:19">
      <c r="A613" s="5">
        <f>Final!A614</f>
        <v>0</v>
      </c>
      <c r="B613" s="5">
        <f>Final!B614</f>
        <v>0</v>
      </c>
      <c r="C613" s="5">
        <f>Final!C614</f>
        <v>0</v>
      </c>
      <c r="D613" s="5">
        <f>Final!D614</f>
        <v>0</v>
      </c>
      <c r="E613" s="5">
        <f>Final!E614</f>
        <v>0</v>
      </c>
      <c r="F613" s="5">
        <f>Final!F614</f>
        <v>0</v>
      </c>
      <c r="G613" s="5">
        <f>Final!G614</f>
        <v>0</v>
      </c>
      <c r="H613" s="5">
        <f>Final!H614</f>
        <v>0</v>
      </c>
      <c r="I613" s="5">
        <f>Final!I614</f>
        <v>0</v>
      </c>
      <c r="J613" s="5">
        <f>Final!J614</f>
        <v>0</v>
      </c>
      <c r="K613" s="5">
        <f>Final!K614</f>
        <v>0</v>
      </c>
      <c r="L613" s="5">
        <f>Final!L614</f>
        <v>0</v>
      </c>
      <c r="M613" s="20" t="str">
        <f t="shared" si="54"/>
        <v/>
      </c>
      <c r="N613" s="5" t="str">
        <f t="shared" si="55"/>
        <v/>
      </c>
      <c r="O613" s="5" t="str">
        <f t="shared" si="56"/>
        <v>1</v>
      </c>
      <c r="P613" s="5">
        <f t="shared" si="57"/>
        <v>0</v>
      </c>
      <c r="Q613" s="5" t="str">
        <f t="shared" si="58"/>
        <v/>
      </c>
      <c r="R613" s="5" t="str">
        <f t="shared" si="59"/>
        <v>0_0</v>
      </c>
      <c r="S613" s="5">
        <v>612</v>
      </c>
    </row>
    <row r="614" spans="1:19">
      <c r="A614" s="5">
        <f>Final!A615</f>
        <v>0</v>
      </c>
      <c r="B614" s="5">
        <f>Final!B615</f>
        <v>0</v>
      </c>
      <c r="C614" s="5">
        <f>Final!C615</f>
        <v>0</v>
      </c>
      <c r="D614" s="5">
        <f>Final!D615</f>
        <v>0</v>
      </c>
      <c r="E614" s="5">
        <f>Final!E615</f>
        <v>0</v>
      </c>
      <c r="F614" s="5">
        <f>Final!F615</f>
        <v>0</v>
      </c>
      <c r="G614" s="5">
        <f>Final!G615</f>
        <v>0</v>
      </c>
      <c r="H614" s="5">
        <f>Final!H615</f>
        <v>0</v>
      </c>
      <c r="I614" s="5">
        <f>Final!I615</f>
        <v>0</v>
      </c>
      <c r="J614" s="5">
        <f>Final!J615</f>
        <v>0</v>
      </c>
      <c r="K614" s="5">
        <f>Final!K615</f>
        <v>0</v>
      </c>
      <c r="L614" s="5">
        <f>Final!L615</f>
        <v>0</v>
      </c>
      <c r="M614" s="20" t="str">
        <f t="shared" si="54"/>
        <v/>
      </c>
      <c r="N614" s="5" t="str">
        <f t="shared" si="55"/>
        <v/>
      </c>
      <c r="O614" s="5" t="str">
        <f t="shared" si="56"/>
        <v>1</v>
      </c>
      <c r="P614" s="5">
        <f t="shared" si="57"/>
        <v>0</v>
      </c>
      <c r="Q614" s="5" t="str">
        <f t="shared" si="58"/>
        <v/>
      </c>
      <c r="R614" s="5" t="str">
        <f t="shared" si="59"/>
        <v>0_0</v>
      </c>
      <c r="S614" s="5">
        <v>613</v>
      </c>
    </row>
    <row r="615" spans="1:19">
      <c r="A615" s="5">
        <f>Final!A616</f>
        <v>0</v>
      </c>
      <c r="B615" s="5">
        <f>Final!B616</f>
        <v>0</v>
      </c>
      <c r="C615" s="5">
        <f>Final!C616</f>
        <v>0</v>
      </c>
      <c r="D615" s="5">
        <f>Final!D616</f>
        <v>0</v>
      </c>
      <c r="E615" s="5">
        <f>Final!E616</f>
        <v>0</v>
      </c>
      <c r="F615" s="5">
        <f>Final!F616</f>
        <v>0</v>
      </c>
      <c r="G615" s="5">
        <f>Final!G616</f>
        <v>0</v>
      </c>
      <c r="H615" s="5">
        <f>Final!H616</f>
        <v>0</v>
      </c>
      <c r="I615" s="5">
        <f>Final!I616</f>
        <v>0</v>
      </c>
      <c r="J615" s="5">
        <f>Final!J616</f>
        <v>0</v>
      </c>
      <c r="K615" s="5">
        <f>Final!K616</f>
        <v>0</v>
      </c>
      <c r="L615" s="5">
        <f>Final!L616</f>
        <v>0</v>
      </c>
      <c r="M615" s="20" t="str">
        <f t="shared" si="54"/>
        <v/>
      </c>
      <c r="N615" s="5" t="str">
        <f t="shared" si="55"/>
        <v/>
      </c>
      <c r="O615" s="5" t="str">
        <f t="shared" si="56"/>
        <v>1</v>
      </c>
      <c r="P615" s="5">
        <f t="shared" si="57"/>
        <v>0</v>
      </c>
      <c r="Q615" s="5" t="str">
        <f t="shared" si="58"/>
        <v/>
      </c>
      <c r="R615" s="5" t="str">
        <f t="shared" si="59"/>
        <v>0_0</v>
      </c>
      <c r="S615" s="5">
        <v>614</v>
      </c>
    </row>
    <row r="616" spans="1:19">
      <c r="A616" s="5">
        <f>Final!A617</f>
        <v>0</v>
      </c>
      <c r="B616" s="5">
        <f>Final!B617</f>
        <v>0</v>
      </c>
      <c r="C616" s="5">
        <f>Final!C617</f>
        <v>0</v>
      </c>
      <c r="D616" s="5">
        <f>Final!D617</f>
        <v>0</v>
      </c>
      <c r="E616" s="5">
        <f>Final!E617</f>
        <v>0</v>
      </c>
      <c r="F616" s="5">
        <f>Final!F617</f>
        <v>0</v>
      </c>
      <c r="G616" s="5">
        <f>Final!G617</f>
        <v>0</v>
      </c>
      <c r="H616" s="5">
        <f>Final!H617</f>
        <v>0</v>
      </c>
      <c r="I616" s="5">
        <f>Final!I617</f>
        <v>0</v>
      </c>
      <c r="J616" s="5">
        <f>Final!J617</f>
        <v>0</v>
      </c>
      <c r="K616" s="5">
        <f>Final!K617</f>
        <v>0</v>
      </c>
      <c r="L616" s="5">
        <f>Final!L617</f>
        <v>0</v>
      </c>
      <c r="M616" s="20" t="str">
        <f t="shared" si="54"/>
        <v/>
      </c>
      <c r="N616" s="5" t="str">
        <f t="shared" si="55"/>
        <v/>
      </c>
      <c r="O616" s="5" t="str">
        <f t="shared" si="56"/>
        <v>1</v>
      </c>
      <c r="P616" s="5">
        <f t="shared" si="57"/>
        <v>0</v>
      </c>
      <c r="Q616" s="5" t="str">
        <f t="shared" si="58"/>
        <v/>
      </c>
      <c r="R616" s="5" t="str">
        <f t="shared" si="59"/>
        <v>0_0</v>
      </c>
      <c r="S616" s="5">
        <v>615</v>
      </c>
    </row>
    <row r="617" spans="1:19">
      <c r="A617" s="5">
        <f>Final!A618</f>
        <v>0</v>
      </c>
      <c r="B617" s="5">
        <f>Final!B618</f>
        <v>0</v>
      </c>
      <c r="C617" s="5">
        <f>Final!C618</f>
        <v>0</v>
      </c>
      <c r="D617" s="5">
        <f>Final!D618</f>
        <v>0</v>
      </c>
      <c r="E617" s="5">
        <f>Final!E618</f>
        <v>0</v>
      </c>
      <c r="F617" s="5">
        <f>Final!F618</f>
        <v>0</v>
      </c>
      <c r="G617" s="5">
        <f>Final!G618</f>
        <v>0</v>
      </c>
      <c r="H617" s="5">
        <f>Final!H618</f>
        <v>0</v>
      </c>
      <c r="I617" s="5">
        <f>Final!I618</f>
        <v>0</v>
      </c>
      <c r="J617" s="5">
        <f>Final!J618</f>
        <v>0</v>
      </c>
      <c r="K617" s="5">
        <f>Final!K618</f>
        <v>0</v>
      </c>
      <c r="L617" s="5">
        <f>Final!L618</f>
        <v>0</v>
      </c>
      <c r="M617" s="20" t="str">
        <f t="shared" si="54"/>
        <v/>
      </c>
      <c r="N617" s="5" t="str">
        <f t="shared" si="55"/>
        <v/>
      </c>
      <c r="O617" s="5" t="str">
        <f t="shared" si="56"/>
        <v>1</v>
      </c>
      <c r="P617" s="5">
        <f t="shared" si="57"/>
        <v>0</v>
      </c>
      <c r="Q617" s="5" t="str">
        <f t="shared" si="58"/>
        <v/>
      </c>
      <c r="R617" s="5" t="str">
        <f t="shared" si="59"/>
        <v>0_0</v>
      </c>
      <c r="S617" s="5">
        <v>616</v>
      </c>
    </row>
    <row r="618" spans="1:19">
      <c r="A618" s="5">
        <f>Final!A619</f>
        <v>0</v>
      </c>
      <c r="B618" s="5">
        <f>Final!B619</f>
        <v>0</v>
      </c>
      <c r="C618" s="5">
        <f>Final!C619</f>
        <v>0</v>
      </c>
      <c r="D618" s="5">
        <f>Final!D619</f>
        <v>0</v>
      </c>
      <c r="E618" s="5">
        <f>Final!E619</f>
        <v>0</v>
      </c>
      <c r="F618" s="5">
        <f>Final!F619</f>
        <v>0</v>
      </c>
      <c r="G618" s="5">
        <f>Final!G619</f>
        <v>0</v>
      </c>
      <c r="H618" s="5">
        <f>Final!H619</f>
        <v>0</v>
      </c>
      <c r="I618" s="5">
        <f>Final!I619</f>
        <v>0</v>
      </c>
      <c r="J618" s="5">
        <f>Final!J619</f>
        <v>0</v>
      </c>
      <c r="K618" s="5">
        <f>Final!K619</f>
        <v>0</v>
      </c>
      <c r="L618" s="5">
        <f>Final!L619</f>
        <v>0</v>
      </c>
      <c r="M618" s="20" t="str">
        <f t="shared" si="54"/>
        <v/>
      </c>
      <c r="N618" s="5" t="str">
        <f t="shared" si="55"/>
        <v/>
      </c>
      <c r="O618" s="5" t="str">
        <f t="shared" si="56"/>
        <v>1</v>
      </c>
      <c r="P618" s="5">
        <f t="shared" si="57"/>
        <v>0</v>
      </c>
      <c r="Q618" s="5" t="str">
        <f t="shared" si="58"/>
        <v/>
      </c>
      <c r="R618" s="5" t="str">
        <f t="shared" si="59"/>
        <v>0_0</v>
      </c>
      <c r="S618" s="5">
        <v>617</v>
      </c>
    </row>
    <row r="619" spans="1:19">
      <c r="A619" s="5">
        <f>Final!A620</f>
        <v>0</v>
      </c>
      <c r="B619" s="5">
        <f>Final!B620</f>
        <v>0</v>
      </c>
      <c r="C619" s="5">
        <f>Final!C620</f>
        <v>0</v>
      </c>
      <c r="D619" s="5">
        <f>Final!D620</f>
        <v>0</v>
      </c>
      <c r="E619" s="5">
        <f>Final!E620</f>
        <v>0</v>
      </c>
      <c r="F619" s="5">
        <f>Final!F620</f>
        <v>0</v>
      </c>
      <c r="G619" s="5">
        <f>Final!G620</f>
        <v>0</v>
      </c>
      <c r="H619" s="5">
        <f>Final!H620</f>
        <v>0</v>
      </c>
      <c r="I619" s="5">
        <f>Final!I620</f>
        <v>0</v>
      </c>
      <c r="J619" s="5">
        <f>Final!J620</f>
        <v>0</v>
      </c>
      <c r="K619" s="5">
        <f>Final!K620</f>
        <v>0</v>
      </c>
      <c r="L619" s="5">
        <f>Final!L620</f>
        <v>0</v>
      </c>
      <c r="M619" s="20" t="str">
        <f t="shared" si="54"/>
        <v/>
      </c>
      <c r="N619" s="5" t="str">
        <f t="shared" si="55"/>
        <v/>
      </c>
      <c r="O619" s="5" t="str">
        <f t="shared" si="56"/>
        <v>1</v>
      </c>
      <c r="P619" s="5">
        <f t="shared" si="57"/>
        <v>0</v>
      </c>
      <c r="Q619" s="5" t="str">
        <f t="shared" si="58"/>
        <v/>
      </c>
      <c r="R619" s="5" t="str">
        <f t="shared" si="59"/>
        <v>0_0</v>
      </c>
      <c r="S619" s="5">
        <v>618</v>
      </c>
    </row>
    <row r="620" spans="1:19">
      <c r="A620" s="5">
        <f>Final!A621</f>
        <v>0</v>
      </c>
      <c r="B620" s="5">
        <f>Final!B621</f>
        <v>0</v>
      </c>
      <c r="C620" s="5">
        <f>Final!C621</f>
        <v>0</v>
      </c>
      <c r="D620" s="5">
        <f>Final!D621</f>
        <v>0</v>
      </c>
      <c r="E620" s="5">
        <f>Final!E621</f>
        <v>0</v>
      </c>
      <c r="F620" s="5">
        <f>Final!F621</f>
        <v>0</v>
      </c>
      <c r="G620" s="5">
        <f>Final!G621</f>
        <v>0</v>
      </c>
      <c r="H620" s="5">
        <f>Final!H621</f>
        <v>0</v>
      </c>
      <c r="I620" s="5">
        <f>Final!I621</f>
        <v>0</v>
      </c>
      <c r="J620" s="5">
        <f>Final!J621</f>
        <v>0</v>
      </c>
      <c r="K620" s="5">
        <f>Final!K621</f>
        <v>0</v>
      </c>
      <c r="L620" s="5">
        <f>Final!L621</f>
        <v>0</v>
      </c>
      <c r="M620" s="20" t="str">
        <f t="shared" si="54"/>
        <v/>
      </c>
      <c r="N620" s="5" t="str">
        <f t="shared" si="55"/>
        <v/>
      </c>
      <c r="O620" s="5" t="str">
        <f t="shared" si="56"/>
        <v>1</v>
      </c>
      <c r="P620" s="5">
        <f t="shared" si="57"/>
        <v>0</v>
      </c>
      <c r="Q620" s="5" t="str">
        <f t="shared" si="58"/>
        <v/>
      </c>
      <c r="R620" s="5" t="str">
        <f t="shared" si="59"/>
        <v>0_0</v>
      </c>
      <c r="S620" s="5">
        <v>619</v>
      </c>
    </row>
    <row r="621" spans="1:19">
      <c r="A621" s="5">
        <f>Final!A622</f>
        <v>0</v>
      </c>
      <c r="B621" s="5">
        <f>Final!B622</f>
        <v>0</v>
      </c>
      <c r="C621" s="5">
        <f>Final!C622</f>
        <v>0</v>
      </c>
      <c r="D621" s="5">
        <f>Final!D622</f>
        <v>0</v>
      </c>
      <c r="E621" s="5">
        <f>Final!E622</f>
        <v>0</v>
      </c>
      <c r="F621" s="5">
        <f>Final!F622</f>
        <v>0</v>
      </c>
      <c r="G621" s="5">
        <f>Final!G622</f>
        <v>0</v>
      </c>
      <c r="H621" s="5">
        <f>Final!H622</f>
        <v>0</v>
      </c>
      <c r="I621" s="5">
        <f>Final!I622</f>
        <v>0</v>
      </c>
      <c r="J621" s="5">
        <f>Final!J622</f>
        <v>0</v>
      </c>
      <c r="K621" s="5">
        <f>Final!K622</f>
        <v>0</v>
      </c>
      <c r="L621" s="5">
        <f>Final!L622</f>
        <v>0</v>
      </c>
      <c r="M621" s="20" t="str">
        <f t="shared" si="54"/>
        <v/>
      </c>
      <c r="N621" s="5" t="str">
        <f t="shared" si="55"/>
        <v/>
      </c>
      <c r="O621" s="5" t="str">
        <f t="shared" si="56"/>
        <v>1</v>
      </c>
      <c r="P621" s="5">
        <f t="shared" si="57"/>
        <v>0</v>
      </c>
      <c r="Q621" s="5" t="str">
        <f t="shared" si="58"/>
        <v/>
      </c>
      <c r="R621" s="5" t="str">
        <f t="shared" si="59"/>
        <v>0_0</v>
      </c>
      <c r="S621" s="5">
        <v>620</v>
      </c>
    </row>
    <row r="622" spans="1:19">
      <c r="A622" s="5">
        <f>Final!A623</f>
        <v>0</v>
      </c>
      <c r="B622" s="5">
        <f>Final!B623</f>
        <v>0</v>
      </c>
      <c r="C622" s="5">
        <f>Final!C623</f>
        <v>0</v>
      </c>
      <c r="D622" s="5">
        <f>Final!D623</f>
        <v>0</v>
      </c>
      <c r="E622" s="5">
        <f>Final!E623</f>
        <v>0</v>
      </c>
      <c r="F622" s="5">
        <f>Final!F623</f>
        <v>0</v>
      </c>
      <c r="G622" s="5">
        <f>Final!G623</f>
        <v>0</v>
      </c>
      <c r="H622" s="5">
        <f>Final!H623</f>
        <v>0</v>
      </c>
      <c r="I622" s="5">
        <f>Final!I623</f>
        <v>0</v>
      </c>
      <c r="J622" s="5">
        <f>Final!J623</f>
        <v>0</v>
      </c>
      <c r="K622" s="5">
        <f>Final!K623</f>
        <v>0</v>
      </c>
      <c r="L622" s="5">
        <f>Final!L623</f>
        <v>0</v>
      </c>
      <c r="M622" s="20" t="str">
        <f t="shared" si="54"/>
        <v/>
      </c>
      <c r="N622" s="5" t="str">
        <f t="shared" si="55"/>
        <v/>
      </c>
      <c r="O622" s="5" t="str">
        <f t="shared" si="56"/>
        <v>1</v>
      </c>
      <c r="P622" s="5">
        <f t="shared" si="57"/>
        <v>0</v>
      </c>
      <c r="Q622" s="5" t="str">
        <f t="shared" si="58"/>
        <v/>
      </c>
      <c r="R622" s="5" t="str">
        <f t="shared" si="59"/>
        <v>0_0</v>
      </c>
      <c r="S622" s="5">
        <v>621</v>
      </c>
    </row>
    <row r="623" spans="1:19">
      <c r="A623" s="5">
        <f>Final!A624</f>
        <v>0</v>
      </c>
      <c r="B623" s="5">
        <f>Final!B624</f>
        <v>0</v>
      </c>
      <c r="C623" s="5">
        <f>Final!C624</f>
        <v>0</v>
      </c>
      <c r="D623" s="5">
        <f>Final!D624</f>
        <v>0</v>
      </c>
      <c r="E623" s="5">
        <f>Final!E624</f>
        <v>0</v>
      </c>
      <c r="F623" s="5">
        <f>Final!F624</f>
        <v>0</v>
      </c>
      <c r="G623" s="5">
        <f>Final!G624</f>
        <v>0</v>
      </c>
      <c r="H623" s="5">
        <f>Final!H624</f>
        <v>0</v>
      </c>
      <c r="I623" s="5">
        <f>Final!I624</f>
        <v>0</v>
      </c>
      <c r="J623" s="5">
        <f>Final!J624</f>
        <v>0</v>
      </c>
      <c r="K623" s="5">
        <f>Final!K624</f>
        <v>0</v>
      </c>
      <c r="L623" s="5">
        <f>Final!L624</f>
        <v>0</v>
      </c>
      <c r="M623" s="20" t="str">
        <f t="shared" si="54"/>
        <v/>
      </c>
      <c r="N623" s="5" t="str">
        <f t="shared" si="55"/>
        <v/>
      </c>
      <c r="O623" s="5" t="str">
        <f t="shared" si="56"/>
        <v>1</v>
      </c>
      <c r="P623" s="5">
        <f t="shared" si="57"/>
        <v>0</v>
      </c>
      <c r="Q623" s="5" t="str">
        <f t="shared" si="58"/>
        <v/>
      </c>
      <c r="R623" s="5" t="str">
        <f t="shared" si="59"/>
        <v>0_0</v>
      </c>
      <c r="S623" s="5">
        <v>622</v>
      </c>
    </row>
    <row r="624" spans="1:19">
      <c r="A624" s="5">
        <f>Final!A625</f>
        <v>0</v>
      </c>
      <c r="B624" s="5">
        <f>Final!B625</f>
        <v>0</v>
      </c>
      <c r="C624" s="5">
        <f>Final!C625</f>
        <v>0</v>
      </c>
      <c r="D624" s="5">
        <f>Final!D625</f>
        <v>0</v>
      </c>
      <c r="E624" s="5">
        <f>Final!E625</f>
        <v>0</v>
      </c>
      <c r="F624" s="5">
        <f>Final!F625</f>
        <v>0</v>
      </c>
      <c r="G624" s="5">
        <f>Final!G625</f>
        <v>0</v>
      </c>
      <c r="H624" s="5">
        <f>Final!H625</f>
        <v>0</v>
      </c>
      <c r="I624" s="5">
        <f>Final!I625</f>
        <v>0</v>
      </c>
      <c r="J624" s="5">
        <f>Final!J625</f>
        <v>0</v>
      </c>
      <c r="K624" s="5">
        <f>Final!K625</f>
        <v>0</v>
      </c>
      <c r="L624" s="5">
        <f>Final!L625</f>
        <v>0</v>
      </c>
      <c r="M624" s="20" t="str">
        <f t="shared" si="54"/>
        <v/>
      </c>
      <c r="N624" s="5" t="str">
        <f t="shared" si="55"/>
        <v/>
      </c>
      <c r="O624" s="5" t="str">
        <f t="shared" si="56"/>
        <v>1</v>
      </c>
      <c r="P624" s="5">
        <f t="shared" si="57"/>
        <v>0</v>
      </c>
      <c r="Q624" s="5" t="str">
        <f t="shared" si="58"/>
        <v/>
      </c>
      <c r="R624" s="5" t="str">
        <f t="shared" si="59"/>
        <v>0_0</v>
      </c>
      <c r="S624" s="5">
        <v>623</v>
      </c>
    </row>
    <row r="625" spans="1:19">
      <c r="A625" s="5">
        <f>Final!A626</f>
        <v>0</v>
      </c>
      <c r="B625" s="5">
        <f>Final!B626</f>
        <v>0</v>
      </c>
      <c r="C625" s="5">
        <f>Final!C626</f>
        <v>0</v>
      </c>
      <c r="D625" s="5">
        <f>Final!D626</f>
        <v>0</v>
      </c>
      <c r="E625" s="5">
        <f>Final!E626</f>
        <v>0</v>
      </c>
      <c r="F625" s="5">
        <f>Final!F626</f>
        <v>0</v>
      </c>
      <c r="G625" s="5">
        <f>Final!G626</f>
        <v>0</v>
      </c>
      <c r="H625" s="5">
        <f>Final!H626</f>
        <v>0</v>
      </c>
      <c r="I625" s="5">
        <f>Final!I626</f>
        <v>0</v>
      </c>
      <c r="J625" s="5">
        <f>Final!J626</f>
        <v>0</v>
      </c>
      <c r="K625" s="5">
        <f>Final!K626</f>
        <v>0</v>
      </c>
      <c r="L625" s="5">
        <f>Final!L626</f>
        <v>0</v>
      </c>
      <c r="M625" s="20" t="str">
        <f t="shared" si="54"/>
        <v/>
      </c>
      <c r="N625" s="5" t="str">
        <f t="shared" si="55"/>
        <v/>
      </c>
      <c r="O625" s="5" t="str">
        <f t="shared" si="56"/>
        <v>1</v>
      </c>
      <c r="P625" s="5">
        <f t="shared" si="57"/>
        <v>0</v>
      </c>
      <c r="Q625" s="5" t="str">
        <f t="shared" si="58"/>
        <v/>
      </c>
      <c r="R625" s="5" t="str">
        <f t="shared" si="59"/>
        <v>0_0</v>
      </c>
      <c r="S625" s="5">
        <v>624</v>
      </c>
    </row>
    <row r="626" spans="1:19">
      <c r="A626" s="5">
        <f>Final!A627</f>
        <v>0</v>
      </c>
      <c r="B626" s="5">
        <f>Final!B627</f>
        <v>0</v>
      </c>
      <c r="C626" s="5">
        <f>Final!C627</f>
        <v>0</v>
      </c>
      <c r="D626" s="5">
        <f>Final!D627</f>
        <v>0</v>
      </c>
      <c r="E626" s="5">
        <f>Final!E627</f>
        <v>0</v>
      </c>
      <c r="F626" s="5">
        <f>Final!F627</f>
        <v>0</v>
      </c>
      <c r="G626" s="5">
        <f>Final!G627</f>
        <v>0</v>
      </c>
      <c r="H626" s="5">
        <f>Final!H627</f>
        <v>0</v>
      </c>
      <c r="I626" s="5">
        <f>Final!I627</f>
        <v>0</v>
      </c>
      <c r="J626" s="5">
        <f>Final!J627</f>
        <v>0</v>
      </c>
      <c r="K626" s="5">
        <f>Final!K627</f>
        <v>0</v>
      </c>
      <c r="L626" s="5">
        <f>Final!L627</f>
        <v>0</v>
      </c>
      <c r="M626" s="20" t="str">
        <f t="shared" si="54"/>
        <v/>
      </c>
      <c r="N626" s="5" t="str">
        <f t="shared" si="55"/>
        <v/>
      </c>
      <c r="O626" s="5" t="str">
        <f t="shared" si="56"/>
        <v>1</v>
      </c>
      <c r="P626" s="5">
        <f t="shared" si="57"/>
        <v>0</v>
      </c>
      <c r="Q626" s="5" t="str">
        <f t="shared" si="58"/>
        <v/>
      </c>
      <c r="R626" s="5" t="str">
        <f t="shared" si="59"/>
        <v>0_0</v>
      </c>
      <c r="S626" s="5">
        <v>625</v>
      </c>
    </row>
    <row r="627" spans="1:19">
      <c r="A627" s="5">
        <f>Final!A628</f>
        <v>0</v>
      </c>
      <c r="B627" s="5">
        <f>Final!B628</f>
        <v>0</v>
      </c>
      <c r="C627" s="5">
        <f>Final!C628</f>
        <v>0</v>
      </c>
      <c r="D627" s="5">
        <f>Final!D628</f>
        <v>0</v>
      </c>
      <c r="E627" s="5">
        <f>Final!E628</f>
        <v>0</v>
      </c>
      <c r="F627" s="5">
        <f>Final!F628</f>
        <v>0</v>
      </c>
      <c r="G627" s="5">
        <f>Final!G628</f>
        <v>0</v>
      </c>
      <c r="H627" s="5">
        <f>Final!H628</f>
        <v>0</v>
      </c>
      <c r="I627" s="5">
        <f>Final!I628</f>
        <v>0</v>
      </c>
      <c r="J627" s="5">
        <f>Final!J628</f>
        <v>0</v>
      </c>
      <c r="K627" s="5">
        <f>Final!K628</f>
        <v>0</v>
      </c>
      <c r="L627" s="5">
        <f>Final!L628</f>
        <v>0</v>
      </c>
      <c r="M627" s="20" t="str">
        <f t="shared" si="54"/>
        <v/>
      </c>
      <c r="N627" s="5" t="str">
        <f t="shared" si="55"/>
        <v/>
      </c>
      <c r="O627" s="5" t="str">
        <f t="shared" si="56"/>
        <v>1</v>
      </c>
      <c r="P627" s="5">
        <f t="shared" si="57"/>
        <v>0</v>
      </c>
      <c r="Q627" s="5" t="str">
        <f t="shared" si="58"/>
        <v/>
      </c>
      <c r="R627" s="5" t="str">
        <f t="shared" si="59"/>
        <v>0_0</v>
      </c>
      <c r="S627" s="5">
        <v>626</v>
      </c>
    </row>
    <row r="628" spans="1:19">
      <c r="A628" s="5">
        <f>Final!A629</f>
        <v>0</v>
      </c>
      <c r="B628" s="5">
        <f>Final!B629</f>
        <v>0</v>
      </c>
      <c r="C628" s="5">
        <f>Final!C629</f>
        <v>0</v>
      </c>
      <c r="D628" s="5">
        <f>Final!D629</f>
        <v>0</v>
      </c>
      <c r="E628" s="5">
        <f>Final!E629</f>
        <v>0</v>
      </c>
      <c r="F628" s="5">
        <f>Final!F629</f>
        <v>0</v>
      </c>
      <c r="G628" s="5">
        <f>Final!G629</f>
        <v>0</v>
      </c>
      <c r="H628" s="5">
        <f>Final!H629</f>
        <v>0</v>
      </c>
      <c r="I628" s="5">
        <f>Final!I629</f>
        <v>0</v>
      </c>
      <c r="J628" s="5">
        <f>Final!J629</f>
        <v>0</v>
      </c>
      <c r="K628" s="5">
        <f>Final!K629</f>
        <v>0</v>
      </c>
      <c r="L628" s="5">
        <f>Final!L629</f>
        <v>0</v>
      </c>
      <c r="M628" s="20" t="str">
        <f t="shared" si="54"/>
        <v/>
      </c>
      <c r="N628" s="5" t="str">
        <f t="shared" si="55"/>
        <v/>
      </c>
      <c r="O628" s="5" t="str">
        <f t="shared" si="56"/>
        <v>1</v>
      </c>
      <c r="P628" s="5">
        <f t="shared" si="57"/>
        <v>0</v>
      </c>
      <c r="Q628" s="5" t="str">
        <f t="shared" si="58"/>
        <v/>
      </c>
      <c r="R628" s="5" t="str">
        <f t="shared" si="59"/>
        <v>0_0</v>
      </c>
      <c r="S628" s="5">
        <v>627</v>
      </c>
    </row>
    <row r="629" spans="1:19">
      <c r="A629" s="5">
        <f>Final!A630</f>
        <v>0</v>
      </c>
      <c r="B629" s="5">
        <f>Final!B630</f>
        <v>0</v>
      </c>
      <c r="C629" s="5">
        <f>Final!C630</f>
        <v>0</v>
      </c>
      <c r="D629" s="5">
        <f>Final!D630</f>
        <v>0</v>
      </c>
      <c r="E629" s="5">
        <f>Final!E630</f>
        <v>0</v>
      </c>
      <c r="F629" s="5">
        <f>Final!F630</f>
        <v>0</v>
      </c>
      <c r="G629" s="5">
        <f>Final!G630</f>
        <v>0</v>
      </c>
      <c r="H629" s="5">
        <f>Final!H630</f>
        <v>0</v>
      </c>
      <c r="I629" s="5">
        <f>Final!I630</f>
        <v>0</v>
      </c>
      <c r="J629" s="5">
        <f>Final!J630</f>
        <v>0</v>
      </c>
      <c r="K629" s="5">
        <f>Final!K630</f>
        <v>0</v>
      </c>
      <c r="L629" s="5">
        <f>Final!L630</f>
        <v>0</v>
      </c>
      <c r="M629" s="20" t="str">
        <f t="shared" si="54"/>
        <v/>
      </c>
      <c r="N629" s="5" t="str">
        <f t="shared" si="55"/>
        <v/>
      </c>
      <c r="O629" s="5" t="str">
        <f t="shared" si="56"/>
        <v>1</v>
      </c>
      <c r="P629" s="5">
        <f t="shared" si="57"/>
        <v>0</v>
      </c>
      <c r="Q629" s="5" t="str">
        <f t="shared" si="58"/>
        <v/>
      </c>
      <c r="R629" s="5" t="str">
        <f t="shared" si="59"/>
        <v>0_0</v>
      </c>
      <c r="S629" s="5">
        <v>628</v>
      </c>
    </row>
    <row r="630" spans="1:19">
      <c r="A630" s="5">
        <f>Final!A631</f>
        <v>0</v>
      </c>
      <c r="B630" s="5">
        <f>Final!B631</f>
        <v>0</v>
      </c>
      <c r="C630" s="5">
        <f>Final!C631</f>
        <v>0</v>
      </c>
      <c r="D630" s="5">
        <f>Final!D631</f>
        <v>0</v>
      </c>
      <c r="E630" s="5">
        <f>Final!E631</f>
        <v>0</v>
      </c>
      <c r="F630" s="5">
        <f>Final!F631</f>
        <v>0</v>
      </c>
      <c r="G630" s="5">
        <f>Final!G631</f>
        <v>0</v>
      </c>
      <c r="H630" s="5">
        <f>Final!H631</f>
        <v>0</v>
      </c>
      <c r="I630" s="5">
        <f>Final!I631</f>
        <v>0</v>
      </c>
      <c r="J630" s="5">
        <f>Final!J631</f>
        <v>0</v>
      </c>
      <c r="K630" s="5">
        <f>Final!K631</f>
        <v>0</v>
      </c>
      <c r="L630" s="5">
        <f>Final!L631</f>
        <v>0</v>
      </c>
      <c r="M630" s="20" t="str">
        <f t="shared" si="54"/>
        <v/>
      </c>
      <c r="N630" s="5" t="str">
        <f t="shared" si="55"/>
        <v/>
      </c>
      <c r="O630" s="5" t="str">
        <f t="shared" si="56"/>
        <v>1</v>
      </c>
      <c r="P630" s="5">
        <f t="shared" si="57"/>
        <v>0</v>
      </c>
      <c r="Q630" s="5" t="str">
        <f t="shared" si="58"/>
        <v/>
      </c>
      <c r="R630" s="5" t="str">
        <f t="shared" si="59"/>
        <v>0_0</v>
      </c>
      <c r="S630" s="5">
        <v>629</v>
      </c>
    </row>
    <row r="631" spans="1:19">
      <c r="A631" s="5">
        <f>Final!A632</f>
        <v>0</v>
      </c>
      <c r="B631" s="5">
        <f>Final!B632</f>
        <v>0</v>
      </c>
      <c r="C631" s="5">
        <f>Final!C632</f>
        <v>0</v>
      </c>
      <c r="D631" s="5">
        <f>Final!D632</f>
        <v>0</v>
      </c>
      <c r="E631" s="5">
        <f>Final!E632</f>
        <v>0</v>
      </c>
      <c r="F631" s="5">
        <f>Final!F632</f>
        <v>0</v>
      </c>
      <c r="G631" s="5">
        <f>Final!G632</f>
        <v>0</v>
      </c>
      <c r="H631" s="5">
        <f>Final!H632</f>
        <v>0</v>
      </c>
      <c r="I631" s="5">
        <f>Final!I632</f>
        <v>0</v>
      </c>
      <c r="J631" s="5">
        <f>Final!J632</f>
        <v>0</v>
      </c>
      <c r="K631" s="5">
        <f>Final!K632</f>
        <v>0</v>
      </c>
      <c r="L631" s="5">
        <f>Final!L632</f>
        <v>0</v>
      </c>
      <c r="M631" s="20" t="str">
        <f t="shared" si="54"/>
        <v/>
      </c>
      <c r="N631" s="5" t="str">
        <f t="shared" si="55"/>
        <v/>
      </c>
      <c r="O631" s="5" t="str">
        <f t="shared" si="56"/>
        <v>1</v>
      </c>
      <c r="P631" s="5">
        <f t="shared" si="57"/>
        <v>0</v>
      </c>
      <c r="Q631" s="5" t="str">
        <f t="shared" si="58"/>
        <v/>
      </c>
      <c r="R631" s="5" t="str">
        <f t="shared" si="59"/>
        <v>0_0</v>
      </c>
      <c r="S631" s="5">
        <v>630</v>
      </c>
    </row>
    <row r="632" spans="1:19">
      <c r="A632" s="5">
        <f>Final!A633</f>
        <v>0</v>
      </c>
      <c r="B632" s="5">
        <f>Final!B633</f>
        <v>0</v>
      </c>
      <c r="C632" s="5">
        <f>Final!C633</f>
        <v>0</v>
      </c>
      <c r="D632" s="5">
        <f>Final!D633</f>
        <v>0</v>
      </c>
      <c r="E632" s="5">
        <f>Final!E633</f>
        <v>0</v>
      </c>
      <c r="F632" s="5">
        <f>Final!F633</f>
        <v>0</v>
      </c>
      <c r="G632" s="5">
        <f>Final!G633</f>
        <v>0</v>
      </c>
      <c r="H632" s="5">
        <f>Final!H633</f>
        <v>0</v>
      </c>
      <c r="I632" s="5">
        <f>Final!I633</f>
        <v>0</v>
      </c>
      <c r="J632" s="5">
        <f>Final!J633</f>
        <v>0</v>
      </c>
      <c r="K632" s="5">
        <f>Final!K633</f>
        <v>0</v>
      </c>
      <c r="L632" s="5">
        <f>Final!L633</f>
        <v>0</v>
      </c>
      <c r="M632" s="20" t="str">
        <f t="shared" si="54"/>
        <v/>
      </c>
      <c r="N632" s="5" t="str">
        <f t="shared" si="55"/>
        <v/>
      </c>
      <c r="O632" s="5" t="str">
        <f t="shared" si="56"/>
        <v>1</v>
      </c>
      <c r="P632" s="5">
        <f t="shared" si="57"/>
        <v>0</v>
      </c>
      <c r="Q632" s="5" t="str">
        <f t="shared" si="58"/>
        <v/>
      </c>
      <c r="R632" s="5" t="str">
        <f t="shared" si="59"/>
        <v>0_0</v>
      </c>
      <c r="S632" s="5">
        <v>631</v>
      </c>
    </row>
    <row r="633" spans="1:19">
      <c r="A633" s="5">
        <f>Final!A634</f>
        <v>0</v>
      </c>
      <c r="B633" s="5">
        <f>Final!B634</f>
        <v>0</v>
      </c>
      <c r="C633" s="5">
        <f>Final!C634</f>
        <v>0</v>
      </c>
      <c r="D633" s="5">
        <f>Final!D634</f>
        <v>0</v>
      </c>
      <c r="E633" s="5">
        <f>Final!E634</f>
        <v>0</v>
      </c>
      <c r="F633" s="5">
        <f>Final!F634</f>
        <v>0</v>
      </c>
      <c r="G633" s="5">
        <f>Final!G634</f>
        <v>0</v>
      </c>
      <c r="H633" s="5">
        <f>Final!H634</f>
        <v>0</v>
      </c>
      <c r="I633" s="5">
        <f>Final!I634</f>
        <v>0</v>
      </c>
      <c r="J633" s="5">
        <f>Final!J634</f>
        <v>0</v>
      </c>
      <c r="K633" s="5">
        <f>Final!K634</f>
        <v>0</v>
      </c>
      <c r="L633" s="5">
        <f>Final!L634</f>
        <v>0</v>
      </c>
      <c r="M633" s="20" t="str">
        <f t="shared" si="54"/>
        <v/>
      </c>
      <c r="N633" s="5" t="str">
        <f t="shared" si="55"/>
        <v/>
      </c>
      <c r="O633" s="5" t="str">
        <f t="shared" si="56"/>
        <v>1</v>
      </c>
      <c r="P633" s="5">
        <f t="shared" si="57"/>
        <v>0</v>
      </c>
      <c r="Q633" s="5" t="str">
        <f t="shared" si="58"/>
        <v/>
      </c>
      <c r="R633" s="5" t="str">
        <f t="shared" si="59"/>
        <v>0_0</v>
      </c>
      <c r="S633" s="5">
        <v>632</v>
      </c>
    </row>
    <row r="634" spans="1:19">
      <c r="A634" s="5">
        <f>Final!A635</f>
        <v>0</v>
      </c>
      <c r="B634" s="5">
        <f>Final!B635</f>
        <v>0</v>
      </c>
      <c r="C634" s="5">
        <f>Final!C635</f>
        <v>0</v>
      </c>
      <c r="D634" s="5">
        <f>Final!D635</f>
        <v>0</v>
      </c>
      <c r="E634" s="5">
        <f>Final!E635</f>
        <v>0</v>
      </c>
      <c r="F634" s="5">
        <f>Final!F635</f>
        <v>0</v>
      </c>
      <c r="G634" s="5">
        <f>Final!G635</f>
        <v>0</v>
      </c>
      <c r="H634" s="5">
        <f>Final!H635</f>
        <v>0</v>
      </c>
      <c r="I634" s="5">
        <f>Final!I635</f>
        <v>0</v>
      </c>
      <c r="J634" s="5">
        <f>Final!J635</f>
        <v>0</v>
      </c>
      <c r="K634" s="5">
        <f>Final!K635</f>
        <v>0</v>
      </c>
      <c r="L634" s="5">
        <f>Final!L635</f>
        <v>0</v>
      </c>
      <c r="M634" s="20" t="str">
        <f t="shared" si="54"/>
        <v/>
      </c>
      <c r="N634" s="5" t="str">
        <f t="shared" si="55"/>
        <v/>
      </c>
      <c r="O634" s="5" t="str">
        <f t="shared" si="56"/>
        <v>1</v>
      </c>
      <c r="P634" s="5">
        <f t="shared" si="57"/>
        <v>0</v>
      </c>
      <c r="Q634" s="5" t="str">
        <f t="shared" si="58"/>
        <v/>
      </c>
      <c r="R634" s="5" t="str">
        <f t="shared" si="59"/>
        <v>0_0</v>
      </c>
      <c r="S634" s="5">
        <v>633</v>
      </c>
    </row>
    <row r="635" spans="1:19">
      <c r="A635" s="5">
        <f>Final!A636</f>
        <v>0</v>
      </c>
      <c r="B635" s="5">
        <f>Final!B636</f>
        <v>0</v>
      </c>
      <c r="C635" s="5">
        <f>Final!C636</f>
        <v>0</v>
      </c>
      <c r="D635" s="5">
        <f>Final!D636</f>
        <v>0</v>
      </c>
      <c r="E635" s="5">
        <f>Final!E636</f>
        <v>0</v>
      </c>
      <c r="F635" s="5">
        <f>Final!F636</f>
        <v>0</v>
      </c>
      <c r="G635" s="5">
        <f>Final!G636</f>
        <v>0</v>
      </c>
      <c r="H635" s="5">
        <f>Final!H636</f>
        <v>0</v>
      </c>
      <c r="I635" s="5">
        <f>Final!I636</f>
        <v>0</v>
      </c>
      <c r="J635" s="5">
        <f>Final!J636</f>
        <v>0</v>
      </c>
      <c r="K635" s="5">
        <f>Final!K636</f>
        <v>0</v>
      </c>
      <c r="L635" s="5">
        <f>Final!L636</f>
        <v>0</v>
      </c>
      <c r="M635" s="20" t="str">
        <f t="shared" si="54"/>
        <v/>
      </c>
      <c r="N635" s="5" t="str">
        <f t="shared" si="55"/>
        <v/>
      </c>
      <c r="O635" s="5" t="str">
        <f t="shared" si="56"/>
        <v>1</v>
      </c>
      <c r="P635" s="5">
        <f t="shared" si="57"/>
        <v>0</v>
      </c>
      <c r="Q635" s="5" t="str">
        <f t="shared" si="58"/>
        <v/>
      </c>
      <c r="R635" s="5" t="str">
        <f t="shared" si="59"/>
        <v>0_0</v>
      </c>
      <c r="S635" s="5">
        <v>634</v>
      </c>
    </row>
    <row r="636" spans="1:19">
      <c r="A636" s="5">
        <f>Final!A637</f>
        <v>0</v>
      </c>
      <c r="B636" s="5">
        <f>Final!B637</f>
        <v>0</v>
      </c>
      <c r="C636" s="5">
        <f>Final!C637</f>
        <v>0</v>
      </c>
      <c r="D636" s="5">
        <f>Final!D637</f>
        <v>0</v>
      </c>
      <c r="E636" s="5">
        <f>Final!E637</f>
        <v>0</v>
      </c>
      <c r="F636" s="5">
        <f>Final!F637</f>
        <v>0</v>
      </c>
      <c r="G636" s="5">
        <f>Final!G637</f>
        <v>0</v>
      </c>
      <c r="H636" s="5">
        <f>Final!H637</f>
        <v>0</v>
      </c>
      <c r="I636" s="5">
        <f>Final!I637</f>
        <v>0</v>
      </c>
      <c r="J636" s="5">
        <f>Final!J637</f>
        <v>0</v>
      </c>
      <c r="K636" s="5">
        <f>Final!K637</f>
        <v>0</v>
      </c>
      <c r="L636" s="5">
        <f>Final!L637</f>
        <v>0</v>
      </c>
      <c r="M636" s="20" t="str">
        <f t="shared" si="54"/>
        <v/>
      </c>
      <c r="N636" s="5" t="str">
        <f t="shared" si="55"/>
        <v/>
      </c>
      <c r="O636" s="5" t="str">
        <f t="shared" si="56"/>
        <v>1</v>
      </c>
      <c r="P636" s="5">
        <f t="shared" si="57"/>
        <v>0</v>
      </c>
      <c r="Q636" s="5" t="str">
        <f t="shared" si="58"/>
        <v/>
      </c>
      <c r="R636" s="5" t="str">
        <f t="shared" si="59"/>
        <v>0_0</v>
      </c>
      <c r="S636" s="5">
        <v>635</v>
      </c>
    </row>
    <row r="637" spans="1:19">
      <c r="A637" s="5">
        <f>Final!A638</f>
        <v>0</v>
      </c>
      <c r="B637" s="5">
        <f>Final!B638</f>
        <v>0</v>
      </c>
      <c r="C637" s="5">
        <f>Final!C638</f>
        <v>0</v>
      </c>
      <c r="D637" s="5">
        <f>Final!D638</f>
        <v>0</v>
      </c>
      <c r="E637" s="5">
        <f>Final!E638</f>
        <v>0</v>
      </c>
      <c r="F637" s="5">
        <f>Final!F638</f>
        <v>0</v>
      </c>
      <c r="G637" s="5">
        <f>Final!G638</f>
        <v>0</v>
      </c>
      <c r="H637" s="5">
        <f>Final!H638</f>
        <v>0</v>
      </c>
      <c r="I637" s="5">
        <f>Final!I638</f>
        <v>0</v>
      </c>
      <c r="J637" s="5">
        <f>Final!J638</f>
        <v>0</v>
      </c>
      <c r="K637" s="5">
        <f>Final!K638</f>
        <v>0</v>
      </c>
      <c r="L637" s="5">
        <f>Final!L638</f>
        <v>0</v>
      </c>
      <c r="M637" s="20" t="str">
        <f t="shared" si="54"/>
        <v/>
      </c>
      <c r="N637" s="5" t="str">
        <f t="shared" si="55"/>
        <v/>
      </c>
      <c r="O637" s="5" t="str">
        <f t="shared" si="56"/>
        <v>1</v>
      </c>
      <c r="P637" s="5">
        <f t="shared" si="57"/>
        <v>0</v>
      </c>
      <c r="Q637" s="5" t="str">
        <f t="shared" si="58"/>
        <v/>
      </c>
      <c r="R637" s="5" t="str">
        <f t="shared" si="59"/>
        <v>0_0</v>
      </c>
      <c r="S637" s="5">
        <v>636</v>
      </c>
    </row>
    <row r="638" spans="1:19">
      <c r="A638" s="5">
        <f>Final!A639</f>
        <v>0</v>
      </c>
      <c r="B638" s="5">
        <f>Final!B639</f>
        <v>0</v>
      </c>
      <c r="C638" s="5">
        <f>Final!C639</f>
        <v>0</v>
      </c>
      <c r="D638" s="5">
        <f>Final!D639</f>
        <v>0</v>
      </c>
      <c r="E638" s="5">
        <f>Final!E639</f>
        <v>0</v>
      </c>
      <c r="F638" s="5">
        <f>Final!F639</f>
        <v>0</v>
      </c>
      <c r="G638" s="5">
        <f>Final!G639</f>
        <v>0</v>
      </c>
      <c r="H638" s="5">
        <f>Final!H639</f>
        <v>0</v>
      </c>
      <c r="I638" s="5">
        <f>Final!I639</f>
        <v>0</v>
      </c>
      <c r="J638" s="5">
        <f>Final!J639</f>
        <v>0</v>
      </c>
      <c r="K638" s="5">
        <f>Final!K639</f>
        <v>0</v>
      </c>
      <c r="L638" s="5">
        <f>Final!L639</f>
        <v>0</v>
      </c>
      <c r="M638" s="20" t="str">
        <f t="shared" si="54"/>
        <v/>
      </c>
      <c r="N638" s="5" t="str">
        <f t="shared" si="55"/>
        <v/>
      </c>
      <c r="O638" s="5" t="str">
        <f t="shared" si="56"/>
        <v>1</v>
      </c>
      <c r="P638" s="5">
        <f t="shared" si="57"/>
        <v>0</v>
      </c>
      <c r="Q638" s="5" t="str">
        <f t="shared" si="58"/>
        <v/>
      </c>
      <c r="R638" s="5" t="str">
        <f t="shared" si="59"/>
        <v>0_0</v>
      </c>
      <c r="S638" s="5">
        <v>637</v>
      </c>
    </row>
    <row r="639" spans="1:19">
      <c r="A639" s="5">
        <f>Final!A640</f>
        <v>0</v>
      </c>
      <c r="B639" s="5">
        <f>Final!B640</f>
        <v>0</v>
      </c>
      <c r="C639" s="5">
        <f>Final!C640</f>
        <v>0</v>
      </c>
      <c r="D639" s="5">
        <f>Final!D640</f>
        <v>0</v>
      </c>
      <c r="E639" s="5">
        <f>Final!E640</f>
        <v>0</v>
      </c>
      <c r="F639" s="5">
        <f>Final!F640</f>
        <v>0</v>
      </c>
      <c r="G639" s="5">
        <f>Final!G640</f>
        <v>0</v>
      </c>
      <c r="H639" s="5">
        <f>Final!H640</f>
        <v>0</v>
      </c>
      <c r="I639" s="5">
        <f>Final!I640</f>
        <v>0</v>
      </c>
      <c r="J639" s="5">
        <f>Final!J640</f>
        <v>0</v>
      </c>
      <c r="K639" s="5">
        <f>Final!K640</f>
        <v>0</v>
      </c>
      <c r="L639" s="5">
        <f>Final!L640</f>
        <v>0</v>
      </c>
      <c r="M639" s="20" t="str">
        <f t="shared" si="54"/>
        <v/>
      </c>
      <c r="N639" s="5" t="str">
        <f t="shared" si="55"/>
        <v/>
      </c>
      <c r="O639" s="5" t="str">
        <f t="shared" si="56"/>
        <v>1</v>
      </c>
      <c r="P639" s="5">
        <f t="shared" si="57"/>
        <v>0</v>
      </c>
      <c r="Q639" s="5" t="str">
        <f t="shared" si="58"/>
        <v/>
      </c>
      <c r="R639" s="5" t="str">
        <f t="shared" si="59"/>
        <v>0_0</v>
      </c>
      <c r="S639" s="5">
        <v>638</v>
      </c>
    </row>
    <row r="640" spans="1:19">
      <c r="A640" s="5">
        <f>Final!A641</f>
        <v>0</v>
      </c>
      <c r="B640" s="5">
        <f>Final!B641</f>
        <v>0</v>
      </c>
      <c r="C640" s="5">
        <f>Final!C641</f>
        <v>0</v>
      </c>
      <c r="D640" s="5">
        <f>Final!D641</f>
        <v>0</v>
      </c>
      <c r="E640" s="5">
        <f>Final!E641</f>
        <v>0</v>
      </c>
      <c r="F640" s="5">
        <f>Final!F641</f>
        <v>0</v>
      </c>
      <c r="G640" s="5">
        <f>Final!G641</f>
        <v>0</v>
      </c>
      <c r="H640" s="5">
        <f>Final!H641</f>
        <v>0</v>
      </c>
      <c r="I640" s="5">
        <f>Final!I641</f>
        <v>0</v>
      </c>
      <c r="J640" s="5">
        <f>Final!J641</f>
        <v>0</v>
      </c>
      <c r="K640" s="5">
        <f>Final!K641</f>
        <v>0</v>
      </c>
      <c r="L640" s="5">
        <f>Final!L641</f>
        <v>0</v>
      </c>
      <c r="M640" s="20" t="str">
        <f t="shared" si="54"/>
        <v/>
      </c>
      <c r="N640" s="5" t="str">
        <f t="shared" si="55"/>
        <v/>
      </c>
      <c r="O640" s="5" t="str">
        <f t="shared" si="56"/>
        <v>1</v>
      </c>
      <c r="P640" s="5">
        <f t="shared" si="57"/>
        <v>0</v>
      </c>
      <c r="Q640" s="5" t="str">
        <f t="shared" si="58"/>
        <v/>
      </c>
      <c r="R640" s="5" t="str">
        <f t="shared" si="59"/>
        <v>0_0</v>
      </c>
      <c r="S640" s="5">
        <v>639</v>
      </c>
    </row>
    <row r="641" spans="1:19">
      <c r="A641" s="5">
        <f>Final!A642</f>
        <v>0</v>
      </c>
      <c r="B641" s="5">
        <f>Final!B642</f>
        <v>0</v>
      </c>
      <c r="C641" s="5">
        <f>Final!C642</f>
        <v>0</v>
      </c>
      <c r="D641" s="5">
        <f>Final!D642</f>
        <v>0</v>
      </c>
      <c r="E641" s="5">
        <f>Final!E642</f>
        <v>0</v>
      </c>
      <c r="F641" s="5">
        <f>Final!F642</f>
        <v>0</v>
      </c>
      <c r="G641" s="5">
        <f>Final!G642</f>
        <v>0</v>
      </c>
      <c r="H641" s="5">
        <f>Final!H642</f>
        <v>0</v>
      </c>
      <c r="I641" s="5">
        <f>Final!I642</f>
        <v>0</v>
      </c>
      <c r="J641" s="5">
        <f>Final!J642</f>
        <v>0</v>
      </c>
      <c r="K641" s="5">
        <f>Final!K642</f>
        <v>0</v>
      </c>
      <c r="L641" s="5">
        <f>Final!L642</f>
        <v>0</v>
      </c>
      <c r="M641" s="20" t="str">
        <f t="shared" si="54"/>
        <v/>
      </c>
      <c r="N641" s="5" t="str">
        <f t="shared" si="55"/>
        <v/>
      </c>
      <c r="O641" s="5" t="str">
        <f t="shared" si="56"/>
        <v>1</v>
      </c>
      <c r="P641" s="5">
        <f t="shared" si="57"/>
        <v>0</v>
      </c>
      <c r="Q641" s="5" t="str">
        <f t="shared" si="58"/>
        <v/>
      </c>
      <c r="R641" s="5" t="str">
        <f t="shared" si="59"/>
        <v>0_0</v>
      </c>
      <c r="S641" s="5">
        <v>640</v>
      </c>
    </row>
    <row r="642" spans="1:19">
      <c r="A642" s="5">
        <f>Final!A643</f>
        <v>0</v>
      </c>
      <c r="B642" s="5">
        <f>Final!B643</f>
        <v>0</v>
      </c>
      <c r="C642" s="5">
        <f>Final!C643</f>
        <v>0</v>
      </c>
      <c r="D642" s="5">
        <f>Final!D643</f>
        <v>0</v>
      </c>
      <c r="E642" s="5">
        <f>Final!E643</f>
        <v>0</v>
      </c>
      <c r="F642" s="5">
        <f>Final!F643</f>
        <v>0</v>
      </c>
      <c r="G642" s="5">
        <f>Final!G643</f>
        <v>0</v>
      </c>
      <c r="H642" s="5">
        <f>Final!H643</f>
        <v>0</v>
      </c>
      <c r="I642" s="5">
        <f>Final!I643</f>
        <v>0</v>
      </c>
      <c r="J642" s="5">
        <f>Final!J643</f>
        <v>0</v>
      </c>
      <c r="K642" s="5">
        <f>Final!K643</f>
        <v>0</v>
      </c>
      <c r="L642" s="5">
        <f>Final!L643</f>
        <v>0</v>
      </c>
      <c r="M642" s="20" t="str">
        <f t="shared" si="54"/>
        <v/>
      </c>
      <c r="N642" s="5" t="str">
        <f t="shared" si="55"/>
        <v/>
      </c>
      <c r="O642" s="5" t="str">
        <f t="shared" si="56"/>
        <v>1</v>
      </c>
      <c r="P642" s="5">
        <f t="shared" si="57"/>
        <v>0</v>
      </c>
      <c r="Q642" s="5" t="str">
        <f t="shared" si="58"/>
        <v/>
      </c>
      <c r="R642" s="5" t="str">
        <f t="shared" si="59"/>
        <v>0_0</v>
      </c>
      <c r="S642" s="5">
        <v>641</v>
      </c>
    </row>
    <row r="643" spans="1:19">
      <c r="A643" s="5">
        <f>Final!A644</f>
        <v>0</v>
      </c>
      <c r="B643" s="5">
        <f>Final!B644</f>
        <v>0</v>
      </c>
      <c r="C643" s="5">
        <f>Final!C644</f>
        <v>0</v>
      </c>
      <c r="D643" s="5">
        <f>Final!D644</f>
        <v>0</v>
      </c>
      <c r="E643" s="5">
        <f>Final!E644</f>
        <v>0</v>
      </c>
      <c r="F643" s="5">
        <f>Final!F644</f>
        <v>0</v>
      </c>
      <c r="G643" s="5">
        <f>Final!G644</f>
        <v>0</v>
      </c>
      <c r="H643" s="5">
        <f>Final!H644</f>
        <v>0</v>
      </c>
      <c r="I643" s="5">
        <f>Final!I644</f>
        <v>0</v>
      </c>
      <c r="J643" s="5">
        <f>Final!J644</f>
        <v>0</v>
      </c>
      <c r="K643" s="5">
        <f>Final!K644</f>
        <v>0</v>
      </c>
      <c r="L643" s="5">
        <f>Final!L644</f>
        <v>0</v>
      </c>
      <c r="M643" s="20" t="str">
        <f t="shared" ref="M643:M700" si="60">IF(AND(K643="Yes",L643="Yes"),"1",IF(AND(K643="VOID",L643="VOID"),"2",""))</f>
        <v/>
      </c>
      <c r="N643" s="5" t="str">
        <f t="shared" ref="N643:N700" si="61">IF(M643="1",F643,"")</f>
        <v/>
      </c>
      <c r="O643" s="5" t="str">
        <f t="shared" ref="O643:O700" si="62">IF(N643&lt;&gt;"","Doc Recivied","1")</f>
        <v>1</v>
      </c>
      <c r="P643" s="5">
        <f t="shared" ref="P643:P700" si="63">IF(AND(O643="Doc Recivied",M643="1"),"",F643)</f>
        <v>0</v>
      </c>
      <c r="Q643" s="5" t="str">
        <f t="shared" ref="Q643:Q700" si="64">IF(M643="2",F643,"")</f>
        <v/>
      </c>
      <c r="R643" s="5" t="str">
        <f t="shared" ref="R643:R700" si="65">_xlfn.TEXTJOIN("_",FALSE,C643,D643)</f>
        <v>0_0</v>
      </c>
      <c r="S643" s="5">
        <v>642</v>
      </c>
    </row>
    <row r="644" spans="1:19">
      <c r="A644" s="5">
        <f>Final!A645</f>
        <v>0</v>
      </c>
      <c r="B644" s="5">
        <f>Final!B645</f>
        <v>0</v>
      </c>
      <c r="C644" s="5">
        <f>Final!C645</f>
        <v>0</v>
      </c>
      <c r="D644" s="5">
        <f>Final!D645</f>
        <v>0</v>
      </c>
      <c r="E644" s="5">
        <f>Final!E645</f>
        <v>0</v>
      </c>
      <c r="F644" s="5">
        <f>Final!F645</f>
        <v>0</v>
      </c>
      <c r="G644" s="5">
        <f>Final!G645</f>
        <v>0</v>
      </c>
      <c r="H644" s="5">
        <f>Final!H645</f>
        <v>0</v>
      </c>
      <c r="I644" s="5">
        <f>Final!I645</f>
        <v>0</v>
      </c>
      <c r="J644" s="5">
        <f>Final!J645</f>
        <v>0</v>
      </c>
      <c r="K644" s="5">
        <f>Final!K645</f>
        <v>0</v>
      </c>
      <c r="L644" s="5">
        <f>Final!L645</f>
        <v>0</v>
      </c>
      <c r="M644" s="20" t="str">
        <f t="shared" si="60"/>
        <v/>
      </c>
      <c r="N644" s="5" t="str">
        <f t="shared" si="61"/>
        <v/>
      </c>
      <c r="O644" s="5" t="str">
        <f t="shared" si="62"/>
        <v>1</v>
      </c>
      <c r="P644" s="5">
        <f t="shared" si="63"/>
        <v>0</v>
      </c>
      <c r="Q644" s="5" t="str">
        <f t="shared" si="64"/>
        <v/>
      </c>
      <c r="R644" s="5" t="str">
        <f t="shared" si="65"/>
        <v>0_0</v>
      </c>
      <c r="S644" s="5">
        <v>643</v>
      </c>
    </row>
    <row r="645" spans="1:19">
      <c r="A645" s="5">
        <f>Final!A646</f>
        <v>0</v>
      </c>
      <c r="B645" s="5">
        <f>Final!B646</f>
        <v>0</v>
      </c>
      <c r="C645" s="5">
        <f>Final!C646</f>
        <v>0</v>
      </c>
      <c r="D645" s="5">
        <f>Final!D646</f>
        <v>0</v>
      </c>
      <c r="E645" s="5">
        <f>Final!E646</f>
        <v>0</v>
      </c>
      <c r="F645" s="5">
        <f>Final!F646</f>
        <v>0</v>
      </c>
      <c r="G645" s="5">
        <f>Final!G646</f>
        <v>0</v>
      </c>
      <c r="H645" s="5">
        <f>Final!H646</f>
        <v>0</v>
      </c>
      <c r="I645" s="5">
        <f>Final!I646</f>
        <v>0</v>
      </c>
      <c r="J645" s="5">
        <f>Final!J646</f>
        <v>0</v>
      </c>
      <c r="K645" s="5">
        <f>Final!K646</f>
        <v>0</v>
      </c>
      <c r="L645" s="5">
        <f>Final!L646</f>
        <v>0</v>
      </c>
      <c r="M645" s="20" t="str">
        <f t="shared" si="60"/>
        <v/>
      </c>
      <c r="N645" s="5" t="str">
        <f t="shared" si="61"/>
        <v/>
      </c>
      <c r="O645" s="5" t="str">
        <f t="shared" si="62"/>
        <v>1</v>
      </c>
      <c r="P645" s="5">
        <f t="shared" si="63"/>
        <v>0</v>
      </c>
      <c r="Q645" s="5" t="str">
        <f t="shared" si="64"/>
        <v/>
      </c>
      <c r="R645" s="5" t="str">
        <f t="shared" si="65"/>
        <v>0_0</v>
      </c>
      <c r="S645" s="5">
        <v>644</v>
      </c>
    </row>
    <row r="646" spans="1:19">
      <c r="A646" s="5">
        <f>Final!A647</f>
        <v>0</v>
      </c>
      <c r="B646" s="5">
        <f>Final!B647</f>
        <v>0</v>
      </c>
      <c r="C646" s="5">
        <f>Final!C647</f>
        <v>0</v>
      </c>
      <c r="D646" s="5">
        <f>Final!D647</f>
        <v>0</v>
      </c>
      <c r="E646" s="5">
        <f>Final!E647</f>
        <v>0</v>
      </c>
      <c r="F646" s="5">
        <f>Final!F647</f>
        <v>0</v>
      </c>
      <c r="G646" s="5">
        <f>Final!G647</f>
        <v>0</v>
      </c>
      <c r="H646" s="5">
        <f>Final!H647</f>
        <v>0</v>
      </c>
      <c r="I646" s="5">
        <f>Final!I647</f>
        <v>0</v>
      </c>
      <c r="J646" s="5">
        <f>Final!J647</f>
        <v>0</v>
      </c>
      <c r="K646" s="5">
        <f>Final!K647</f>
        <v>0</v>
      </c>
      <c r="L646" s="5">
        <f>Final!L647</f>
        <v>0</v>
      </c>
      <c r="M646" s="20" t="str">
        <f t="shared" si="60"/>
        <v/>
      </c>
      <c r="N646" s="5" t="str">
        <f t="shared" si="61"/>
        <v/>
      </c>
      <c r="O646" s="5" t="str">
        <f t="shared" si="62"/>
        <v>1</v>
      </c>
      <c r="P646" s="5">
        <f t="shared" si="63"/>
        <v>0</v>
      </c>
      <c r="Q646" s="5" t="str">
        <f t="shared" si="64"/>
        <v/>
      </c>
      <c r="R646" s="5" t="str">
        <f t="shared" si="65"/>
        <v>0_0</v>
      </c>
      <c r="S646" s="5">
        <v>645</v>
      </c>
    </row>
    <row r="647" spans="1:19">
      <c r="A647" s="5">
        <f>Final!A648</f>
        <v>0</v>
      </c>
      <c r="B647" s="5">
        <f>Final!B648</f>
        <v>0</v>
      </c>
      <c r="C647" s="5">
        <f>Final!C648</f>
        <v>0</v>
      </c>
      <c r="D647" s="5">
        <f>Final!D648</f>
        <v>0</v>
      </c>
      <c r="E647" s="5">
        <f>Final!E648</f>
        <v>0</v>
      </c>
      <c r="F647" s="5">
        <f>Final!F648</f>
        <v>0</v>
      </c>
      <c r="G647" s="5">
        <f>Final!G648</f>
        <v>0</v>
      </c>
      <c r="H647" s="5">
        <f>Final!H648</f>
        <v>0</v>
      </c>
      <c r="I647" s="5">
        <f>Final!I648</f>
        <v>0</v>
      </c>
      <c r="J647" s="5">
        <f>Final!J648</f>
        <v>0</v>
      </c>
      <c r="K647" s="5">
        <f>Final!K648</f>
        <v>0</v>
      </c>
      <c r="L647" s="5">
        <f>Final!L648</f>
        <v>0</v>
      </c>
      <c r="M647" s="20" t="str">
        <f t="shared" si="60"/>
        <v/>
      </c>
      <c r="N647" s="5" t="str">
        <f t="shared" si="61"/>
        <v/>
      </c>
      <c r="O647" s="5" t="str">
        <f t="shared" si="62"/>
        <v>1</v>
      </c>
      <c r="P647" s="5">
        <f t="shared" si="63"/>
        <v>0</v>
      </c>
      <c r="Q647" s="5" t="str">
        <f t="shared" si="64"/>
        <v/>
      </c>
      <c r="R647" s="5" t="str">
        <f t="shared" si="65"/>
        <v>0_0</v>
      </c>
      <c r="S647" s="5">
        <v>646</v>
      </c>
    </row>
    <row r="648" spans="1:19">
      <c r="A648" s="5">
        <f>Final!A649</f>
        <v>0</v>
      </c>
      <c r="B648" s="5">
        <f>Final!B649</f>
        <v>0</v>
      </c>
      <c r="C648" s="5">
        <f>Final!C649</f>
        <v>0</v>
      </c>
      <c r="D648" s="5">
        <f>Final!D649</f>
        <v>0</v>
      </c>
      <c r="E648" s="5">
        <f>Final!E649</f>
        <v>0</v>
      </c>
      <c r="F648" s="5">
        <f>Final!F649</f>
        <v>0</v>
      </c>
      <c r="G648" s="5">
        <f>Final!G649</f>
        <v>0</v>
      </c>
      <c r="H648" s="5">
        <f>Final!H649</f>
        <v>0</v>
      </c>
      <c r="I648" s="5">
        <f>Final!I649</f>
        <v>0</v>
      </c>
      <c r="J648" s="5">
        <f>Final!J649</f>
        <v>0</v>
      </c>
      <c r="K648" s="5">
        <f>Final!K649</f>
        <v>0</v>
      </c>
      <c r="L648" s="5">
        <f>Final!L649</f>
        <v>0</v>
      </c>
      <c r="M648" s="20" t="str">
        <f t="shared" si="60"/>
        <v/>
      </c>
      <c r="N648" s="5" t="str">
        <f t="shared" si="61"/>
        <v/>
      </c>
      <c r="O648" s="5" t="str">
        <f t="shared" si="62"/>
        <v>1</v>
      </c>
      <c r="P648" s="5">
        <f t="shared" si="63"/>
        <v>0</v>
      </c>
      <c r="Q648" s="5" t="str">
        <f t="shared" si="64"/>
        <v/>
      </c>
      <c r="R648" s="5" t="str">
        <f t="shared" si="65"/>
        <v>0_0</v>
      </c>
      <c r="S648" s="5">
        <v>647</v>
      </c>
    </row>
    <row r="649" spans="1:19">
      <c r="A649" s="5">
        <f>Final!A650</f>
        <v>0</v>
      </c>
      <c r="B649" s="5">
        <f>Final!B650</f>
        <v>0</v>
      </c>
      <c r="C649" s="5">
        <f>Final!C650</f>
        <v>0</v>
      </c>
      <c r="D649" s="5">
        <f>Final!D650</f>
        <v>0</v>
      </c>
      <c r="E649" s="5">
        <f>Final!E650</f>
        <v>0</v>
      </c>
      <c r="F649" s="5">
        <f>Final!F650</f>
        <v>0</v>
      </c>
      <c r="G649" s="5">
        <f>Final!G650</f>
        <v>0</v>
      </c>
      <c r="H649" s="5">
        <f>Final!H650</f>
        <v>0</v>
      </c>
      <c r="I649" s="5">
        <f>Final!I650</f>
        <v>0</v>
      </c>
      <c r="J649" s="5">
        <f>Final!J650</f>
        <v>0</v>
      </c>
      <c r="K649" s="5">
        <f>Final!K650</f>
        <v>0</v>
      </c>
      <c r="L649" s="5">
        <f>Final!L650</f>
        <v>0</v>
      </c>
      <c r="M649" s="20" t="str">
        <f t="shared" si="60"/>
        <v/>
      </c>
      <c r="N649" s="5" t="str">
        <f t="shared" si="61"/>
        <v/>
      </c>
      <c r="O649" s="5" t="str">
        <f t="shared" si="62"/>
        <v>1</v>
      </c>
      <c r="P649" s="5">
        <f t="shared" si="63"/>
        <v>0</v>
      </c>
      <c r="Q649" s="5" t="str">
        <f t="shared" si="64"/>
        <v/>
      </c>
      <c r="R649" s="5" t="str">
        <f t="shared" si="65"/>
        <v>0_0</v>
      </c>
      <c r="S649" s="5">
        <v>648</v>
      </c>
    </row>
    <row r="650" spans="1:19">
      <c r="A650" s="5">
        <f>Final!A651</f>
        <v>0</v>
      </c>
      <c r="B650" s="5">
        <f>Final!B651</f>
        <v>0</v>
      </c>
      <c r="C650" s="5">
        <f>Final!C651</f>
        <v>0</v>
      </c>
      <c r="D650" s="5">
        <f>Final!D651</f>
        <v>0</v>
      </c>
      <c r="E650" s="5">
        <f>Final!E651</f>
        <v>0</v>
      </c>
      <c r="F650" s="5">
        <f>Final!F651</f>
        <v>0</v>
      </c>
      <c r="G650" s="5">
        <f>Final!G651</f>
        <v>0</v>
      </c>
      <c r="H650" s="5">
        <f>Final!H651</f>
        <v>0</v>
      </c>
      <c r="I650" s="5">
        <f>Final!I651</f>
        <v>0</v>
      </c>
      <c r="J650" s="5">
        <f>Final!J651</f>
        <v>0</v>
      </c>
      <c r="K650" s="5">
        <f>Final!K651</f>
        <v>0</v>
      </c>
      <c r="L650" s="5">
        <f>Final!L651</f>
        <v>0</v>
      </c>
      <c r="M650" s="20" t="str">
        <f t="shared" si="60"/>
        <v/>
      </c>
      <c r="N650" s="5" t="str">
        <f t="shared" si="61"/>
        <v/>
      </c>
      <c r="O650" s="5" t="str">
        <f t="shared" si="62"/>
        <v>1</v>
      </c>
      <c r="P650" s="5">
        <f t="shared" si="63"/>
        <v>0</v>
      </c>
      <c r="Q650" s="5" t="str">
        <f t="shared" si="64"/>
        <v/>
      </c>
      <c r="R650" s="5" t="str">
        <f t="shared" si="65"/>
        <v>0_0</v>
      </c>
      <c r="S650" s="5">
        <v>649</v>
      </c>
    </row>
    <row r="651" spans="1:19">
      <c r="A651" s="5">
        <f>Final!A652</f>
        <v>0</v>
      </c>
      <c r="B651" s="5">
        <f>Final!B652</f>
        <v>0</v>
      </c>
      <c r="C651" s="5">
        <f>Final!C652</f>
        <v>0</v>
      </c>
      <c r="D651" s="5">
        <f>Final!D652</f>
        <v>0</v>
      </c>
      <c r="E651" s="5">
        <f>Final!E652</f>
        <v>0</v>
      </c>
      <c r="F651" s="5">
        <f>Final!F652</f>
        <v>0</v>
      </c>
      <c r="G651" s="5">
        <f>Final!G652</f>
        <v>0</v>
      </c>
      <c r="H651" s="5">
        <f>Final!H652</f>
        <v>0</v>
      </c>
      <c r="I651" s="5">
        <f>Final!I652</f>
        <v>0</v>
      </c>
      <c r="J651" s="5">
        <f>Final!J652</f>
        <v>0</v>
      </c>
      <c r="K651" s="5">
        <f>Final!K652</f>
        <v>0</v>
      </c>
      <c r="L651" s="5">
        <f>Final!L652</f>
        <v>0</v>
      </c>
      <c r="M651" s="20" t="str">
        <f t="shared" si="60"/>
        <v/>
      </c>
      <c r="N651" s="5" t="str">
        <f t="shared" si="61"/>
        <v/>
      </c>
      <c r="O651" s="5" t="str">
        <f t="shared" si="62"/>
        <v>1</v>
      </c>
      <c r="P651" s="5">
        <f t="shared" si="63"/>
        <v>0</v>
      </c>
      <c r="Q651" s="5" t="str">
        <f t="shared" si="64"/>
        <v/>
      </c>
      <c r="R651" s="5" t="str">
        <f t="shared" si="65"/>
        <v>0_0</v>
      </c>
      <c r="S651" s="5">
        <v>650</v>
      </c>
    </row>
    <row r="652" spans="1:19">
      <c r="A652" s="5">
        <f>Final!A653</f>
        <v>0</v>
      </c>
      <c r="B652" s="5">
        <f>Final!B653</f>
        <v>0</v>
      </c>
      <c r="C652" s="5">
        <f>Final!C653</f>
        <v>0</v>
      </c>
      <c r="D652" s="5">
        <f>Final!D653</f>
        <v>0</v>
      </c>
      <c r="E652" s="5">
        <f>Final!E653</f>
        <v>0</v>
      </c>
      <c r="F652" s="5">
        <f>Final!F653</f>
        <v>0</v>
      </c>
      <c r="G652" s="5">
        <f>Final!G653</f>
        <v>0</v>
      </c>
      <c r="H652" s="5">
        <f>Final!H653</f>
        <v>0</v>
      </c>
      <c r="I652" s="5">
        <f>Final!I653</f>
        <v>0</v>
      </c>
      <c r="J652" s="5">
        <f>Final!J653</f>
        <v>0</v>
      </c>
      <c r="K652" s="5">
        <f>Final!K653</f>
        <v>0</v>
      </c>
      <c r="L652" s="5">
        <f>Final!L653</f>
        <v>0</v>
      </c>
      <c r="M652" s="20" t="str">
        <f t="shared" si="60"/>
        <v/>
      </c>
      <c r="N652" s="5" t="str">
        <f t="shared" si="61"/>
        <v/>
      </c>
      <c r="O652" s="5" t="str">
        <f t="shared" si="62"/>
        <v>1</v>
      </c>
      <c r="P652" s="5">
        <f t="shared" si="63"/>
        <v>0</v>
      </c>
      <c r="Q652" s="5" t="str">
        <f t="shared" si="64"/>
        <v/>
      </c>
      <c r="R652" s="5" t="str">
        <f t="shared" si="65"/>
        <v>0_0</v>
      </c>
      <c r="S652" s="5">
        <v>651</v>
      </c>
    </row>
    <row r="653" spans="1:19">
      <c r="A653" s="5">
        <f>Final!A654</f>
        <v>0</v>
      </c>
      <c r="B653" s="5">
        <f>Final!B654</f>
        <v>0</v>
      </c>
      <c r="C653" s="5">
        <f>Final!C654</f>
        <v>0</v>
      </c>
      <c r="D653" s="5">
        <f>Final!D654</f>
        <v>0</v>
      </c>
      <c r="E653" s="5">
        <f>Final!E654</f>
        <v>0</v>
      </c>
      <c r="F653" s="5">
        <f>Final!F654</f>
        <v>0</v>
      </c>
      <c r="G653" s="5">
        <f>Final!G654</f>
        <v>0</v>
      </c>
      <c r="H653" s="5">
        <f>Final!H654</f>
        <v>0</v>
      </c>
      <c r="I653" s="5">
        <f>Final!I654</f>
        <v>0</v>
      </c>
      <c r="J653" s="5">
        <f>Final!J654</f>
        <v>0</v>
      </c>
      <c r="K653" s="5">
        <f>Final!K654</f>
        <v>0</v>
      </c>
      <c r="L653" s="5">
        <f>Final!L654</f>
        <v>0</v>
      </c>
      <c r="M653" s="20" t="str">
        <f t="shared" si="60"/>
        <v/>
      </c>
      <c r="N653" s="5" t="str">
        <f t="shared" si="61"/>
        <v/>
      </c>
      <c r="O653" s="5" t="str">
        <f t="shared" si="62"/>
        <v>1</v>
      </c>
      <c r="P653" s="5">
        <f t="shared" si="63"/>
        <v>0</v>
      </c>
      <c r="Q653" s="5" t="str">
        <f t="shared" si="64"/>
        <v/>
      </c>
      <c r="R653" s="5" t="str">
        <f t="shared" si="65"/>
        <v>0_0</v>
      </c>
      <c r="S653" s="5">
        <v>652</v>
      </c>
    </row>
    <row r="654" spans="1:19">
      <c r="A654" s="5">
        <f>Final!A655</f>
        <v>0</v>
      </c>
      <c r="B654" s="5">
        <f>Final!B655</f>
        <v>0</v>
      </c>
      <c r="C654" s="5">
        <f>Final!C655</f>
        <v>0</v>
      </c>
      <c r="D654" s="5">
        <f>Final!D655</f>
        <v>0</v>
      </c>
      <c r="E654" s="5">
        <f>Final!E655</f>
        <v>0</v>
      </c>
      <c r="F654" s="5">
        <f>Final!F655</f>
        <v>0</v>
      </c>
      <c r="G654" s="5">
        <f>Final!G655</f>
        <v>0</v>
      </c>
      <c r="H654" s="5">
        <f>Final!H655</f>
        <v>0</v>
      </c>
      <c r="I654" s="5">
        <f>Final!I655</f>
        <v>0</v>
      </c>
      <c r="J654" s="5">
        <f>Final!J655</f>
        <v>0</v>
      </c>
      <c r="K654" s="5">
        <f>Final!K655</f>
        <v>0</v>
      </c>
      <c r="L654" s="5">
        <f>Final!L655</f>
        <v>0</v>
      </c>
      <c r="M654" s="20" t="str">
        <f t="shared" si="60"/>
        <v/>
      </c>
      <c r="N654" s="5" t="str">
        <f t="shared" si="61"/>
        <v/>
      </c>
      <c r="O654" s="5" t="str">
        <f t="shared" si="62"/>
        <v>1</v>
      </c>
      <c r="P654" s="5">
        <f t="shared" si="63"/>
        <v>0</v>
      </c>
      <c r="Q654" s="5" t="str">
        <f t="shared" si="64"/>
        <v/>
      </c>
      <c r="R654" s="5" t="str">
        <f t="shared" si="65"/>
        <v>0_0</v>
      </c>
      <c r="S654" s="5">
        <v>653</v>
      </c>
    </row>
    <row r="655" spans="1:19">
      <c r="A655" s="5">
        <f>Final!A656</f>
        <v>0</v>
      </c>
      <c r="B655" s="5">
        <f>Final!B656</f>
        <v>0</v>
      </c>
      <c r="C655" s="5">
        <f>Final!C656</f>
        <v>0</v>
      </c>
      <c r="D655" s="5">
        <f>Final!D656</f>
        <v>0</v>
      </c>
      <c r="E655" s="5">
        <f>Final!E656</f>
        <v>0</v>
      </c>
      <c r="F655" s="5">
        <f>Final!F656</f>
        <v>0</v>
      </c>
      <c r="G655" s="5">
        <f>Final!G656</f>
        <v>0</v>
      </c>
      <c r="H655" s="5">
        <f>Final!H656</f>
        <v>0</v>
      </c>
      <c r="I655" s="5">
        <f>Final!I656</f>
        <v>0</v>
      </c>
      <c r="J655" s="5">
        <f>Final!J656</f>
        <v>0</v>
      </c>
      <c r="K655" s="5">
        <f>Final!K656</f>
        <v>0</v>
      </c>
      <c r="L655" s="5">
        <f>Final!L656</f>
        <v>0</v>
      </c>
      <c r="M655" s="20" t="str">
        <f t="shared" si="60"/>
        <v/>
      </c>
      <c r="N655" s="5" t="str">
        <f t="shared" si="61"/>
        <v/>
      </c>
      <c r="O655" s="5" t="str">
        <f t="shared" si="62"/>
        <v>1</v>
      </c>
      <c r="P655" s="5">
        <f t="shared" si="63"/>
        <v>0</v>
      </c>
      <c r="Q655" s="5" t="str">
        <f t="shared" si="64"/>
        <v/>
      </c>
      <c r="R655" s="5" t="str">
        <f t="shared" si="65"/>
        <v>0_0</v>
      </c>
      <c r="S655" s="5">
        <v>654</v>
      </c>
    </row>
    <row r="656" spans="1:19">
      <c r="A656" s="5">
        <f>Final!A657</f>
        <v>0</v>
      </c>
      <c r="B656" s="5">
        <f>Final!B657</f>
        <v>0</v>
      </c>
      <c r="C656" s="5">
        <f>Final!C657</f>
        <v>0</v>
      </c>
      <c r="D656" s="5">
        <f>Final!D657</f>
        <v>0</v>
      </c>
      <c r="E656" s="5">
        <f>Final!E657</f>
        <v>0</v>
      </c>
      <c r="F656" s="5">
        <f>Final!F657</f>
        <v>0</v>
      </c>
      <c r="G656" s="5">
        <f>Final!G657</f>
        <v>0</v>
      </c>
      <c r="H656" s="5">
        <f>Final!H657</f>
        <v>0</v>
      </c>
      <c r="I656" s="5">
        <f>Final!I657</f>
        <v>0</v>
      </c>
      <c r="J656" s="5">
        <f>Final!J657</f>
        <v>0</v>
      </c>
      <c r="K656" s="5">
        <f>Final!K657</f>
        <v>0</v>
      </c>
      <c r="L656" s="5">
        <f>Final!L657</f>
        <v>0</v>
      </c>
      <c r="M656" s="20" t="str">
        <f t="shared" si="60"/>
        <v/>
      </c>
      <c r="N656" s="5" t="str">
        <f t="shared" si="61"/>
        <v/>
      </c>
      <c r="O656" s="5" t="str">
        <f t="shared" si="62"/>
        <v>1</v>
      </c>
      <c r="P656" s="5">
        <f t="shared" si="63"/>
        <v>0</v>
      </c>
      <c r="Q656" s="5" t="str">
        <f t="shared" si="64"/>
        <v/>
      </c>
      <c r="R656" s="5" t="str">
        <f t="shared" si="65"/>
        <v>0_0</v>
      </c>
      <c r="S656" s="5">
        <v>655</v>
      </c>
    </row>
    <row r="657" spans="1:19">
      <c r="A657" s="5">
        <f>Final!A658</f>
        <v>0</v>
      </c>
      <c r="B657" s="5">
        <f>Final!B658</f>
        <v>0</v>
      </c>
      <c r="C657" s="5">
        <f>Final!C658</f>
        <v>0</v>
      </c>
      <c r="D657" s="5">
        <f>Final!D658</f>
        <v>0</v>
      </c>
      <c r="E657" s="5">
        <f>Final!E658</f>
        <v>0</v>
      </c>
      <c r="F657" s="5">
        <f>Final!F658</f>
        <v>0</v>
      </c>
      <c r="G657" s="5">
        <f>Final!G658</f>
        <v>0</v>
      </c>
      <c r="H657" s="5">
        <f>Final!H658</f>
        <v>0</v>
      </c>
      <c r="I657" s="5">
        <f>Final!I658</f>
        <v>0</v>
      </c>
      <c r="J657" s="5">
        <f>Final!J658</f>
        <v>0</v>
      </c>
      <c r="K657" s="5">
        <f>Final!K658</f>
        <v>0</v>
      </c>
      <c r="L657" s="5">
        <f>Final!L658</f>
        <v>0</v>
      </c>
      <c r="M657" s="20" t="str">
        <f t="shared" si="60"/>
        <v/>
      </c>
      <c r="N657" s="5" t="str">
        <f t="shared" si="61"/>
        <v/>
      </c>
      <c r="O657" s="5" t="str">
        <f t="shared" si="62"/>
        <v>1</v>
      </c>
      <c r="P657" s="5">
        <f t="shared" si="63"/>
        <v>0</v>
      </c>
      <c r="Q657" s="5" t="str">
        <f t="shared" si="64"/>
        <v/>
      </c>
      <c r="R657" s="5" t="str">
        <f t="shared" si="65"/>
        <v>0_0</v>
      </c>
      <c r="S657" s="5">
        <v>656</v>
      </c>
    </row>
    <row r="658" spans="1:19">
      <c r="A658" s="5">
        <f>Final!A659</f>
        <v>0</v>
      </c>
      <c r="B658" s="5">
        <f>Final!B659</f>
        <v>0</v>
      </c>
      <c r="C658" s="5">
        <f>Final!C659</f>
        <v>0</v>
      </c>
      <c r="D658" s="5">
        <f>Final!D659</f>
        <v>0</v>
      </c>
      <c r="E658" s="5">
        <f>Final!E659</f>
        <v>0</v>
      </c>
      <c r="F658" s="5">
        <f>Final!F659</f>
        <v>0</v>
      </c>
      <c r="G658" s="5">
        <f>Final!G659</f>
        <v>0</v>
      </c>
      <c r="H658" s="5">
        <f>Final!H659</f>
        <v>0</v>
      </c>
      <c r="I658" s="5">
        <f>Final!I659</f>
        <v>0</v>
      </c>
      <c r="J658" s="5">
        <f>Final!J659</f>
        <v>0</v>
      </c>
      <c r="K658" s="5">
        <f>Final!K659</f>
        <v>0</v>
      </c>
      <c r="L658" s="5">
        <f>Final!L659</f>
        <v>0</v>
      </c>
      <c r="M658" s="20" t="str">
        <f t="shared" si="60"/>
        <v/>
      </c>
      <c r="N658" s="5" t="str">
        <f t="shared" si="61"/>
        <v/>
      </c>
      <c r="O658" s="5" t="str">
        <f t="shared" si="62"/>
        <v>1</v>
      </c>
      <c r="P658" s="5">
        <f t="shared" si="63"/>
        <v>0</v>
      </c>
      <c r="Q658" s="5" t="str">
        <f t="shared" si="64"/>
        <v/>
      </c>
      <c r="R658" s="5" t="str">
        <f t="shared" si="65"/>
        <v>0_0</v>
      </c>
      <c r="S658" s="5">
        <v>657</v>
      </c>
    </row>
    <row r="659" spans="1:19">
      <c r="A659" s="5">
        <f>Final!A660</f>
        <v>0</v>
      </c>
      <c r="B659" s="5">
        <f>Final!B660</f>
        <v>0</v>
      </c>
      <c r="C659" s="5">
        <f>Final!C660</f>
        <v>0</v>
      </c>
      <c r="D659" s="5">
        <f>Final!D660</f>
        <v>0</v>
      </c>
      <c r="E659" s="5">
        <f>Final!E660</f>
        <v>0</v>
      </c>
      <c r="F659" s="5">
        <f>Final!F660</f>
        <v>0</v>
      </c>
      <c r="G659" s="5">
        <f>Final!G660</f>
        <v>0</v>
      </c>
      <c r="H659" s="5">
        <f>Final!H660</f>
        <v>0</v>
      </c>
      <c r="I659" s="5">
        <f>Final!I660</f>
        <v>0</v>
      </c>
      <c r="J659" s="5">
        <f>Final!J660</f>
        <v>0</v>
      </c>
      <c r="K659" s="5">
        <f>Final!K660</f>
        <v>0</v>
      </c>
      <c r="L659" s="5">
        <f>Final!L660</f>
        <v>0</v>
      </c>
      <c r="M659" s="20" t="str">
        <f t="shared" si="60"/>
        <v/>
      </c>
      <c r="N659" s="5" t="str">
        <f t="shared" si="61"/>
        <v/>
      </c>
      <c r="O659" s="5" t="str">
        <f t="shared" si="62"/>
        <v>1</v>
      </c>
      <c r="P659" s="5">
        <f t="shared" si="63"/>
        <v>0</v>
      </c>
      <c r="Q659" s="5" t="str">
        <f t="shared" si="64"/>
        <v/>
      </c>
      <c r="R659" s="5" t="str">
        <f t="shared" si="65"/>
        <v>0_0</v>
      </c>
      <c r="S659" s="5">
        <v>658</v>
      </c>
    </row>
    <row r="660" spans="1:19">
      <c r="A660" s="5">
        <f>Final!A661</f>
        <v>0</v>
      </c>
      <c r="B660" s="5">
        <f>Final!B661</f>
        <v>0</v>
      </c>
      <c r="C660" s="5">
        <f>Final!C661</f>
        <v>0</v>
      </c>
      <c r="D660" s="5">
        <f>Final!D661</f>
        <v>0</v>
      </c>
      <c r="E660" s="5">
        <f>Final!E661</f>
        <v>0</v>
      </c>
      <c r="F660" s="5">
        <f>Final!F661</f>
        <v>0</v>
      </c>
      <c r="G660" s="5">
        <f>Final!G661</f>
        <v>0</v>
      </c>
      <c r="H660" s="5">
        <f>Final!H661</f>
        <v>0</v>
      </c>
      <c r="I660" s="5">
        <f>Final!I661</f>
        <v>0</v>
      </c>
      <c r="J660" s="5">
        <f>Final!J661</f>
        <v>0</v>
      </c>
      <c r="K660" s="5">
        <f>Final!K661</f>
        <v>0</v>
      </c>
      <c r="L660" s="5">
        <f>Final!L661</f>
        <v>0</v>
      </c>
      <c r="M660" s="20" t="str">
        <f t="shared" si="60"/>
        <v/>
      </c>
      <c r="N660" s="5" t="str">
        <f t="shared" si="61"/>
        <v/>
      </c>
      <c r="O660" s="5" t="str">
        <f t="shared" si="62"/>
        <v>1</v>
      </c>
      <c r="P660" s="5">
        <f t="shared" si="63"/>
        <v>0</v>
      </c>
      <c r="Q660" s="5" t="str">
        <f t="shared" si="64"/>
        <v/>
      </c>
      <c r="R660" s="5" t="str">
        <f t="shared" si="65"/>
        <v>0_0</v>
      </c>
      <c r="S660" s="5">
        <v>659</v>
      </c>
    </row>
    <row r="661" spans="1:19">
      <c r="A661" s="5">
        <f>Final!A662</f>
        <v>0</v>
      </c>
      <c r="B661" s="5">
        <f>Final!B662</f>
        <v>0</v>
      </c>
      <c r="C661" s="5">
        <f>Final!C662</f>
        <v>0</v>
      </c>
      <c r="D661" s="5">
        <f>Final!D662</f>
        <v>0</v>
      </c>
      <c r="E661" s="5">
        <f>Final!E662</f>
        <v>0</v>
      </c>
      <c r="F661" s="5">
        <f>Final!F662</f>
        <v>0</v>
      </c>
      <c r="G661" s="5">
        <f>Final!G662</f>
        <v>0</v>
      </c>
      <c r="H661" s="5">
        <f>Final!H662</f>
        <v>0</v>
      </c>
      <c r="I661" s="5">
        <f>Final!I662</f>
        <v>0</v>
      </c>
      <c r="J661" s="5">
        <f>Final!J662</f>
        <v>0</v>
      </c>
      <c r="K661" s="5">
        <f>Final!K662</f>
        <v>0</v>
      </c>
      <c r="L661" s="5">
        <f>Final!L662</f>
        <v>0</v>
      </c>
      <c r="M661" s="20" t="str">
        <f t="shared" si="60"/>
        <v/>
      </c>
      <c r="N661" s="5" t="str">
        <f t="shared" si="61"/>
        <v/>
      </c>
      <c r="O661" s="5" t="str">
        <f t="shared" si="62"/>
        <v>1</v>
      </c>
      <c r="P661" s="5">
        <f t="shared" si="63"/>
        <v>0</v>
      </c>
      <c r="Q661" s="5" t="str">
        <f t="shared" si="64"/>
        <v/>
      </c>
      <c r="R661" s="5" t="str">
        <f t="shared" si="65"/>
        <v>0_0</v>
      </c>
      <c r="S661" s="5">
        <v>660</v>
      </c>
    </row>
    <row r="662" spans="1:19">
      <c r="A662" s="5">
        <f>Final!A663</f>
        <v>0</v>
      </c>
      <c r="B662" s="5">
        <f>Final!B663</f>
        <v>0</v>
      </c>
      <c r="C662" s="5">
        <f>Final!C663</f>
        <v>0</v>
      </c>
      <c r="D662" s="5">
        <f>Final!D663</f>
        <v>0</v>
      </c>
      <c r="E662" s="5">
        <f>Final!E663</f>
        <v>0</v>
      </c>
      <c r="F662" s="5">
        <f>Final!F663</f>
        <v>0</v>
      </c>
      <c r="G662" s="5">
        <f>Final!G663</f>
        <v>0</v>
      </c>
      <c r="H662" s="5">
        <f>Final!H663</f>
        <v>0</v>
      </c>
      <c r="I662" s="5">
        <f>Final!I663</f>
        <v>0</v>
      </c>
      <c r="J662" s="5">
        <f>Final!J663</f>
        <v>0</v>
      </c>
      <c r="K662" s="5">
        <f>Final!K663</f>
        <v>0</v>
      </c>
      <c r="L662" s="5">
        <f>Final!L663</f>
        <v>0</v>
      </c>
      <c r="M662" s="20" t="str">
        <f t="shared" si="60"/>
        <v/>
      </c>
      <c r="N662" s="5" t="str">
        <f t="shared" si="61"/>
        <v/>
      </c>
      <c r="O662" s="5" t="str">
        <f t="shared" si="62"/>
        <v>1</v>
      </c>
      <c r="P662" s="5">
        <f t="shared" si="63"/>
        <v>0</v>
      </c>
      <c r="Q662" s="5" t="str">
        <f t="shared" si="64"/>
        <v/>
      </c>
      <c r="R662" s="5" t="str">
        <f t="shared" si="65"/>
        <v>0_0</v>
      </c>
      <c r="S662" s="5">
        <v>661</v>
      </c>
    </row>
    <row r="663" spans="1:19">
      <c r="A663" s="5">
        <f>Final!A664</f>
        <v>0</v>
      </c>
      <c r="B663" s="5">
        <f>Final!B664</f>
        <v>0</v>
      </c>
      <c r="C663" s="5">
        <f>Final!C664</f>
        <v>0</v>
      </c>
      <c r="D663" s="5">
        <f>Final!D664</f>
        <v>0</v>
      </c>
      <c r="E663" s="5">
        <f>Final!E664</f>
        <v>0</v>
      </c>
      <c r="F663" s="5">
        <f>Final!F664</f>
        <v>0</v>
      </c>
      <c r="G663" s="5">
        <f>Final!G664</f>
        <v>0</v>
      </c>
      <c r="H663" s="5">
        <f>Final!H664</f>
        <v>0</v>
      </c>
      <c r="I663" s="5">
        <f>Final!I664</f>
        <v>0</v>
      </c>
      <c r="J663" s="5">
        <f>Final!J664</f>
        <v>0</v>
      </c>
      <c r="K663" s="5">
        <f>Final!K664</f>
        <v>0</v>
      </c>
      <c r="L663" s="5">
        <f>Final!L664</f>
        <v>0</v>
      </c>
      <c r="M663" s="20" t="str">
        <f t="shared" si="60"/>
        <v/>
      </c>
      <c r="N663" s="5" t="str">
        <f t="shared" si="61"/>
        <v/>
      </c>
      <c r="O663" s="5" t="str">
        <f t="shared" si="62"/>
        <v>1</v>
      </c>
      <c r="P663" s="5">
        <f t="shared" si="63"/>
        <v>0</v>
      </c>
      <c r="Q663" s="5" t="str">
        <f t="shared" si="64"/>
        <v/>
      </c>
      <c r="R663" s="5" t="str">
        <f t="shared" si="65"/>
        <v>0_0</v>
      </c>
      <c r="S663" s="5">
        <v>662</v>
      </c>
    </row>
    <row r="664" spans="1:19">
      <c r="A664" s="5">
        <f>Final!A665</f>
        <v>0</v>
      </c>
      <c r="B664" s="5">
        <f>Final!B665</f>
        <v>0</v>
      </c>
      <c r="C664" s="5">
        <f>Final!C665</f>
        <v>0</v>
      </c>
      <c r="D664" s="5">
        <f>Final!D665</f>
        <v>0</v>
      </c>
      <c r="E664" s="5">
        <f>Final!E665</f>
        <v>0</v>
      </c>
      <c r="F664" s="5">
        <f>Final!F665</f>
        <v>0</v>
      </c>
      <c r="G664" s="5">
        <f>Final!G665</f>
        <v>0</v>
      </c>
      <c r="H664" s="5">
        <f>Final!H665</f>
        <v>0</v>
      </c>
      <c r="I664" s="5">
        <f>Final!I665</f>
        <v>0</v>
      </c>
      <c r="J664" s="5">
        <f>Final!J665</f>
        <v>0</v>
      </c>
      <c r="K664" s="5">
        <f>Final!K665</f>
        <v>0</v>
      </c>
      <c r="L664" s="5">
        <f>Final!L665</f>
        <v>0</v>
      </c>
      <c r="M664" s="20" t="str">
        <f t="shared" si="60"/>
        <v/>
      </c>
      <c r="N664" s="5" t="str">
        <f t="shared" si="61"/>
        <v/>
      </c>
      <c r="O664" s="5" t="str">
        <f t="shared" si="62"/>
        <v>1</v>
      </c>
      <c r="P664" s="5">
        <f t="shared" si="63"/>
        <v>0</v>
      </c>
      <c r="Q664" s="5" t="str">
        <f t="shared" si="64"/>
        <v/>
      </c>
      <c r="R664" s="5" t="str">
        <f t="shared" si="65"/>
        <v>0_0</v>
      </c>
      <c r="S664" s="5">
        <v>663</v>
      </c>
    </row>
    <row r="665" spans="1:19">
      <c r="A665" s="5">
        <f>Final!A666</f>
        <v>0</v>
      </c>
      <c r="B665" s="5">
        <f>Final!B666</f>
        <v>0</v>
      </c>
      <c r="C665" s="5">
        <f>Final!C666</f>
        <v>0</v>
      </c>
      <c r="D665" s="5">
        <f>Final!D666</f>
        <v>0</v>
      </c>
      <c r="E665" s="5">
        <f>Final!E666</f>
        <v>0</v>
      </c>
      <c r="F665" s="5">
        <f>Final!F666</f>
        <v>0</v>
      </c>
      <c r="G665" s="5">
        <f>Final!G666</f>
        <v>0</v>
      </c>
      <c r="H665" s="5">
        <f>Final!H666</f>
        <v>0</v>
      </c>
      <c r="I665" s="5">
        <f>Final!I666</f>
        <v>0</v>
      </c>
      <c r="J665" s="5">
        <f>Final!J666</f>
        <v>0</v>
      </c>
      <c r="K665" s="5">
        <f>Final!K666</f>
        <v>0</v>
      </c>
      <c r="L665" s="5">
        <f>Final!L666</f>
        <v>0</v>
      </c>
      <c r="M665" s="20" t="str">
        <f t="shared" si="60"/>
        <v/>
      </c>
      <c r="N665" s="5" t="str">
        <f t="shared" si="61"/>
        <v/>
      </c>
      <c r="O665" s="5" t="str">
        <f t="shared" si="62"/>
        <v>1</v>
      </c>
      <c r="P665" s="5">
        <f t="shared" si="63"/>
        <v>0</v>
      </c>
      <c r="Q665" s="5" t="str">
        <f t="shared" si="64"/>
        <v/>
      </c>
      <c r="R665" s="5" t="str">
        <f t="shared" si="65"/>
        <v>0_0</v>
      </c>
      <c r="S665" s="5">
        <v>664</v>
      </c>
    </row>
    <row r="666" spans="1:19">
      <c r="A666" s="5">
        <f>Final!A667</f>
        <v>0</v>
      </c>
      <c r="B666" s="5">
        <f>Final!B667</f>
        <v>0</v>
      </c>
      <c r="C666" s="5">
        <f>Final!C667</f>
        <v>0</v>
      </c>
      <c r="D666" s="5">
        <f>Final!D667</f>
        <v>0</v>
      </c>
      <c r="E666" s="5">
        <f>Final!E667</f>
        <v>0</v>
      </c>
      <c r="F666" s="5">
        <f>Final!F667</f>
        <v>0</v>
      </c>
      <c r="G666" s="5">
        <f>Final!G667</f>
        <v>0</v>
      </c>
      <c r="H666" s="5">
        <f>Final!H667</f>
        <v>0</v>
      </c>
      <c r="I666" s="5">
        <f>Final!I667</f>
        <v>0</v>
      </c>
      <c r="J666" s="5">
        <f>Final!J667</f>
        <v>0</v>
      </c>
      <c r="K666" s="5">
        <f>Final!K667</f>
        <v>0</v>
      </c>
      <c r="L666" s="5">
        <f>Final!L667</f>
        <v>0</v>
      </c>
      <c r="M666" s="20" t="str">
        <f t="shared" si="60"/>
        <v/>
      </c>
      <c r="N666" s="5" t="str">
        <f t="shared" si="61"/>
        <v/>
      </c>
      <c r="O666" s="5" t="str">
        <f t="shared" si="62"/>
        <v>1</v>
      </c>
      <c r="P666" s="5">
        <f t="shared" si="63"/>
        <v>0</v>
      </c>
      <c r="Q666" s="5" t="str">
        <f t="shared" si="64"/>
        <v/>
      </c>
      <c r="R666" s="5" t="str">
        <f t="shared" si="65"/>
        <v>0_0</v>
      </c>
      <c r="S666" s="5">
        <v>665</v>
      </c>
    </row>
    <row r="667" spans="1:19">
      <c r="A667" s="5">
        <f>Final!A668</f>
        <v>0</v>
      </c>
      <c r="B667" s="5">
        <f>Final!B668</f>
        <v>0</v>
      </c>
      <c r="C667" s="5">
        <f>Final!C668</f>
        <v>0</v>
      </c>
      <c r="D667" s="5">
        <f>Final!D668</f>
        <v>0</v>
      </c>
      <c r="E667" s="5">
        <f>Final!E668</f>
        <v>0</v>
      </c>
      <c r="F667" s="5">
        <f>Final!F668</f>
        <v>0</v>
      </c>
      <c r="G667" s="5">
        <f>Final!G668</f>
        <v>0</v>
      </c>
      <c r="H667" s="5">
        <f>Final!H668</f>
        <v>0</v>
      </c>
      <c r="I667" s="5">
        <f>Final!I668</f>
        <v>0</v>
      </c>
      <c r="J667" s="5">
        <f>Final!J668</f>
        <v>0</v>
      </c>
      <c r="K667" s="5">
        <f>Final!K668</f>
        <v>0</v>
      </c>
      <c r="L667" s="5">
        <f>Final!L668</f>
        <v>0</v>
      </c>
      <c r="M667" s="20" t="str">
        <f t="shared" si="60"/>
        <v/>
      </c>
      <c r="N667" s="5" t="str">
        <f t="shared" si="61"/>
        <v/>
      </c>
      <c r="O667" s="5" t="str">
        <f t="shared" si="62"/>
        <v>1</v>
      </c>
      <c r="P667" s="5">
        <f t="shared" si="63"/>
        <v>0</v>
      </c>
      <c r="Q667" s="5" t="str">
        <f t="shared" si="64"/>
        <v/>
      </c>
      <c r="R667" s="5" t="str">
        <f t="shared" si="65"/>
        <v>0_0</v>
      </c>
      <c r="S667" s="5">
        <v>666</v>
      </c>
    </row>
    <row r="668" spans="1:19">
      <c r="A668" s="5">
        <f>Final!A669</f>
        <v>0</v>
      </c>
      <c r="B668" s="5">
        <f>Final!B669</f>
        <v>0</v>
      </c>
      <c r="C668" s="5">
        <f>Final!C669</f>
        <v>0</v>
      </c>
      <c r="D668" s="5">
        <f>Final!D669</f>
        <v>0</v>
      </c>
      <c r="E668" s="5">
        <f>Final!E669</f>
        <v>0</v>
      </c>
      <c r="F668" s="5">
        <f>Final!F669</f>
        <v>0</v>
      </c>
      <c r="G668" s="5">
        <f>Final!G669</f>
        <v>0</v>
      </c>
      <c r="H668" s="5">
        <f>Final!H669</f>
        <v>0</v>
      </c>
      <c r="I668" s="5">
        <f>Final!I669</f>
        <v>0</v>
      </c>
      <c r="J668" s="5">
        <f>Final!J669</f>
        <v>0</v>
      </c>
      <c r="K668" s="5">
        <f>Final!K669</f>
        <v>0</v>
      </c>
      <c r="L668" s="5">
        <f>Final!L669</f>
        <v>0</v>
      </c>
      <c r="M668" s="20" t="str">
        <f t="shared" si="60"/>
        <v/>
      </c>
      <c r="N668" s="5" t="str">
        <f t="shared" si="61"/>
        <v/>
      </c>
      <c r="O668" s="5" t="str">
        <f t="shared" si="62"/>
        <v>1</v>
      </c>
      <c r="P668" s="5">
        <f t="shared" si="63"/>
        <v>0</v>
      </c>
      <c r="Q668" s="5" t="str">
        <f t="shared" si="64"/>
        <v/>
      </c>
      <c r="R668" s="5" t="str">
        <f t="shared" si="65"/>
        <v>0_0</v>
      </c>
      <c r="S668" s="5">
        <v>667</v>
      </c>
    </row>
    <row r="669" spans="1:19">
      <c r="A669" s="5">
        <f>Final!A670</f>
        <v>0</v>
      </c>
      <c r="B669" s="5">
        <f>Final!B670</f>
        <v>0</v>
      </c>
      <c r="C669" s="5">
        <f>Final!C670</f>
        <v>0</v>
      </c>
      <c r="D669" s="5">
        <f>Final!D670</f>
        <v>0</v>
      </c>
      <c r="E669" s="5">
        <f>Final!E670</f>
        <v>0</v>
      </c>
      <c r="F669" s="5">
        <f>Final!F670</f>
        <v>0</v>
      </c>
      <c r="G669" s="5">
        <f>Final!G670</f>
        <v>0</v>
      </c>
      <c r="H669" s="5">
        <f>Final!H670</f>
        <v>0</v>
      </c>
      <c r="I669" s="5">
        <f>Final!I670</f>
        <v>0</v>
      </c>
      <c r="J669" s="5">
        <f>Final!J670</f>
        <v>0</v>
      </c>
      <c r="K669" s="5">
        <f>Final!K670</f>
        <v>0</v>
      </c>
      <c r="L669" s="5">
        <f>Final!L670</f>
        <v>0</v>
      </c>
      <c r="M669" s="20" t="str">
        <f t="shared" si="60"/>
        <v/>
      </c>
      <c r="N669" s="5" t="str">
        <f t="shared" si="61"/>
        <v/>
      </c>
      <c r="O669" s="5" t="str">
        <f t="shared" si="62"/>
        <v>1</v>
      </c>
      <c r="P669" s="5">
        <f t="shared" si="63"/>
        <v>0</v>
      </c>
      <c r="Q669" s="5" t="str">
        <f t="shared" si="64"/>
        <v/>
      </c>
      <c r="R669" s="5" t="str">
        <f t="shared" si="65"/>
        <v>0_0</v>
      </c>
      <c r="S669" s="5">
        <v>668</v>
      </c>
    </row>
    <row r="670" spans="1:19">
      <c r="A670" s="5">
        <f>Final!A671</f>
        <v>0</v>
      </c>
      <c r="B670" s="5">
        <f>Final!B671</f>
        <v>0</v>
      </c>
      <c r="C670" s="5">
        <f>Final!C671</f>
        <v>0</v>
      </c>
      <c r="D670" s="5">
        <f>Final!D671</f>
        <v>0</v>
      </c>
      <c r="E670" s="5">
        <f>Final!E671</f>
        <v>0</v>
      </c>
      <c r="F670" s="5">
        <f>Final!F671</f>
        <v>0</v>
      </c>
      <c r="G670" s="5">
        <f>Final!G671</f>
        <v>0</v>
      </c>
      <c r="H670" s="5">
        <f>Final!H671</f>
        <v>0</v>
      </c>
      <c r="I670" s="5">
        <f>Final!I671</f>
        <v>0</v>
      </c>
      <c r="J670" s="5">
        <f>Final!J671</f>
        <v>0</v>
      </c>
      <c r="K670" s="5">
        <f>Final!K671</f>
        <v>0</v>
      </c>
      <c r="L670" s="5">
        <f>Final!L671</f>
        <v>0</v>
      </c>
      <c r="M670" s="20" t="str">
        <f t="shared" si="60"/>
        <v/>
      </c>
      <c r="N670" s="5" t="str">
        <f t="shared" si="61"/>
        <v/>
      </c>
      <c r="O670" s="5" t="str">
        <f t="shared" si="62"/>
        <v>1</v>
      </c>
      <c r="P670" s="5">
        <f t="shared" si="63"/>
        <v>0</v>
      </c>
      <c r="Q670" s="5" t="str">
        <f t="shared" si="64"/>
        <v/>
      </c>
      <c r="R670" s="5" t="str">
        <f t="shared" si="65"/>
        <v>0_0</v>
      </c>
      <c r="S670" s="5">
        <v>669</v>
      </c>
    </row>
    <row r="671" spans="1:19">
      <c r="A671" s="5">
        <f>Final!A672</f>
        <v>0</v>
      </c>
      <c r="B671" s="5">
        <f>Final!B672</f>
        <v>0</v>
      </c>
      <c r="C671" s="5">
        <f>Final!C672</f>
        <v>0</v>
      </c>
      <c r="D671" s="5">
        <f>Final!D672</f>
        <v>0</v>
      </c>
      <c r="E671" s="5">
        <f>Final!E672</f>
        <v>0</v>
      </c>
      <c r="F671" s="5">
        <f>Final!F672</f>
        <v>0</v>
      </c>
      <c r="G671" s="5">
        <f>Final!G672</f>
        <v>0</v>
      </c>
      <c r="H671" s="5">
        <f>Final!H672</f>
        <v>0</v>
      </c>
      <c r="I671" s="5">
        <f>Final!I672</f>
        <v>0</v>
      </c>
      <c r="J671" s="5">
        <f>Final!J672</f>
        <v>0</v>
      </c>
      <c r="K671" s="5">
        <f>Final!K672</f>
        <v>0</v>
      </c>
      <c r="L671" s="5">
        <f>Final!L672</f>
        <v>0</v>
      </c>
      <c r="M671" s="20" t="str">
        <f t="shared" si="60"/>
        <v/>
      </c>
      <c r="N671" s="5" t="str">
        <f t="shared" si="61"/>
        <v/>
      </c>
      <c r="O671" s="5" t="str">
        <f t="shared" si="62"/>
        <v>1</v>
      </c>
      <c r="P671" s="5">
        <f t="shared" si="63"/>
        <v>0</v>
      </c>
      <c r="Q671" s="5" t="str">
        <f t="shared" si="64"/>
        <v/>
      </c>
      <c r="R671" s="5" t="str">
        <f t="shared" si="65"/>
        <v>0_0</v>
      </c>
      <c r="S671" s="5">
        <v>670</v>
      </c>
    </row>
    <row r="672" spans="1:19">
      <c r="A672" s="5">
        <f>Final!A673</f>
        <v>0</v>
      </c>
      <c r="B672" s="5">
        <f>Final!B673</f>
        <v>0</v>
      </c>
      <c r="C672" s="5">
        <f>Final!C673</f>
        <v>0</v>
      </c>
      <c r="D672" s="5">
        <f>Final!D673</f>
        <v>0</v>
      </c>
      <c r="E672" s="5">
        <f>Final!E673</f>
        <v>0</v>
      </c>
      <c r="F672" s="5">
        <f>Final!F673</f>
        <v>0</v>
      </c>
      <c r="G672" s="5">
        <f>Final!G673</f>
        <v>0</v>
      </c>
      <c r="H672" s="5">
        <f>Final!H673</f>
        <v>0</v>
      </c>
      <c r="I672" s="5">
        <f>Final!I673</f>
        <v>0</v>
      </c>
      <c r="J672" s="5">
        <f>Final!J673</f>
        <v>0</v>
      </c>
      <c r="K672" s="5">
        <f>Final!K673</f>
        <v>0</v>
      </c>
      <c r="L672" s="5">
        <f>Final!L673</f>
        <v>0</v>
      </c>
      <c r="M672" s="20" t="str">
        <f t="shared" si="60"/>
        <v/>
      </c>
      <c r="N672" s="5" t="str">
        <f t="shared" si="61"/>
        <v/>
      </c>
      <c r="O672" s="5" t="str">
        <f t="shared" si="62"/>
        <v>1</v>
      </c>
      <c r="P672" s="5">
        <f t="shared" si="63"/>
        <v>0</v>
      </c>
      <c r="Q672" s="5" t="str">
        <f t="shared" si="64"/>
        <v/>
      </c>
      <c r="R672" s="5" t="str">
        <f t="shared" si="65"/>
        <v>0_0</v>
      </c>
      <c r="S672" s="5">
        <v>671</v>
      </c>
    </row>
    <row r="673" spans="1:19">
      <c r="A673" s="5">
        <f>Final!A674</f>
        <v>0</v>
      </c>
      <c r="B673" s="5">
        <f>Final!B674</f>
        <v>0</v>
      </c>
      <c r="C673" s="5">
        <f>Final!C674</f>
        <v>0</v>
      </c>
      <c r="D673" s="5">
        <f>Final!D674</f>
        <v>0</v>
      </c>
      <c r="E673" s="5">
        <f>Final!E674</f>
        <v>0</v>
      </c>
      <c r="F673" s="5">
        <f>Final!F674</f>
        <v>0</v>
      </c>
      <c r="G673" s="5">
        <f>Final!G674</f>
        <v>0</v>
      </c>
      <c r="H673" s="5">
        <f>Final!H674</f>
        <v>0</v>
      </c>
      <c r="I673" s="5">
        <f>Final!I674</f>
        <v>0</v>
      </c>
      <c r="J673" s="5">
        <f>Final!J674</f>
        <v>0</v>
      </c>
      <c r="K673" s="5">
        <f>Final!K674</f>
        <v>0</v>
      </c>
      <c r="L673" s="5">
        <f>Final!L674</f>
        <v>0</v>
      </c>
      <c r="M673" s="20" t="str">
        <f t="shared" si="60"/>
        <v/>
      </c>
      <c r="N673" s="5" t="str">
        <f t="shared" si="61"/>
        <v/>
      </c>
      <c r="O673" s="5" t="str">
        <f t="shared" si="62"/>
        <v>1</v>
      </c>
      <c r="P673" s="5">
        <f t="shared" si="63"/>
        <v>0</v>
      </c>
      <c r="Q673" s="5" t="str">
        <f t="shared" si="64"/>
        <v/>
      </c>
      <c r="R673" s="5" t="str">
        <f t="shared" si="65"/>
        <v>0_0</v>
      </c>
      <c r="S673" s="5">
        <v>672</v>
      </c>
    </row>
    <row r="674" spans="1:19">
      <c r="A674" s="5">
        <f>Final!A675</f>
        <v>0</v>
      </c>
      <c r="B674" s="5">
        <f>Final!B675</f>
        <v>0</v>
      </c>
      <c r="C674" s="5">
        <f>Final!C675</f>
        <v>0</v>
      </c>
      <c r="D674" s="5">
        <f>Final!D675</f>
        <v>0</v>
      </c>
      <c r="E674" s="5">
        <f>Final!E675</f>
        <v>0</v>
      </c>
      <c r="F674" s="5">
        <f>Final!F675</f>
        <v>0</v>
      </c>
      <c r="G674" s="5">
        <f>Final!G675</f>
        <v>0</v>
      </c>
      <c r="H674" s="5">
        <f>Final!H675</f>
        <v>0</v>
      </c>
      <c r="I674" s="5">
        <f>Final!I675</f>
        <v>0</v>
      </c>
      <c r="J674" s="5">
        <f>Final!J675</f>
        <v>0</v>
      </c>
      <c r="K674" s="5">
        <f>Final!K675</f>
        <v>0</v>
      </c>
      <c r="L674" s="5">
        <f>Final!L675</f>
        <v>0</v>
      </c>
      <c r="M674" s="20" t="str">
        <f t="shared" si="60"/>
        <v/>
      </c>
      <c r="N674" s="5" t="str">
        <f t="shared" si="61"/>
        <v/>
      </c>
      <c r="O674" s="5" t="str">
        <f t="shared" si="62"/>
        <v>1</v>
      </c>
      <c r="P674" s="5">
        <f t="shared" si="63"/>
        <v>0</v>
      </c>
      <c r="Q674" s="5" t="str">
        <f t="shared" si="64"/>
        <v/>
      </c>
      <c r="R674" s="5" t="str">
        <f t="shared" si="65"/>
        <v>0_0</v>
      </c>
      <c r="S674" s="5">
        <v>673</v>
      </c>
    </row>
    <row r="675" spans="1:19">
      <c r="A675" s="5">
        <f>Final!A676</f>
        <v>0</v>
      </c>
      <c r="B675" s="5">
        <f>Final!B676</f>
        <v>0</v>
      </c>
      <c r="C675" s="5">
        <f>Final!C676</f>
        <v>0</v>
      </c>
      <c r="D675" s="5">
        <f>Final!D676</f>
        <v>0</v>
      </c>
      <c r="E675" s="5">
        <f>Final!E676</f>
        <v>0</v>
      </c>
      <c r="F675" s="5">
        <f>Final!F676</f>
        <v>0</v>
      </c>
      <c r="G675" s="5">
        <f>Final!G676</f>
        <v>0</v>
      </c>
      <c r="H675" s="5">
        <f>Final!H676</f>
        <v>0</v>
      </c>
      <c r="I675" s="5">
        <f>Final!I676</f>
        <v>0</v>
      </c>
      <c r="J675" s="5">
        <f>Final!J676</f>
        <v>0</v>
      </c>
      <c r="K675" s="5">
        <f>Final!K676</f>
        <v>0</v>
      </c>
      <c r="L675" s="5">
        <f>Final!L676</f>
        <v>0</v>
      </c>
      <c r="M675" s="20" t="str">
        <f t="shared" si="60"/>
        <v/>
      </c>
      <c r="N675" s="5" t="str">
        <f t="shared" si="61"/>
        <v/>
      </c>
      <c r="O675" s="5" t="str">
        <f t="shared" si="62"/>
        <v>1</v>
      </c>
      <c r="P675" s="5">
        <f t="shared" si="63"/>
        <v>0</v>
      </c>
      <c r="Q675" s="5" t="str">
        <f t="shared" si="64"/>
        <v/>
      </c>
      <c r="R675" s="5" t="str">
        <f t="shared" si="65"/>
        <v>0_0</v>
      </c>
      <c r="S675" s="5">
        <v>674</v>
      </c>
    </row>
    <row r="676" spans="1:19">
      <c r="A676" s="5">
        <f>Final!A677</f>
        <v>0</v>
      </c>
      <c r="B676" s="5">
        <f>Final!B677</f>
        <v>0</v>
      </c>
      <c r="C676" s="5">
        <f>Final!C677</f>
        <v>0</v>
      </c>
      <c r="D676" s="5">
        <f>Final!D677</f>
        <v>0</v>
      </c>
      <c r="E676" s="5">
        <f>Final!E677</f>
        <v>0</v>
      </c>
      <c r="F676" s="5">
        <f>Final!F677</f>
        <v>0</v>
      </c>
      <c r="G676" s="5">
        <f>Final!G677</f>
        <v>0</v>
      </c>
      <c r="H676" s="5">
        <f>Final!H677</f>
        <v>0</v>
      </c>
      <c r="I676" s="5">
        <f>Final!I677</f>
        <v>0</v>
      </c>
      <c r="J676" s="5">
        <f>Final!J677</f>
        <v>0</v>
      </c>
      <c r="K676" s="5">
        <f>Final!K677</f>
        <v>0</v>
      </c>
      <c r="L676" s="5">
        <f>Final!L677</f>
        <v>0</v>
      </c>
      <c r="M676" s="20" t="str">
        <f t="shared" si="60"/>
        <v/>
      </c>
      <c r="N676" s="5" t="str">
        <f t="shared" si="61"/>
        <v/>
      </c>
      <c r="O676" s="5" t="str">
        <f t="shared" si="62"/>
        <v>1</v>
      </c>
      <c r="P676" s="5">
        <f t="shared" si="63"/>
        <v>0</v>
      </c>
      <c r="Q676" s="5" t="str">
        <f t="shared" si="64"/>
        <v/>
      </c>
      <c r="R676" s="5" t="str">
        <f t="shared" si="65"/>
        <v>0_0</v>
      </c>
      <c r="S676" s="5">
        <v>675</v>
      </c>
    </row>
    <row r="677" spans="1:19">
      <c r="A677" s="5">
        <f>Final!A678</f>
        <v>0</v>
      </c>
      <c r="B677" s="5">
        <f>Final!B678</f>
        <v>0</v>
      </c>
      <c r="C677" s="5">
        <f>Final!C678</f>
        <v>0</v>
      </c>
      <c r="D677" s="5">
        <f>Final!D678</f>
        <v>0</v>
      </c>
      <c r="E677" s="5">
        <f>Final!E678</f>
        <v>0</v>
      </c>
      <c r="F677" s="5">
        <f>Final!F678</f>
        <v>0</v>
      </c>
      <c r="G677" s="5">
        <f>Final!G678</f>
        <v>0</v>
      </c>
      <c r="H677" s="5">
        <f>Final!H678</f>
        <v>0</v>
      </c>
      <c r="I677" s="5">
        <f>Final!I678</f>
        <v>0</v>
      </c>
      <c r="J677" s="5">
        <f>Final!J678</f>
        <v>0</v>
      </c>
      <c r="K677" s="5">
        <f>Final!K678</f>
        <v>0</v>
      </c>
      <c r="L677" s="5">
        <f>Final!L678</f>
        <v>0</v>
      </c>
      <c r="M677" s="20" t="str">
        <f t="shared" si="60"/>
        <v/>
      </c>
      <c r="N677" s="5" t="str">
        <f t="shared" si="61"/>
        <v/>
      </c>
      <c r="O677" s="5" t="str">
        <f t="shared" si="62"/>
        <v>1</v>
      </c>
      <c r="P677" s="5">
        <f t="shared" si="63"/>
        <v>0</v>
      </c>
      <c r="Q677" s="5" t="str">
        <f t="shared" si="64"/>
        <v/>
      </c>
      <c r="R677" s="5" t="str">
        <f t="shared" si="65"/>
        <v>0_0</v>
      </c>
      <c r="S677" s="5">
        <v>676</v>
      </c>
    </row>
    <row r="678" spans="1:19">
      <c r="A678" s="5">
        <f>Final!A679</f>
        <v>0</v>
      </c>
      <c r="B678" s="5">
        <f>Final!B679</f>
        <v>0</v>
      </c>
      <c r="C678" s="5">
        <f>Final!C679</f>
        <v>0</v>
      </c>
      <c r="D678" s="5">
        <f>Final!D679</f>
        <v>0</v>
      </c>
      <c r="E678" s="5">
        <f>Final!E679</f>
        <v>0</v>
      </c>
      <c r="F678" s="5">
        <f>Final!F679</f>
        <v>0</v>
      </c>
      <c r="G678" s="5">
        <f>Final!G679</f>
        <v>0</v>
      </c>
      <c r="H678" s="5">
        <f>Final!H679</f>
        <v>0</v>
      </c>
      <c r="I678" s="5">
        <f>Final!I679</f>
        <v>0</v>
      </c>
      <c r="J678" s="5">
        <f>Final!J679</f>
        <v>0</v>
      </c>
      <c r="K678" s="5">
        <f>Final!K679</f>
        <v>0</v>
      </c>
      <c r="L678" s="5">
        <f>Final!L679</f>
        <v>0</v>
      </c>
      <c r="M678" s="20" t="str">
        <f t="shared" si="60"/>
        <v/>
      </c>
      <c r="N678" s="5" t="str">
        <f t="shared" si="61"/>
        <v/>
      </c>
      <c r="O678" s="5" t="str">
        <f t="shared" si="62"/>
        <v>1</v>
      </c>
      <c r="P678" s="5">
        <f t="shared" si="63"/>
        <v>0</v>
      </c>
      <c r="Q678" s="5" t="str">
        <f t="shared" si="64"/>
        <v/>
      </c>
      <c r="R678" s="5" t="str">
        <f t="shared" si="65"/>
        <v>0_0</v>
      </c>
      <c r="S678" s="5">
        <v>677</v>
      </c>
    </row>
    <row r="679" spans="1:19">
      <c r="A679" s="5">
        <f>Final!A680</f>
        <v>0</v>
      </c>
      <c r="B679" s="5">
        <f>Final!B680</f>
        <v>0</v>
      </c>
      <c r="C679" s="5">
        <f>Final!C680</f>
        <v>0</v>
      </c>
      <c r="D679" s="5">
        <f>Final!D680</f>
        <v>0</v>
      </c>
      <c r="E679" s="5">
        <f>Final!E680</f>
        <v>0</v>
      </c>
      <c r="F679" s="5">
        <f>Final!F680</f>
        <v>0</v>
      </c>
      <c r="G679" s="5">
        <f>Final!G680</f>
        <v>0</v>
      </c>
      <c r="H679" s="5">
        <f>Final!H680</f>
        <v>0</v>
      </c>
      <c r="I679" s="5">
        <f>Final!I680</f>
        <v>0</v>
      </c>
      <c r="J679" s="5">
        <f>Final!J680</f>
        <v>0</v>
      </c>
      <c r="K679" s="5">
        <f>Final!K680</f>
        <v>0</v>
      </c>
      <c r="L679" s="5">
        <f>Final!L680</f>
        <v>0</v>
      </c>
      <c r="M679" s="20" t="str">
        <f t="shared" si="60"/>
        <v/>
      </c>
      <c r="N679" s="5" t="str">
        <f t="shared" si="61"/>
        <v/>
      </c>
      <c r="O679" s="5" t="str">
        <f t="shared" si="62"/>
        <v>1</v>
      </c>
      <c r="P679" s="5">
        <f t="shared" si="63"/>
        <v>0</v>
      </c>
      <c r="Q679" s="5" t="str">
        <f t="shared" si="64"/>
        <v/>
      </c>
      <c r="R679" s="5" t="str">
        <f t="shared" si="65"/>
        <v>0_0</v>
      </c>
      <c r="S679" s="5">
        <v>678</v>
      </c>
    </row>
    <row r="680" spans="1:19">
      <c r="A680" s="5">
        <f>Final!A681</f>
        <v>0</v>
      </c>
      <c r="B680" s="5">
        <f>Final!B681</f>
        <v>0</v>
      </c>
      <c r="C680" s="5">
        <f>Final!C681</f>
        <v>0</v>
      </c>
      <c r="D680" s="5">
        <f>Final!D681</f>
        <v>0</v>
      </c>
      <c r="E680" s="5">
        <f>Final!E681</f>
        <v>0</v>
      </c>
      <c r="F680" s="5">
        <f>Final!F681</f>
        <v>0</v>
      </c>
      <c r="G680" s="5">
        <f>Final!G681</f>
        <v>0</v>
      </c>
      <c r="H680" s="5">
        <f>Final!H681</f>
        <v>0</v>
      </c>
      <c r="I680" s="5">
        <f>Final!I681</f>
        <v>0</v>
      </c>
      <c r="J680" s="5">
        <f>Final!J681</f>
        <v>0</v>
      </c>
      <c r="K680" s="5">
        <f>Final!K681</f>
        <v>0</v>
      </c>
      <c r="L680" s="5">
        <f>Final!L681</f>
        <v>0</v>
      </c>
      <c r="M680" s="20" t="str">
        <f t="shared" si="60"/>
        <v/>
      </c>
      <c r="N680" s="5" t="str">
        <f t="shared" si="61"/>
        <v/>
      </c>
      <c r="O680" s="5" t="str">
        <f t="shared" si="62"/>
        <v>1</v>
      </c>
      <c r="P680" s="5">
        <f t="shared" si="63"/>
        <v>0</v>
      </c>
      <c r="Q680" s="5" t="str">
        <f t="shared" si="64"/>
        <v/>
      </c>
      <c r="R680" s="5" t="str">
        <f t="shared" si="65"/>
        <v>0_0</v>
      </c>
      <c r="S680" s="5">
        <v>679</v>
      </c>
    </row>
    <row r="681" spans="1:19">
      <c r="A681" s="5">
        <f>Final!A682</f>
        <v>0</v>
      </c>
      <c r="B681" s="5">
        <f>Final!B682</f>
        <v>0</v>
      </c>
      <c r="C681" s="5">
        <f>Final!C682</f>
        <v>0</v>
      </c>
      <c r="D681" s="5">
        <f>Final!D682</f>
        <v>0</v>
      </c>
      <c r="E681" s="5">
        <f>Final!E682</f>
        <v>0</v>
      </c>
      <c r="F681" s="5">
        <f>Final!F682</f>
        <v>0</v>
      </c>
      <c r="G681" s="5">
        <f>Final!G682</f>
        <v>0</v>
      </c>
      <c r="H681" s="5">
        <f>Final!H682</f>
        <v>0</v>
      </c>
      <c r="I681" s="5">
        <f>Final!I682</f>
        <v>0</v>
      </c>
      <c r="J681" s="5">
        <f>Final!J682</f>
        <v>0</v>
      </c>
      <c r="K681" s="5">
        <f>Final!K682</f>
        <v>0</v>
      </c>
      <c r="L681" s="5">
        <f>Final!L682</f>
        <v>0</v>
      </c>
      <c r="M681" s="20" t="str">
        <f t="shared" si="60"/>
        <v/>
      </c>
      <c r="N681" s="5" t="str">
        <f t="shared" si="61"/>
        <v/>
      </c>
      <c r="O681" s="5" t="str">
        <f t="shared" si="62"/>
        <v>1</v>
      </c>
      <c r="P681" s="5">
        <f t="shared" si="63"/>
        <v>0</v>
      </c>
      <c r="Q681" s="5" t="str">
        <f t="shared" si="64"/>
        <v/>
      </c>
      <c r="R681" s="5" t="str">
        <f t="shared" si="65"/>
        <v>0_0</v>
      </c>
      <c r="S681" s="5">
        <v>680</v>
      </c>
    </row>
    <row r="682" spans="1:19">
      <c r="A682" s="5">
        <f>Final!A683</f>
        <v>0</v>
      </c>
      <c r="B682" s="5">
        <f>Final!B683</f>
        <v>0</v>
      </c>
      <c r="C682" s="5">
        <f>Final!C683</f>
        <v>0</v>
      </c>
      <c r="D682" s="5">
        <f>Final!D683</f>
        <v>0</v>
      </c>
      <c r="E682" s="5">
        <f>Final!E683</f>
        <v>0</v>
      </c>
      <c r="F682" s="5">
        <f>Final!F683</f>
        <v>0</v>
      </c>
      <c r="G682" s="5">
        <f>Final!G683</f>
        <v>0</v>
      </c>
      <c r="H682" s="5">
        <f>Final!H683</f>
        <v>0</v>
      </c>
      <c r="I682" s="5">
        <f>Final!I683</f>
        <v>0</v>
      </c>
      <c r="J682" s="5">
        <f>Final!J683</f>
        <v>0</v>
      </c>
      <c r="K682" s="5">
        <f>Final!K683</f>
        <v>0</v>
      </c>
      <c r="L682" s="5">
        <f>Final!L683</f>
        <v>0</v>
      </c>
      <c r="M682" s="20" t="str">
        <f t="shared" si="60"/>
        <v/>
      </c>
      <c r="N682" s="5" t="str">
        <f t="shared" si="61"/>
        <v/>
      </c>
      <c r="O682" s="5" t="str">
        <f t="shared" si="62"/>
        <v>1</v>
      </c>
      <c r="P682" s="5">
        <f t="shared" si="63"/>
        <v>0</v>
      </c>
      <c r="Q682" s="5" t="str">
        <f t="shared" si="64"/>
        <v/>
      </c>
      <c r="R682" s="5" t="str">
        <f t="shared" si="65"/>
        <v>0_0</v>
      </c>
      <c r="S682" s="5">
        <v>681</v>
      </c>
    </row>
    <row r="683" spans="1:19">
      <c r="A683" s="5">
        <f>Final!A684</f>
        <v>0</v>
      </c>
      <c r="B683" s="5">
        <f>Final!B684</f>
        <v>0</v>
      </c>
      <c r="C683" s="5">
        <f>Final!C684</f>
        <v>0</v>
      </c>
      <c r="D683" s="5">
        <f>Final!D684</f>
        <v>0</v>
      </c>
      <c r="E683" s="5">
        <f>Final!E684</f>
        <v>0</v>
      </c>
      <c r="F683" s="5">
        <f>Final!F684</f>
        <v>0</v>
      </c>
      <c r="G683" s="5">
        <f>Final!G684</f>
        <v>0</v>
      </c>
      <c r="H683" s="5">
        <f>Final!H684</f>
        <v>0</v>
      </c>
      <c r="I683" s="5">
        <f>Final!I684</f>
        <v>0</v>
      </c>
      <c r="J683" s="5">
        <f>Final!J684</f>
        <v>0</v>
      </c>
      <c r="K683" s="5">
        <f>Final!K684</f>
        <v>0</v>
      </c>
      <c r="L683" s="5">
        <f>Final!L684</f>
        <v>0</v>
      </c>
      <c r="M683" s="20" t="str">
        <f t="shared" si="60"/>
        <v/>
      </c>
      <c r="N683" s="5" t="str">
        <f t="shared" si="61"/>
        <v/>
      </c>
      <c r="O683" s="5" t="str">
        <f t="shared" si="62"/>
        <v>1</v>
      </c>
      <c r="P683" s="5">
        <f t="shared" si="63"/>
        <v>0</v>
      </c>
      <c r="Q683" s="5" t="str">
        <f t="shared" si="64"/>
        <v/>
      </c>
      <c r="R683" s="5" t="str">
        <f t="shared" si="65"/>
        <v>0_0</v>
      </c>
      <c r="S683" s="5">
        <v>682</v>
      </c>
    </row>
    <row r="684" spans="1:19">
      <c r="A684" s="5">
        <f>Final!A685</f>
        <v>0</v>
      </c>
      <c r="B684" s="5">
        <f>Final!B685</f>
        <v>0</v>
      </c>
      <c r="C684" s="5">
        <f>Final!C685</f>
        <v>0</v>
      </c>
      <c r="D684" s="5">
        <f>Final!D685</f>
        <v>0</v>
      </c>
      <c r="E684" s="5">
        <f>Final!E685</f>
        <v>0</v>
      </c>
      <c r="F684" s="5">
        <f>Final!F685</f>
        <v>0</v>
      </c>
      <c r="G684" s="5">
        <f>Final!G685</f>
        <v>0</v>
      </c>
      <c r="H684" s="5">
        <f>Final!H685</f>
        <v>0</v>
      </c>
      <c r="I684" s="5">
        <f>Final!I685</f>
        <v>0</v>
      </c>
      <c r="J684" s="5">
        <f>Final!J685</f>
        <v>0</v>
      </c>
      <c r="K684" s="5">
        <f>Final!K685</f>
        <v>0</v>
      </c>
      <c r="L684" s="5">
        <f>Final!L685</f>
        <v>0</v>
      </c>
      <c r="M684" s="20" t="str">
        <f t="shared" si="60"/>
        <v/>
      </c>
      <c r="N684" s="5" t="str">
        <f t="shared" si="61"/>
        <v/>
      </c>
      <c r="O684" s="5" t="str">
        <f t="shared" si="62"/>
        <v>1</v>
      </c>
      <c r="P684" s="5">
        <f t="shared" si="63"/>
        <v>0</v>
      </c>
      <c r="Q684" s="5" t="str">
        <f t="shared" si="64"/>
        <v/>
      </c>
      <c r="R684" s="5" t="str">
        <f t="shared" si="65"/>
        <v>0_0</v>
      </c>
      <c r="S684" s="5">
        <v>683</v>
      </c>
    </row>
    <row r="685" spans="1:19">
      <c r="A685" s="5">
        <f>Final!A686</f>
        <v>0</v>
      </c>
      <c r="B685" s="5">
        <f>Final!B686</f>
        <v>0</v>
      </c>
      <c r="C685" s="5">
        <f>Final!C686</f>
        <v>0</v>
      </c>
      <c r="D685" s="5">
        <f>Final!D686</f>
        <v>0</v>
      </c>
      <c r="E685" s="5">
        <f>Final!E686</f>
        <v>0</v>
      </c>
      <c r="F685" s="5">
        <f>Final!F686</f>
        <v>0</v>
      </c>
      <c r="G685" s="5">
        <f>Final!G686</f>
        <v>0</v>
      </c>
      <c r="H685" s="5">
        <f>Final!H686</f>
        <v>0</v>
      </c>
      <c r="I685" s="5">
        <f>Final!I686</f>
        <v>0</v>
      </c>
      <c r="J685" s="5">
        <f>Final!J686</f>
        <v>0</v>
      </c>
      <c r="K685" s="5">
        <f>Final!K686</f>
        <v>0</v>
      </c>
      <c r="L685" s="5">
        <f>Final!L686</f>
        <v>0</v>
      </c>
      <c r="M685" s="20" t="str">
        <f t="shared" si="60"/>
        <v/>
      </c>
      <c r="N685" s="5" t="str">
        <f t="shared" si="61"/>
        <v/>
      </c>
      <c r="O685" s="5" t="str">
        <f t="shared" si="62"/>
        <v>1</v>
      </c>
      <c r="P685" s="5">
        <f t="shared" si="63"/>
        <v>0</v>
      </c>
      <c r="Q685" s="5" t="str">
        <f t="shared" si="64"/>
        <v/>
      </c>
      <c r="R685" s="5" t="str">
        <f t="shared" si="65"/>
        <v>0_0</v>
      </c>
      <c r="S685" s="5">
        <v>684</v>
      </c>
    </row>
    <row r="686" spans="1:19">
      <c r="A686" s="5">
        <f>Final!A687</f>
        <v>0</v>
      </c>
      <c r="B686" s="5">
        <f>Final!B687</f>
        <v>0</v>
      </c>
      <c r="C686" s="5">
        <f>Final!C687</f>
        <v>0</v>
      </c>
      <c r="D686" s="5">
        <f>Final!D687</f>
        <v>0</v>
      </c>
      <c r="E686" s="5">
        <f>Final!E687</f>
        <v>0</v>
      </c>
      <c r="F686" s="5">
        <f>Final!F687</f>
        <v>0</v>
      </c>
      <c r="G686" s="5">
        <f>Final!G687</f>
        <v>0</v>
      </c>
      <c r="H686" s="5">
        <f>Final!H687</f>
        <v>0</v>
      </c>
      <c r="I686" s="5">
        <f>Final!I687</f>
        <v>0</v>
      </c>
      <c r="J686" s="5">
        <f>Final!J687</f>
        <v>0</v>
      </c>
      <c r="K686" s="5">
        <f>Final!K687</f>
        <v>0</v>
      </c>
      <c r="L686" s="5">
        <f>Final!L687</f>
        <v>0</v>
      </c>
      <c r="M686" s="20" t="str">
        <f t="shared" si="60"/>
        <v/>
      </c>
      <c r="N686" s="5" t="str">
        <f t="shared" si="61"/>
        <v/>
      </c>
      <c r="O686" s="5" t="str">
        <f t="shared" si="62"/>
        <v>1</v>
      </c>
      <c r="P686" s="5">
        <f t="shared" si="63"/>
        <v>0</v>
      </c>
      <c r="Q686" s="5" t="str">
        <f t="shared" si="64"/>
        <v/>
      </c>
      <c r="R686" s="5" t="str">
        <f t="shared" si="65"/>
        <v>0_0</v>
      </c>
      <c r="S686" s="5">
        <v>685</v>
      </c>
    </row>
    <row r="687" spans="1:19">
      <c r="A687" s="5">
        <f>Final!A688</f>
        <v>0</v>
      </c>
      <c r="B687" s="5">
        <f>Final!B688</f>
        <v>0</v>
      </c>
      <c r="C687" s="5">
        <f>Final!C688</f>
        <v>0</v>
      </c>
      <c r="D687" s="5">
        <f>Final!D688</f>
        <v>0</v>
      </c>
      <c r="E687" s="5">
        <f>Final!E688</f>
        <v>0</v>
      </c>
      <c r="F687" s="5">
        <f>Final!F688</f>
        <v>0</v>
      </c>
      <c r="G687" s="5">
        <f>Final!G688</f>
        <v>0</v>
      </c>
      <c r="H687" s="5">
        <f>Final!H688</f>
        <v>0</v>
      </c>
      <c r="I687" s="5">
        <f>Final!I688</f>
        <v>0</v>
      </c>
      <c r="J687" s="5">
        <f>Final!J688</f>
        <v>0</v>
      </c>
      <c r="K687" s="5">
        <f>Final!K688</f>
        <v>0</v>
      </c>
      <c r="L687" s="5">
        <f>Final!L688</f>
        <v>0</v>
      </c>
      <c r="M687" s="20" t="str">
        <f t="shared" si="60"/>
        <v/>
      </c>
      <c r="N687" s="5" t="str">
        <f t="shared" si="61"/>
        <v/>
      </c>
      <c r="O687" s="5" t="str">
        <f t="shared" si="62"/>
        <v>1</v>
      </c>
      <c r="P687" s="5">
        <f t="shared" si="63"/>
        <v>0</v>
      </c>
      <c r="Q687" s="5" t="str">
        <f t="shared" si="64"/>
        <v/>
      </c>
      <c r="R687" s="5" t="str">
        <f t="shared" si="65"/>
        <v>0_0</v>
      </c>
      <c r="S687" s="5">
        <v>686</v>
      </c>
    </row>
    <row r="688" spans="1:19">
      <c r="A688" s="5">
        <f>Final!A689</f>
        <v>0</v>
      </c>
      <c r="B688" s="5">
        <f>Final!B689</f>
        <v>0</v>
      </c>
      <c r="C688" s="5">
        <f>Final!C689</f>
        <v>0</v>
      </c>
      <c r="D688" s="5">
        <f>Final!D689</f>
        <v>0</v>
      </c>
      <c r="E688" s="5">
        <f>Final!E689</f>
        <v>0</v>
      </c>
      <c r="F688" s="5">
        <f>Final!F689</f>
        <v>0</v>
      </c>
      <c r="G688" s="5">
        <f>Final!G689</f>
        <v>0</v>
      </c>
      <c r="H688" s="5">
        <f>Final!H689</f>
        <v>0</v>
      </c>
      <c r="I688" s="5">
        <f>Final!I689</f>
        <v>0</v>
      </c>
      <c r="J688" s="5">
        <f>Final!J689</f>
        <v>0</v>
      </c>
      <c r="K688" s="5">
        <f>Final!K689</f>
        <v>0</v>
      </c>
      <c r="L688" s="5">
        <f>Final!L689</f>
        <v>0</v>
      </c>
      <c r="M688" s="20" t="str">
        <f t="shared" si="60"/>
        <v/>
      </c>
      <c r="N688" s="5" t="str">
        <f t="shared" si="61"/>
        <v/>
      </c>
      <c r="O688" s="5" t="str">
        <f t="shared" si="62"/>
        <v>1</v>
      </c>
      <c r="P688" s="5">
        <f t="shared" si="63"/>
        <v>0</v>
      </c>
      <c r="Q688" s="5" t="str">
        <f t="shared" si="64"/>
        <v/>
      </c>
      <c r="R688" s="5" t="str">
        <f t="shared" si="65"/>
        <v>0_0</v>
      </c>
      <c r="S688" s="5">
        <v>687</v>
      </c>
    </row>
    <row r="689" spans="1:19">
      <c r="A689" s="5">
        <f>Final!A690</f>
        <v>0</v>
      </c>
      <c r="B689" s="5">
        <f>Final!B690</f>
        <v>0</v>
      </c>
      <c r="C689" s="5">
        <f>Final!C690</f>
        <v>0</v>
      </c>
      <c r="D689" s="5">
        <f>Final!D690</f>
        <v>0</v>
      </c>
      <c r="E689" s="5">
        <f>Final!E690</f>
        <v>0</v>
      </c>
      <c r="F689" s="5">
        <f>Final!F690</f>
        <v>0</v>
      </c>
      <c r="G689" s="5">
        <f>Final!G690</f>
        <v>0</v>
      </c>
      <c r="H689" s="5">
        <f>Final!H690</f>
        <v>0</v>
      </c>
      <c r="I689" s="5">
        <f>Final!I690</f>
        <v>0</v>
      </c>
      <c r="J689" s="5">
        <f>Final!J690</f>
        <v>0</v>
      </c>
      <c r="K689" s="5">
        <f>Final!K690</f>
        <v>0</v>
      </c>
      <c r="L689" s="5">
        <f>Final!L690</f>
        <v>0</v>
      </c>
      <c r="M689" s="20" t="str">
        <f t="shared" si="60"/>
        <v/>
      </c>
      <c r="N689" s="5" t="str">
        <f t="shared" si="61"/>
        <v/>
      </c>
      <c r="O689" s="5" t="str">
        <f t="shared" si="62"/>
        <v>1</v>
      </c>
      <c r="P689" s="5">
        <f t="shared" si="63"/>
        <v>0</v>
      </c>
      <c r="Q689" s="5" t="str">
        <f t="shared" si="64"/>
        <v/>
      </c>
      <c r="R689" s="5" t="str">
        <f t="shared" si="65"/>
        <v>0_0</v>
      </c>
      <c r="S689" s="5">
        <v>688</v>
      </c>
    </row>
    <row r="690" spans="1:19">
      <c r="A690" s="5">
        <f>Final!A691</f>
        <v>0</v>
      </c>
      <c r="B690" s="5">
        <f>Final!B691</f>
        <v>0</v>
      </c>
      <c r="C690" s="5">
        <f>Final!C691</f>
        <v>0</v>
      </c>
      <c r="D690" s="5">
        <f>Final!D691</f>
        <v>0</v>
      </c>
      <c r="E690" s="5">
        <f>Final!E691</f>
        <v>0</v>
      </c>
      <c r="F690" s="5">
        <f>Final!F691</f>
        <v>0</v>
      </c>
      <c r="G690" s="5">
        <f>Final!G691</f>
        <v>0</v>
      </c>
      <c r="H690" s="5">
        <f>Final!H691</f>
        <v>0</v>
      </c>
      <c r="I690" s="5">
        <f>Final!I691</f>
        <v>0</v>
      </c>
      <c r="J690" s="5">
        <f>Final!J691</f>
        <v>0</v>
      </c>
      <c r="K690" s="5">
        <f>Final!K691</f>
        <v>0</v>
      </c>
      <c r="L690" s="5">
        <f>Final!L691</f>
        <v>0</v>
      </c>
      <c r="M690" s="20" t="str">
        <f t="shared" si="60"/>
        <v/>
      </c>
      <c r="N690" s="5" t="str">
        <f t="shared" si="61"/>
        <v/>
      </c>
      <c r="O690" s="5" t="str">
        <f t="shared" si="62"/>
        <v>1</v>
      </c>
      <c r="P690" s="5">
        <f t="shared" si="63"/>
        <v>0</v>
      </c>
      <c r="Q690" s="5" t="str">
        <f t="shared" si="64"/>
        <v/>
      </c>
      <c r="R690" s="5" t="str">
        <f t="shared" si="65"/>
        <v>0_0</v>
      </c>
      <c r="S690" s="5">
        <v>689</v>
      </c>
    </row>
    <row r="691" spans="1:19">
      <c r="A691" s="5">
        <f>Final!A692</f>
        <v>0</v>
      </c>
      <c r="B691" s="5">
        <f>Final!B692</f>
        <v>0</v>
      </c>
      <c r="C691" s="5">
        <f>Final!C692</f>
        <v>0</v>
      </c>
      <c r="D691" s="5">
        <f>Final!D692</f>
        <v>0</v>
      </c>
      <c r="E691" s="5">
        <f>Final!E692</f>
        <v>0</v>
      </c>
      <c r="F691" s="5">
        <f>Final!F692</f>
        <v>0</v>
      </c>
      <c r="G691" s="5">
        <f>Final!G692</f>
        <v>0</v>
      </c>
      <c r="H691" s="5">
        <f>Final!H692</f>
        <v>0</v>
      </c>
      <c r="I691" s="5">
        <f>Final!I692</f>
        <v>0</v>
      </c>
      <c r="J691" s="5">
        <f>Final!J692</f>
        <v>0</v>
      </c>
      <c r="K691" s="5">
        <f>Final!K692</f>
        <v>0</v>
      </c>
      <c r="L691" s="5">
        <f>Final!L692</f>
        <v>0</v>
      </c>
      <c r="M691" s="20" t="str">
        <f t="shared" si="60"/>
        <v/>
      </c>
      <c r="N691" s="5" t="str">
        <f t="shared" si="61"/>
        <v/>
      </c>
      <c r="O691" s="5" t="str">
        <f t="shared" si="62"/>
        <v>1</v>
      </c>
      <c r="P691" s="5">
        <f t="shared" si="63"/>
        <v>0</v>
      </c>
      <c r="Q691" s="5" t="str">
        <f t="shared" si="64"/>
        <v/>
      </c>
      <c r="R691" s="5" t="str">
        <f t="shared" si="65"/>
        <v>0_0</v>
      </c>
      <c r="S691" s="5">
        <v>690</v>
      </c>
    </row>
    <row r="692" spans="1:19">
      <c r="A692" s="5">
        <f>Final!A693</f>
        <v>0</v>
      </c>
      <c r="B692" s="5">
        <f>Final!B693</f>
        <v>0</v>
      </c>
      <c r="C692" s="5">
        <f>Final!C693</f>
        <v>0</v>
      </c>
      <c r="D692" s="5">
        <f>Final!D693</f>
        <v>0</v>
      </c>
      <c r="E692" s="5">
        <f>Final!E693</f>
        <v>0</v>
      </c>
      <c r="F692" s="5">
        <f>Final!F693</f>
        <v>0</v>
      </c>
      <c r="G692" s="5">
        <f>Final!G693</f>
        <v>0</v>
      </c>
      <c r="H692" s="5">
        <f>Final!H693</f>
        <v>0</v>
      </c>
      <c r="I692" s="5">
        <f>Final!I693</f>
        <v>0</v>
      </c>
      <c r="J692" s="5">
        <f>Final!J693</f>
        <v>0</v>
      </c>
      <c r="K692" s="5">
        <f>Final!K693</f>
        <v>0</v>
      </c>
      <c r="L692" s="5">
        <f>Final!L693</f>
        <v>0</v>
      </c>
      <c r="M692" s="20" t="str">
        <f t="shared" si="60"/>
        <v/>
      </c>
      <c r="N692" s="5" t="str">
        <f t="shared" si="61"/>
        <v/>
      </c>
      <c r="O692" s="5" t="str">
        <f t="shared" si="62"/>
        <v>1</v>
      </c>
      <c r="P692" s="5">
        <f t="shared" si="63"/>
        <v>0</v>
      </c>
      <c r="Q692" s="5" t="str">
        <f t="shared" si="64"/>
        <v/>
      </c>
      <c r="R692" s="5" t="str">
        <f t="shared" si="65"/>
        <v>0_0</v>
      </c>
      <c r="S692" s="5">
        <v>691</v>
      </c>
    </row>
    <row r="693" spans="1:19">
      <c r="A693" s="5">
        <f>Final!A694</f>
        <v>0</v>
      </c>
      <c r="B693" s="5">
        <f>Final!B694</f>
        <v>0</v>
      </c>
      <c r="C693" s="5">
        <f>Final!C694</f>
        <v>0</v>
      </c>
      <c r="D693" s="5">
        <f>Final!D694</f>
        <v>0</v>
      </c>
      <c r="E693" s="5">
        <f>Final!E694</f>
        <v>0</v>
      </c>
      <c r="F693" s="5">
        <f>Final!F694</f>
        <v>0</v>
      </c>
      <c r="G693" s="5">
        <f>Final!G694</f>
        <v>0</v>
      </c>
      <c r="H693" s="5">
        <f>Final!H694</f>
        <v>0</v>
      </c>
      <c r="I693" s="5">
        <f>Final!I694</f>
        <v>0</v>
      </c>
      <c r="J693" s="5">
        <f>Final!J694</f>
        <v>0</v>
      </c>
      <c r="K693" s="5">
        <f>Final!K694</f>
        <v>0</v>
      </c>
      <c r="L693" s="5">
        <f>Final!L694</f>
        <v>0</v>
      </c>
      <c r="M693" s="20" t="str">
        <f t="shared" si="60"/>
        <v/>
      </c>
      <c r="N693" s="5" t="str">
        <f t="shared" si="61"/>
        <v/>
      </c>
      <c r="O693" s="5" t="str">
        <f t="shared" si="62"/>
        <v>1</v>
      </c>
      <c r="P693" s="5">
        <f t="shared" si="63"/>
        <v>0</v>
      </c>
      <c r="Q693" s="5" t="str">
        <f t="shared" si="64"/>
        <v/>
      </c>
      <c r="R693" s="5" t="str">
        <f t="shared" si="65"/>
        <v>0_0</v>
      </c>
      <c r="S693" s="5">
        <v>692</v>
      </c>
    </row>
    <row r="694" spans="1:19">
      <c r="A694" s="5">
        <f>Final!A695</f>
        <v>0</v>
      </c>
      <c r="B694" s="5">
        <f>Final!B695</f>
        <v>0</v>
      </c>
      <c r="C694" s="5">
        <f>Final!C695</f>
        <v>0</v>
      </c>
      <c r="D694" s="5">
        <f>Final!D695</f>
        <v>0</v>
      </c>
      <c r="E694" s="5">
        <f>Final!E695</f>
        <v>0</v>
      </c>
      <c r="F694" s="5">
        <f>Final!F695</f>
        <v>0</v>
      </c>
      <c r="G694" s="5">
        <f>Final!G695</f>
        <v>0</v>
      </c>
      <c r="H694" s="5">
        <f>Final!H695</f>
        <v>0</v>
      </c>
      <c r="I694" s="5">
        <f>Final!I695</f>
        <v>0</v>
      </c>
      <c r="J694" s="5">
        <f>Final!J695</f>
        <v>0</v>
      </c>
      <c r="K694" s="5">
        <f>Final!K695</f>
        <v>0</v>
      </c>
      <c r="L694" s="5">
        <f>Final!L695</f>
        <v>0</v>
      </c>
      <c r="M694" s="20" t="str">
        <f t="shared" si="60"/>
        <v/>
      </c>
      <c r="N694" s="5" t="str">
        <f t="shared" si="61"/>
        <v/>
      </c>
      <c r="O694" s="5" t="str">
        <f t="shared" si="62"/>
        <v>1</v>
      </c>
      <c r="P694" s="5">
        <f t="shared" si="63"/>
        <v>0</v>
      </c>
      <c r="Q694" s="5" t="str">
        <f t="shared" si="64"/>
        <v/>
      </c>
      <c r="R694" s="5" t="str">
        <f t="shared" si="65"/>
        <v>0_0</v>
      </c>
      <c r="S694" s="5">
        <v>693</v>
      </c>
    </row>
    <row r="695" spans="1:19">
      <c r="A695" s="5">
        <f>Final!A696</f>
        <v>0</v>
      </c>
      <c r="B695" s="5">
        <f>Final!B696</f>
        <v>0</v>
      </c>
      <c r="C695" s="5">
        <f>Final!C696</f>
        <v>0</v>
      </c>
      <c r="D695" s="5">
        <f>Final!D696</f>
        <v>0</v>
      </c>
      <c r="E695" s="5">
        <f>Final!E696</f>
        <v>0</v>
      </c>
      <c r="F695" s="5">
        <f>Final!F696</f>
        <v>0</v>
      </c>
      <c r="G695" s="5">
        <f>Final!G696</f>
        <v>0</v>
      </c>
      <c r="H695" s="5">
        <f>Final!H696</f>
        <v>0</v>
      </c>
      <c r="I695" s="5">
        <f>Final!I696</f>
        <v>0</v>
      </c>
      <c r="J695" s="5">
        <f>Final!J696</f>
        <v>0</v>
      </c>
      <c r="K695" s="5">
        <f>Final!K696</f>
        <v>0</v>
      </c>
      <c r="L695" s="5">
        <f>Final!L696</f>
        <v>0</v>
      </c>
      <c r="M695" s="20" t="str">
        <f t="shared" si="60"/>
        <v/>
      </c>
      <c r="N695" s="5" t="str">
        <f t="shared" si="61"/>
        <v/>
      </c>
      <c r="O695" s="5" t="str">
        <f t="shared" si="62"/>
        <v>1</v>
      </c>
      <c r="P695" s="5">
        <f t="shared" si="63"/>
        <v>0</v>
      </c>
      <c r="Q695" s="5" t="str">
        <f t="shared" si="64"/>
        <v/>
      </c>
      <c r="R695" s="5" t="str">
        <f t="shared" si="65"/>
        <v>0_0</v>
      </c>
      <c r="S695" s="5">
        <v>694</v>
      </c>
    </row>
    <row r="696" spans="1:19">
      <c r="A696" s="5">
        <f>Final!A697</f>
        <v>0</v>
      </c>
      <c r="B696" s="5">
        <f>Final!B697</f>
        <v>0</v>
      </c>
      <c r="C696" s="5">
        <f>Final!C697</f>
        <v>0</v>
      </c>
      <c r="D696" s="5">
        <f>Final!D697</f>
        <v>0</v>
      </c>
      <c r="E696" s="5">
        <f>Final!E697</f>
        <v>0</v>
      </c>
      <c r="F696" s="5">
        <f>Final!F697</f>
        <v>0</v>
      </c>
      <c r="G696" s="5">
        <f>Final!G697</f>
        <v>0</v>
      </c>
      <c r="H696" s="5">
        <f>Final!H697</f>
        <v>0</v>
      </c>
      <c r="I696" s="5">
        <f>Final!I697</f>
        <v>0</v>
      </c>
      <c r="J696" s="5">
        <f>Final!J697</f>
        <v>0</v>
      </c>
      <c r="K696" s="5">
        <f>Final!K697</f>
        <v>0</v>
      </c>
      <c r="L696" s="5">
        <f>Final!L697</f>
        <v>0</v>
      </c>
      <c r="M696" s="20" t="str">
        <f t="shared" si="60"/>
        <v/>
      </c>
      <c r="N696" s="5" t="str">
        <f t="shared" si="61"/>
        <v/>
      </c>
      <c r="O696" s="5" t="str">
        <f t="shared" si="62"/>
        <v>1</v>
      </c>
      <c r="P696" s="5">
        <f t="shared" si="63"/>
        <v>0</v>
      </c>
      <c r="Q696" s="5" t="str">
        <f t="shared" si="64"/>
        <v/>
      </c>
      <c r="R696" s="5" t="str">
        <f t="shared" si="65"/>
        <v>0_0</v>
      </c>
      <c r="S696" s="5">
        <v>695</v>
      </c>
    </row>
    <row r="697" spans="1:19">
      <c r="A697" s="5">
        <f>Final!A698</f>
        <v>0</v>
      </c>
      <c r="B697" s="5">
        <f>Final!B698</f>
        <v>0</v>
      </c>
      <c r="C697" s="5">
        <f>Final!C698</f>
        <v>0</v>
      </c>
      <c r="D697" s="5">
        <f>Final!D698</f>
        <v>0</v>
      </c>
      <c r="E697" s="5">
        <f>Final!E698</f>
        <v>0</v>
      </c>
      <c r="F697" s="5">
        <f>Final!F698</f>
        <v>0</v>
      </c>
      <c r="G697" s="5">
        <f>Final!G698</f>
        <v>0</v>
      </c>
      <c r="H697" s="5">
        <f>Final!H698</f>
        <v>0</v>
      </c>
      <c r="I697" s="5">
        <f>Final!I698</f>
        <v>0</v>
      </c>
      <c r="J697" s="5">
        <f>Final!J698</f>
        <v>0</v>
      </c>
      <c r="K697" s="5">
        <f>Final!K698</f>
        <v>0</v>
      </c>
      <c r="L697" s="5">
        <f>Final!L698</f>
        <v>0</v>
      </c>
      <c r="M697" s="20" t="str">
        <f t="shared" si="60"/>
        <v/>
      </c>
      <c r="N697" s="5" t="str">
        <f t="shared" si="61"/>
        <v/>
      </c>
      <c r="O697" s="5" t="str">
        <f t="shared" si="62"/>
        <v>1</v>
      </c>
      <c r="P697" s="5">
        <f t="shared" si="63"/>
        <v>0</v>
      </c>
      <c r="Q697" s="5" t="str">
        <f t="shared" si="64"/>
        <v/>
      </c>
      <c r="R697" s="5" t="str">
        <f t="shared" si="65"/>
        <v>0_0</v>
      </c>
      <c r="S697" s="5">
        <v>696</v>
      </c>
    </row>
    <row r="698" spans="1:19">
      <c r="A698" s="5">
        <f>Final!A699</f>
        <v>0</v>
      </c>
      <c r="B698" s="5">
        <f>Final!B699</f>
        <v>0</v>
      </c>
      <c r="C698" s="5">
        <f>Final!C699</f>
        <v>0</v>
      </c>
      <c r="D698" s="5">
        <f>Final!D699</f>
        <v>0</v>
      </c>
      <c r="E698" s="5">
        <f>Final!E699</f>
        <v>0</v>
      </c>
      <c r="F698" s="5">
        <f>Final!F699</f>
        <v>0</v>
      </c>
      <c r="G698" s="5">
        <f>Final!G699</f>
        <v>0</v>
      </c>
      <c r="H698" s="5">
        <f>Final!H699</f>
        <v>0</v>
      </c>
      <c r="I698" s="5">
        <f>Final!I699</f>
        <v>0</v>
      </c>
      <c r="J698" s="5">
        <f>Final!J699</f>
        <v>0</v>
      </c>
      <c r="K698" s="5">
        <f>Final!K699</f>
        <v>0</v>
      </c>
      <c r="L698" s="5">
        <f>Final!L699</f>
        <v>0</v>
      </c>
      <c r="M698" s="20" t="str">
        <f t="shared" si="60"/>
        <v/>
      </c>
      <c r="N698" s="5" t="str">
        <f t="shared" si="61"/>
        <v/>
      </c>
      <c r="O698" s="5" t="str">
        <f t="shared" si="62"/>
        <v>1</v>
      </c>
      <c r="P698" s="5">
        <f t="shared" si="63"/>
        <v>0</v>
      </c>
      <c r="Q698" s="5" t="str">
        <f t="shared" si="64"/>
        <v/>
      </c>
      <c r="R698" s="5" t="str">
        <f t="shared" si="65"/>
        <v>0_0</v>
      </c>
      <c r="S698" s="5">
        <v>697</v>
      </c>
    </row>
    <row r="699" spans="1:19">
      <c r="A699" s="5">
        <f>Final!A700</f>
        <v>0</v>
      </c>
      <c r="B699" s="5">
        <f>Final!B700</f>
        <v>0</v>
      </c>
      <c r="C699" s="5">
        <f>Final!C700</f>
        <v>0</v>
      </c>
      <c r="D699" s="5">
        <f>Final!D700</f>
        <v>0</v>
      </c>
      <c r="E699" s="5">
        <f>Final!E700</f>
        <v>0</v>
      </c>
      <c r="F699" s="5">
        <f>Final!F700</f>
        <v>0</v>
      </c>
      <c r="G699" s="5">
        <f>Final!G700</f>
        <v>0</v>
      </c>
      <c r="H699" s="5">
        <f>Final!H700</f>
        <v>0</v>
      </c>
      <c r="I699" s="5">
        <f>Final!I700</f>
        <v>0</v>
      </c>
      <c r="J699" s="5">
        <f>Final!J700</f>
        <v>0</v>
      </c>
      <c r="K699" s="5">
        <f>Final!K700</f>
        <v>0</v>
      </c>
      <c r="L699" s="5">
        <f>Final!L700</f>
        <v>0</v>
      </c>
      <c r="M699" s="20" t="str">
        <f t="shared" si="60"/>
        <v/>
      </c>
      <c r="N699" s="5" t="str">
        <f t="shared" si="61"/>
        <v/>
      </c>
      <c r="O699" s="5" t="str">
        <f t="shared" si="62"/>
        <v>1</v>
      </c>
      <c r="P699" s="5">
        <f t="shared" si="63"/>
        <v>0</v>
      </c>
      <c r="Q699" s="5" t="str">
        <f t="shared" si="64"/>
        <v/>
      </c>
      <c r="R699" s="5" t="str">
        <f t="shared" si="65"/>
        <v>0_0</v>
      </c>
      <c r="S699" s="5">
        <v>698</v>
      </c>
    </row>
    <row r="700" spans="1:19">
      <c r="A700" s="5">
        <f>Final!A701</f>
        <v>0</v>
      </c>
      <c r="B700" s="5">
        <f>Final!B701</f>
        <v>0</v>
      </c>
      <c r="C700" s="5">
        <f>Final!C701</f>
        <v>0</v>
      </c>
      <c r="D700" s="5">
        <f>Final!D701</f>
        <v>0</v>
      </c>
      <c r="E700" s="5">
        <f>Final!E701</f>
        <v>0</v>
      </c>
      <c r="F700" s="5">
        <f>Final!F701</f>
        <v>0</v>
      </c>
      <c r="G700" s="5">
        <f>Final!G701</f>
        <v>0</v>
      </c>
      <c r="H700" s="5">
        <f>Final!H701</f>
        <v>0</v>
      </c>
      <c r="I700" s="5">
        <f>Final!I701</f>
        <v>0</v>
      </c>
      <c r="J700" s="5">
        <f>Final!J701</f>
        <v>0</v>
      </c>
      <c r="K700" s="5">
        <f>Final!K701</f>
        <v>0</v>
      </c>
      <c r="L700" s="5">
        <f>Final!L701</f>
        <v>0</v>
      </c>
      <c r="M700" s="20" t="str">
        <f t="shared" si="60"/>
        <v/>
      </c>
      <c r="N700" s="5" t="str">
        <f t="shared" si="61"/>
        <v/>
      </c>
      <c r="O700" s="5" t="str">
        <f t="shared" si="62"/>
        <v>1</v>
      </c>
      <c r="P700" s="5">
        <f t="shared" si="63"/>
        <v>0</v>
      </c>
      <c r="Q700" s="5" t="str">
        <f t="shared" si="64"/>
        <v/>
      </c>
      <c r="R700" s="5" t="str">
        <f t="shared" si="65"/>
        <v>0_0</v>
      </c>
      <c r="S700" s="5">
        <v>699</v>
      </c>
    </row>
  </sheetData>
  <sheetProtection formatCells="0" formatColumns="0" formatRows="0" insertRows="0" deleteRows="0" sort="0" autoFilter="0" pivotTables="0"/>
  <autoFilter ref="A1:L700" xr:uid="{1BB6C226-52A8-4CF0-BA10-F3C929C0EBC4}"/>
  <phoneticPr fontId="4" type="noConversion"/>
  <conditionalFormatting sqref="B2:L700">
    <cfRule type="expression" dxfId="2" priority="4">
      <formula>AND($L2="YES",$K2="YES")</formula>
    </cfRule>
  </conditionalFormatting>
  <conditionalFormatting sqref="C2:C700">
    <cfRule type="expression" dxfId="1" priority="2">
      <formula>AND($L2="YES",$K2="YES")</formula>
    </cfRule>
  </conditionalFormatting>
  <conditionalFormatting sqref="A2:L700">
    <cfRule type="expression" dxfId="0" priority="1">
      <formula>AND($L2="VOID",$K2="VOID")</formula>
    </cfRule>
  </conditionalFormatting>
  <pageMargins left="0.7" right="0.7" top="0.75" bottom="0.75" header="0.3" footer="0.3"/>
  <pageSetup paperSize="256"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34C6A-8870-4A08-AC48-E33D5CDFD683}">
  <sheetPr codeName="Sheet6"/>
  <dimension ref="A1:EK1013"/>
  <sheetViews>
    <sheetView zoomScale="85" zoomScaleNormal="85" workbookViewId="0">
      <pane xSplit="2" ySplit="1" topLeftCell="C2" activePane="bottomRight" state="frozen"/>
      <selection pane="bottomRight" activeCell="F2" sqref="F2"/>
      <selection pane="bottomLeft" activeCell="D25" sqref="D25"/>
      <selection pane="topRight" activeCell="D25" sqref="D25"/>
    </sheetView>
  </sheetViews>
  <sheetFormatPr defaultColWidth="17.28515625" defaultRowHeight="14.45"/>
  <cols>
    <col min="2" max="2" width="41.85546875" bestFit="1" customWidth="1"/>
    <col min="3" max="3" width="25.28515625" bestFit="1" customWidth="1"/>
    <col min="4" max="4" width="25.28515625" customWidth="1"/>
    <col min="5" max="5" width="26.28515625" bestFit="1" customWidth="1"/>
    <col min="6" max="6" width="23.42578125" customWidth="1"/>
    <col min="7" max="7" width="21.5703125" customWidth="1"/>
    <col min="8" max="8" width="23.28515625" bestFit="1" customWidth="1"/>
    <col min="9" max="9" width="24.7109375" bestFit="1" customWidth="1"/>
    <col min="10" max="10" width="25.28515625" bestFit="1" customWidth="1"/>
    <col min="19" max="19" width="0" hidden="1" customWidth="1"/>
    <col min="20" max="20" width="82.140625" hidden="1" customWidth="1"/>
    <col min="21" max="21" width="51" hidden="1" customWidth="1"/>
    <col min="22" max="22" width="25.7109375" hidden="1" customWidth="1"/>
    <col min="23" max="23" width="51.140625" hidden="1" customWidth="1"/>
    <col min="24" max="24" width="54.5703125" hidden="1" customWidth="1"/>
    <col min="25" max="25" width="51.7109375" hidden="1" customWidth="1"/>
    <col min="26" max="26" width="52.140625" hidden="1" customWidth="1"/>
    <col min="27" max="27" width="46.7109375" hidden="1" customWidth="1"/>
    <col min="28" max="37" width="0" hidden="1" customWidth="1"/>
    <col min="139" max="139" width="12.5703125" customWidth="1"/>
    <col min="140" max="140" width="10.28515625" style="8" customWidth="1"/>
    <col min="141" max="141" width="54.5703125" style="8" bestFit="1" customWidth="1"/>
  </cols>
  <sheetData>
    <row r="1" spans="1:141" s="1" customFormat="1" ht="15.6" customHeight="1">
      <c r="A1" s="13" t="s">
        <v>511</v>
      </c>
      <c r="B1" s="13" t="s">
        <v>512</v>
      </c>
      <c r="C1" s="13" t="s">
        <v>513</v>
      </c>
      <c r="D1" s="13"/>
      <c r="E1" s="13" t="s">
        <v>514</v>
      </c>
      <c r="F1" s="13" t="s">
        <v>515</v>
      </c>
      <c r="G1" s="13" t="s">
        <v>516</v>
      </c>
      <c r="H1" s="13" t="s">
        <v>513</v>
      </c>
      <c r="I1" s="13" t="s">
        <v>514</v>
      </c>
      <c r="J1" s="13" t="s">
        <v>515</v>
      </c>
      <c r="T1" s="1" t="s">
        <v>509</v>
      </c>
      <c r="EJ1" s="9"/>
      <c r="EK1" s="9"/>
    </row>
    <row r="2" spans="1:141" ht="15.6" customHeight="1">
      <c r="A2" s="10">
        <v>1</v>
      </c>
      <c r="B2" s="10"/>
      <c r="C2" s="10" t="s">
        <v>162</v>
      </c>
      <c r="D2" s="10" t="str">
        <f>IFERROR(LEFT(C2, SEARCH(" - ",C2)-1),C2)</f>
        <v>Mockups</v>
      </c>
      <c r="E2" s="10">
        <f>COUNTIF('To be Hide'!$F:$F,'Review sheet'!C2)</f>
        <v>1</v>
      </c>
      <c r="F2" s="10">
        <f>COUNTIF('To be Hide'!$N:$N,'Review sheet'!C2)</f>
        <v>0</v>
      </c>
      <c r="G2" s="10" t="s">
        <v>27</v>
      </c>
      <c r="H2" t="str">
        <f>C2</f>
        <v>Mockups</v>
      </c>
      <c r="I2">
        <f>SUMIF(D2:D14,H2,E2:E14)</f>
        <v>1</v>
      </c>
      <c r="J2">
        <f>SUMIF(D2:D14,H2,F2:F14)</f>
        <v>0</v>
      </c>
      <c r="T2" s="2" t="str">
        <f t="array" ref="T2">_xlfn.TEXTJOIN("_",TRUE,B2,IF($C2:$G2=$EJ$2,$C$1:$G$1,""))</f>
        <v/>
      </c>
      <c r="U2" s="8" t="str">
        <f t="shared" ref="U2:U3" si="0">IF(C2="Yes",_xlfn.TEXTJOIN("_",FALSE,$B2,C$1),"")</f>
        <v/>
      </c>
      <c r="V2" s="8" t="e">
        <f>IF(#REF!="Yes",_xlfn.TEXTJOIN("_",FALSE,$B2,G$1),"")</f>
        <v>#REF!</v>
      </c>
      <c r="W2" s="8" t="e">
        <f>IF(#REF!="Yes",_xlfn.TEXTJOIN("_",FALSE,$B2,#REF!),"")</f>
        <v>#REF!</v>
      </c>
      <c r="X2" s="8" t="e">
        <f>IF(#REF!="Yes",_xlfn.TEXTJOIN("_",FALSE,$B2,#REF!),"")</f>
        <v>#REF!</v>
      </c>
      <c r="Y2" s="8" t="e">
        <f>IF(#REF!="Yes",_xlfn.TEXTJOIN("_",FALSE,$B2,#REF!),"")</f>
        <v>#REF!</v>
      </c>
      <c r="Z2" s="8" t="e">
        <f>IF(#REF!="Yes",_xlfn.TEXTJOIN("_",FALSE,$B2,#REF!),"")</f>
        <v>#REF!</v>
      </c>
      <c r="AA2" s="8" t="e">
        <f>IF(#REF!="Yes",_xlfn.TEXTJOIN("_",FALSE,$B2,#REF!),"")</f>
        <v>#REF!</v>
      </c>
      <c r="AB2" s="8" t="e">
        <f>IF(#REF!="Yes",_xlfn.TEXTJOIN("_",FALSE,$B2,#REF!),"")</f>
        <v>#REF!</v>
      </c>
      <c r="AC2" s="8" t="e">
        <f>IF(#REF!="Yes",_xlfn.TEXTJOIN("_",FALSE,$B2,#REF!),"")</f>
        <v>#REF!</v>
      </c>
      <c r="AD2" s="8" t="e">
        <f>IF(#REF!="Yes",_xlfn.TEXTJOIN("_",FALSE,$B$2,#REF!),"")</f>
        <v>#REF!</v>
      </c>
      <c r="AE2" s="8" t="e">
        <f>IF(#REF!="Yes",_xlfn.TEXTJOIN("_",FALSE,$B$2,#REF!),"")</f>
        <v>#REF!</v>
      </c>
      <c r="AF2" t="str">
        <f t="shared" ref="AF2:AF18" si="1">IF(T2="Yes",_xlfn.TEXTJOIN("_",FALSE,$B$2,T$1),"")</f>
        <v/>
      </c>
      <c r="AG2" t="str">
        <f t="shared" ref="AG2:AG18" si="2">IF(U2="Yes",_xlfn.TEXTJOIN("_",FALSE,$B$2,U$1),"")</f>
        <v/>
      </c>
      <c r="AH2" t="e">
        <f t="shared" ref="AH2:AH18" si="3">IF(V2="Yes",_xlfn.TEXTJOIN("_",FALSE,$B$2,V$1),"")</f>
        <v>#REF!</v>
      </c>
      <c r="AI2" t="e">
        <f t="shared" ref="AI2:AI18" si="4">IF(W2="Yes",_xlfn.TEXTJOIN("_",FALSE,$B$2,W$1),"")</f>
        <v>#REF!</v>
      </c>
      <c r="AJ2" t="e">
        <f t="shared" ref="AJ2:AJ18" si="5">IF(X2="Yes",_xlfn.TEXTJOIN("_",FALSE,$B$2,X$1),"")</f>
        <v>#REF!</v>
      </c>
      <c r="EJ2" s="8" t="s">
        <v>517</v>
      </c>
      <c r="EK2" s="8" t="str">
        <f ca="1">OFFSET($U$2,(ROW()-ROW($EK$1)-1)-(ROW($U$23)-ROW($U$2)+1)*ROUNDDOWN((ROW()-ROW($EK$1)-1)/(ROW($U$23)-ROW($U$2)+1),0),ROUNDDOWN((ROW()-ROW($EK$1)-1)/(ROW($U$23)-ROW($U$2)+1),0))</f>
        <v/>
      </c>
    </row>
    <row r="3" spans="1:141" ht="15.6" customHeight="1">
      <c r="A3" s="10">
        <v>2</v>
      </c>
      <c r="B3" s="10"/>
      <c r="C3" s="10" t="s">
        <v>39</v>
      </c>
      <c r="D3" s="10" t="str">
        <f t="shared" ref="D3:D14" si="6">IFERROR(LEFT(C3, SEARCH(" - ",C3)-1),C3)</f>
        <v>O&amp;M Data</v>
      </c>
      <c r="E3" s="10">
        <f>COUNTIF('To be Hide'!$F:$F,'Review sheet'!C3)</f>
        <v>47</v>
      </c>
      <c r="F3" s="10">
        <f>COUNTIF('To be Hide'!$N:$N,'Review sheet'!C3)</f>
        <v>0</v>
      </c>
      <c r="G3" s="10" t="s">
        <v>518</v>
      </c>
      <c r="H3" t="str">
        <f>IF(OR(C3="Maintainance Data",C3="O&amp;M",C3="O&amp;M Data"),"O&amp;M Data","")</f>
        <v>O&amp;M Data</v>
      </c>
      <c r="I3">
        <f t="shared" ref="I3:I10" si="7">SUMIF(D3:D15,H3,E3:E15)</f>
        <v>47</v>
      </c>
      <c r="J3">
        <f t="shared" ref="J3:J10" si="8">SUMIF(D3:D15,H3,F3:F15)</f>
        <v>0</v>
      </c>
      <c r="T3" s="2" t="str">
        <f t="array" ref="T3">_xlfn.TEXTJOIN("_",TRUE,B3,IF($C3:$G3=$EJ$2,$C$1:$G$1,""))</f>
        <v/>
      </c>
      <c r="U3" s="8" t="str">
        <f t="shared" si="0"/>
        <v/>
      </c>
      <c r="V3" s="8" t="e">
        <f>IF(#REF!="Yes",_xlfn.TEXTJOIN("_",FALSE,$B3,G$1),"")</f>
        <v>#REF!</v>
      </c>
      <c r="W3" s="8" t="e">
        <f>IF(#REF!="Yes",_xlfn.TEXTJOIN("_",FALSE,$B3,#REF!),"")</f>
        <v>#REF!</v>
      </c>
      <c r="X3" s="8" t="e">
        <f>IF(#REF!="Yes",_xlfn.TEXTJOIN("_",FALSE,$B3,#REF!),"")</f>
        <v>#REF!</v>
      </c>
      <c r="Y3" s="8" t="e">
        <f>IF(#REF!="Yes",_xlfn.TEXTJOIN("_",FALSE,$B3,#REF!),"")</f>
        <v>#REF!</v>
      </c>
      <c r="Z3" s="8" t="e">
        <f>IF(#REF!="Yes",_xlfn.TEXTJOIN("_",FALSE,$B3,#REF!),"")</f>
        <v>#REF!</v>
      </c>
      <c r="AA3" s="8" t="e">
        <f>IF(#REF!="Yes",_xlfn.TEXTJOIN("_",FALSE,$B3,#REF!),"")</f>
        <v>#REF!</v>
      </c>
      <c r="AB3" s="8" t="e">
        <f>IF(#REF!="Yes",_xlfn.TEXTJOIN("_",FALSE,$B3,#REF!),"")</f>
        <v>#REF!</v>
      </c>
      <c r="AC3" s="8" t="e">
        <f>IF(#REF!="Yes",_xlfn.TEXTJOIN("_",FALSE,$B3,#REF!),"")</f>
        <v>#REF!</v>
      </c>
      <c r="AD3" s="8" t="e">
        <f>IF(#REF!="Yes",_xlfn.TEXTJOIN("_",FALSE,$B$2,#REF!),"")</f>
        <v>#REF!</v>
      </c>
      <c r="AE3" s="8" t="e">
        <f>IF(#REF!="Yes",_xlfn.TEXTJOIN("_",FALSE,$B$2,#REF!),"")</f>
        <v>#REF!</v>
      </c>
      <c r="AF3" t="str">
        <f t="shared" si="1"/>
        <v/>
      </c>
      <c r="AG3" t="str">
        <f t="shared" si="2"/>
        <v/>
      </c>
      <c r="AH3" t="e">
        <f t="shared" si="3"/>
        <v>#REF!</v>
      </c>
      <c r="AI3" t="e">
        <f t="shared" si="4"/>
        <v>#REF!</v>
      </c>
      <c r="AJ3" t="e">
        <f t="shared" si="5"/>
        <v>#REF!</v>
      </c>
      <c r="EJ3" s="8" t="s">
        <v>519</v>
      </c>
      <c r="EK3" s="8" t="str">
        <f ca="1">OFFSET($U$2,(ROW()-ROW($EK$1)-1)-(ROW($U$23)-ROW($U$2)+1)*ROUNDDOWN((ROW()-ROW($EK$1)-1)/(ROW($U$23)-ROW($U$2)+1),0),ROUNDDOWN((ROW()-ROW($EK$1)-1)/(ROW($U$23)-ROW($U$2)+1),0))</f>
        <v/>
      </c>
    </row>
    <row r="4" spans="1:141" ht="15.6" customHeight="1">
      <c r="A4" s="10">
        <v>3</v>
      </c>
      <c r="B4" s="10"/>
      <c r="C4" s="10" t="s">
        <v>520</v>
      </c>
      <c r="D4" s="10" t="str">
        <f t="shared" si="6"/>
        <v>Warranty</v>
      </c>
      <c r="E4" s="10">
        <f>COUNTIF('To be Hide'!$F:$F,'Review sheet'!C4)</f>
        <v>0</v>
      </c>
      <c r="F4" s="10">
        <f>COUNTIF('To be Hide'!$N:$N,'Review sheet'!C4)</f>
        <v>0</v>
      </c>
      <c r="G4" s="10" t="s">
        <v>521</v>
      </c>
      <c r="H4" t="str">
        <f>IF(OR(C4="Warranty - Sample/Special",C4="Warranty - Contractor",C4="Warranty - Manufacture",C4="Warranty - installer",C4="Warranty"),"Warranty","")</f>
        <v>Warranty</v>
      </c>
      <c r="I4">
        <f t="shared" si="7"/>
        <v>59</v>
      </c>
      <c r="J4">
        <f t="shared" si="8"/>
        <v>0</v>
      </c>
      <c r="T4" s="2"/>
      <c r="U4" s="8"/>
      <c r="V4" s="8"/>
      <c r="W4" s="8"/>
      <c r="X4" s="8"/>
      <c r="Y4" s="8"/>
      <c r="Z4" s="8"/>
      <c r="AA4" s="8"/>
      <c r="AB4" s="8"/>
      <c r="AC4" s="8"/>
      <c r="AD4" s="8"/>
      <c r="AE4" s="8"/>
    </row>
    <row r="5" spans="1:141" ht="15.6" customHeight="1">
      <c r="A5" s="10">
        <v>4</v>
      </c>
      <c r="B5" s="10"/>
      <c r="C5" s="10" t="s">
        <v>201</v>
      </c>
      <c r="D5" s="10" t="str">
        <f t="shared" si="6"/>
        <v>Warranty</v>
      </c>
      <c r="E5" s="10">
        <f>COUNTIF('To be Hide'!$F:$F,'Review sheet'!C5)</f>
        <v>1</v>
      </c>
      <c r="F5" s="10">
        <f>COUNTIF('To be Hide'!$N:$N,'Review sheet'!C5)</f>
        <v>0</v>
      </c>
      <c r="G5" s="10" t="s">
        <v>522</v>
      </c>
      <c r="H5" t="str">
        <f t="shared" ref="H5:H10" si="9">C9</f>
        <v>Test-Reports</v>
      </c>
      <c r="I5">
        <f t="shared" si="7"/>
        <v>29</v>
      </c>
      <c r="J5">
        <f t="shared" si="8"/>
        <v>0</v>
      </c>
      <c r="T5" s="2" t="str">
        <f t="array" ref="T5">_xlfn.TEXTJOIN("_",TRUE,B4,IF($C5:$G5=$EJ$2,$C$1:$G$1,""))</f>
        <v/>
      </c>
      <c r="U5" s="8" t="str">
        <f t="shared" ref="U5:U23" si="10">IF(C5="Yes",_xlfn.TEXTJOIN("_",FALSE,$B4,C$1),"")</f>
        <v/>
      </c>
      <c r="V5" s="8" t="e">
        <f>IF(#REF!="Yes",_xlfn.TEXTJOIN("_",FALSE,$B4,G$1),"")</f>
        <v>#REF!</v>
      </c>
      <c r="W5" s="8" t="e">
        <f>IF(#REF!="Yes",_xlfn.TEXTJOIN("_",FALSE,$B4,#REF!),"")</f>
        <v>#REF!</v>
      </c>
      <c r="X5" s="8" t="e">
        <f>IF(#REF!="Yes",_xlfn.TEXTJOIN("_",FALSE,$B4,#REF!),"")</f>
        <v>#REF!</v>
      </c>
      <c r="Y5" s="8" t="e">
        <f>IF(#REF!="Yes",_xlfn.TEXTJOIN("_",FALSE,$B4,#REF!),"")</f>
        <v>#REF!</v>
      </c>
      <c r="Z5" s="8" t="e">
        <f>IF(#REF!="Yes",_xlfn.TEXTJOIN("_",FALSE,$B4,#REF!),"")</f>
        <v>#REF!</v>
      </c>
      <c r="AA5" s="8" t="e">
        <f>IF(#REF!="Yes",_xlfn.TEXTJOIN("_",FALSE,$B4,#REF!),"")</f>
        <v>#REF!</v>
      </c>
      <c r="AB5" s="8" t="e">
        <f>IF(#REF!="Yes",_xlfn.TEXTJOIN("_",FALSE,$B4,#REF!),"")</f>
        <v>#REF!</v>
      </c>
      <c r="AC5" s="8" t="e">
        <f>IF(#REF!="Yes",_xlfn.TEXTJOIN("_",FALSE,$B4,#REF!),"")</f>
        <v>#REF!</v>
      </c>
      <c r="AD5" s="8" t="e">
        <f>IF(#REF!="Yes",_xlfn.TEXTJOIN("_",FALSE,$B$2,#REF!),"")</f>
        <v>#REF!</v>
      </c>
      <c r="AE5" s="8" t="e">
        <f>IF(#REF!="Yes",_xlfn.TEXTJOIN("_",FALSE,$B$2,#REF!),"")</f>
        <v>#REF!</v>
      </c>
      <c r="AF5" t="str">
        <f t="shared" si="1"/>
        <v/>
      </c>
      <c r="AG5" t="str">
        <f t="shared" si="2"/>
        <v/>
      </c>
      <c r="AH5" t="e">
        <f t="shared" si="3"/>
        <v>#REF!</v>
      </c>
      <c r="AI5" t="e">
        <f t="shared" si="4"/>
        <v>#REF!</v>
      </c>
      <c r="AJ5" t="e">
        <f t="shared" si="5"/>
        <v>#REF!</v>
      </c>
      <c r="EK5" s="8" t="str">
        <f t="shared" ref="EK5:EK79" ca="1" si="11">OFFSET($U$2,(ROW()-ROW($EK$1)-1)-(ROW($U$23)-ROW($U$2)+1)*ROUNDDOWN((ROW()-ROW($EK$1)-1)/(ROW($U$23)-ROW($U$2)+1),0),ROUNDDOWN((ROW()-ROW($EK$1)-1)/(ROW($U$23)-ROW($U$2)+1),0))</f>
        <v/>
      </c>
    </row>
    <row r="6" spans="1:141" ht="15.6" customHeight="1">
      <c r="A6" s="10">
        <v>5</v>
      </c>
      <c r="B6" s="10"/>
      <c r="C6" s="10" t="s">
        <v>31</v>
      </c>
      <c r="D6" s="10" t="str">
        <f t="shared" si="6"/>
        <v>Warranty</v>
      </c>
      <c r="E6" s="10">
        <f>COUNTIF('To be Hide'!$F:$F,'Review sheet'!C6)</f>
        <v>51</v>
      </c>
      <c r="F6" s="10">
        <f>COUNTIF('To be Hide'!$N:$N,'Review sheet'!C6)</f>
        <v>0</v>
      </c>
      <c r="G6" s="10" t="s">
        <v>521</v>
      </c>
      <c r="H6" t="str">
        <f t="shared" si="9"/>
        <v>Owner Training</v>
      </c>
      <c r="I6">
        <f t="shared" si="7"/>
        <v>16</v>
      </c>
      <c r="J6">
        <f t="shared" si="8"/>
        <v>0</v>
      </c>
      <c r="T6" s="2" t="str">
        <f t="array" ref="T6">_xlfn.TEXTJOIN("_",TRUE,B5,IF($C6:$G6=$EJ$2,$C$1:$G$1,""))</f>
        <v/>
      </c>
      <c r="U6" s="8" t="str">
        <f t="shared" si="10"/>
        <v/>
      </c>
      <c r="V6" s="8" t="e">
        <f>IF(#REF!="Yes",_xlfn.TEXTJOIN("_",FALSE,$B5,G$1),"")</f>
        <v>#REF!</v>
      </c>
      <c r="W6" s="8" t="e">
        <f>IF(#REF!="Yes",_xlfn.TEXTJOIN("_",FALSE,$B5,#REF!),"")</f>
        <v>#REF!</v>
      </c>
      <c r="X6" s="8" t="e">
        <f>IF(#REF!="Yes",_xlfn.TEXTJOIN("_",FALSE,$B5,#REF!),"")</f>
        <v>#REF!</v>
      </c>
      <c r="Y6" s="8" t="e">
        <f>IF(#REF!="Yes",_xlfn.TEXTJOIN("_",FALSE,$B5,#REF!),"")</f>
        <v>#REF!</v>
      </c>
      <c r="Z6" s="8" t="e">
        <f>IF(#REF!="Yes",_xlfn.TEXTJOIN("_",FALSE,$B5,#REF!),"")</f>
        <v>#REF!</v>
      </c>
      <c r="AA6" s="8" t="e">
        <f>IF(#REF!="Yes",_xlfn.TEXTJOIN("_",FALSE,$B5,#REF!),"")</f>
        <v>#REF!</v>
      </c>
      <c r="AB6" s="8" t="e">
        <f>IF(#REF!="Yes",_xlfn.TEXTJOIN("_",FALSE,$B5,#REF!),"")</f>
        <v>#REF!</v>
      </c>
      <c r="AC6" s="8" t="e">
        <f>IF(#REF!="Yes",_xlfn.TEXTJOIN("_",FALSE,$B5,#REF!),"")</f>
        <v>#REF!</v>
      </c>
      <c r="AD6" s="8" t="e">
        <f>IF(#REF!="Yes",_xlfn.TEXTJOIN("_",FALSE,$B$2,#REF!),"")</f>
        <v>#REF!</v>
      </c>
      <c r="AE6" s="8" t="e">
        <f>IF(#REF!="Yes",_xlfn.TEXTJOIN("_",FALSE,$B$2,#REF!),"")</f>
        <v>#REF!</v>
      </c>
      <c r="AF6" t="str">
        <f t="shared" si="1"/>
        <v/>
      </c>
      <c r="AG6" t="str">
        <f t="shared" si="2"/>
        <v/>
      </c>
      <c r="AH6" t="e">
        <f t="shared" si="3"/>
        <v>#REF!</v>
      </c>
      <c r="AI6" t="e">
        <f t="shared" si="4"/>
        <v>#REF!</v>
      </c>
      <c r="AJ6" t="e">
        <f t="shared" si="5"/>
        <v>#REF!</v>
      </c>
      <c r="EK6" s="8" t="str">
        <f t="shared" ca="1" si="11"/>
        <v/>
      </c>
    </row>
    <row r="7" spans="1:141">
      <c r="A7" s="10">
        <v>6</v>
      </c>
      <c r="B7" s="10"/>
      <c r="C7" s="10" t="s">
        <v>220</v>
      </c>
      <c r="D7" s="10" t="str">
        <f t="shared" si="6"/>
        <v>Warranty</v>
      </c>
      <c r="E7" s="10">
        <f>COUNTIF('To be Hide'!$F:$F,'Review sheet'!C7)</f>
        <v>3</v>
      </c>
      <c r="F7" s="10">
        <f>COUNTIF('To be Hide'!$N:$N,'Review sheet'!C7)</f>
        <v>0</v>
      </c>
      <c r="G7" s="10" t="s">
        <v>523</v>
      </c>
      <c r="H7" t="str">
        <f t="shared" si="9"/>
        <v>Attic Stock</v>
      </c>
      <c r="I7">
        <f t="shared" si="7"/>
        <v>43</v>
      </c>
      <c r="J7">
        <f t="shared" si="8"/>
        <v>0</v>
      </c>
      <c r="T7" s="2" t="str">
        <f t="array" ref="T7">_xlfn.TEXTJOIN("_",TRUE,B6,IF($C7:$G7=$EJ$2,$C$1:$G$1,""))</f>
        <v/>
      </c>
      <c r="U7" s="8" t="str">
        <f t="shared" si="10"/>
        <v/>
      </c>
      <c r="V7" s="8" t="e">
        <f>IF(#REF!="Yes",_xlfn.TEXTJOIN("_",FALSE,$B6,G$1),"")</f>
        <v>#REF!</v>
      </c>
      <c r="W7" s="8" t="e">
        <f>IF(#REF!="Yes",_xlfn.TEXTJOIN("_",FALSE,$B6,#REF!),"")</f>
        <v>#REF!</v>
      </c>
      <c r="X7" s="8" t="e">
        <f>IF(#REF!="Yes",_xlfn.TEXTJOIN("_",FALSE,$B6,#REF!),"")</f>
        <v>#REF!</v>
      </c>
      <c r="Y7" s="8" t="e">
        <f>IF(#REF!="Yes",_xlfn.TEXTJOIN("_",FALSE,$B6,#REF!),"")</f>
        <v>#REF!</v>
      </c>
      <c r="Z7" s="8" t="e">
        <f>IF(#REF!="Yes",_xlfn.TEXTJOIN("_",FALSE,$B6,#REF!),"")</f>
        <v>#REF!</v>
      </c>
      <c r="AA7" s="8" t="e">
        <f>IF(#REF!="Yes",_xlfn.TEXTJOIN("_",FALSE,$B6,#REF!),"")</f>
        <v>#REF!</v>
      </c>
      <c r="AB7" s="8" t="e">
        <f>IF(#REF!="Yes",_xlfn.TEXTJOIN("_",FALSE,$B6,#REF!),"")</f>
        <v>#REF!</v>
      </c>
      <c r="AC7" s="8" t="e">
        <f>IF(#REF!="Yes",_xlfn.TEXTJOIN("_",FALSE,$B6,#REF!),"")</f>
        <v>#REF!</v>
      </c>
      <c r="AD7" s="8" t="e">
        <f>IF(#REF!="Yes",_xlfn.TEXTJOIN("_",FALSE,$B$2,#REF!),"")</f>
        <v>#REF!</v>
      </c>
      <c r="AE7" s="8" t="e">
        <f>IF(#REF!="Yes",_xlfn.TEXTJOIN("_",FALSE,$B$2,#REF!),"")</f>
        <v>#REF!</v>
      </c>
      <c r="AF7" t="str">
        <f t="shared" si="1"/>
        <v/>
      </c>
      <c r="AG7" t="str">
        <f t="shared" si="2"/>
        <v/>
      </c>
      <c r="AH7" t="e">
        <f t="shared" si="3"/>
        <v>#REF!</v>
      </c>
      <c r="AI7" t="e">
        <f t="shared" si="4"/>
        <v>#REF!</v>
      </c>
      <c r="AJ7" t="e">
        <f t="shared" si="5"/>
        <v>#REF!</v>
      </c>
      <c r="EK7" s="8" t="str">
        <f t="shared" ca="1" si="11"/>
        <v/>
      </c>
    </row>
    <row r="8" spans="1:141">
      <c r="A8" s="10">
        <v>7</v>
      </c>
      <c r="B8" s="10"/>
      <c r="C8" s="10" t="s">
        <v>49</v>
      </c>
      <c r="D8" s="10" t="str">
        <f t="shared" si="6"/>
        <v>Warranty</v>
      </c>
      <c r="E8" s="10">
        <f>COUNTIF('To be Hide'!$F:$F,'Review sheet'!C8)</f>
        <v>4</v>
      </c>
      <c r="F8" s="10">
        <f>COUNTIF('To be Hide'!$N:$N,'Review sheet'!C8)</f>
        <v>0</v>
      </c>
      <c r="G8" s="10"/>
      <c r="H8" t="str">
        <f t="shared" si="9"/>
        <v>Keys</v>
      </c>
      <c r="I8">
        <f t="shared" si="7"/>
        <v>1</v>
      </c>
      <c r="J8">
        <f t="shared" si="8"/>
        <v>0</v>
      </c>
      <c r="T8" s="2" t="str">
        <f t="array" ref="T8">_xlfn.TEXTJOIN("_",TRUE,B7,IF($C8:$G8=$EJ$2,$C$1:$G$1,""))</f>
        <v/>
      </c>
      <c r="U8" s="8" t="str">
        <f t="shared" si="10"/>
        <v/>
      </c>
      <c r="V8" s="8" t="str">
        <f t="shared" ref="V8:V23" si="12">IF(G8="Yes",_xlfn.TEXTJOIN("_",FALSE,$B7,G$1),"")</f>
        <v/>
      </c>
      <c r="W8" s="8" t="e">
        <f>IF(#REF!="Yes",_xlfn.TEXTJOIN("_",FALSE,$B7,#REF!),"")</f>
        <v>#REF!</v>
      </c>
      <c r="X8" s="8" t="e">
        <f>IF(#REF!="Yes",_xlfn.TEXTJOIN("_",FALSE,$B7,#REF!),"")</f>
        <v>#REF!</v>
      </c>
      <c r="Y8" s="8" t="e">
        <f>IF(#REF!="Yes",_xlfn.TEXTJOIN("_",FALSE,$B7,#REF!),"")</f>
        <v>#REF!</v>
      </c>
      <c r="Z8" s="8" t="e">
        <f>IF(#REF!="Yes",_xlfn.TEXTJOIN("_",FALSE,$B7,#REF!),"")</f>
        <v>#REF!</v>
      </c>
      <c r="AA8" s="8" t="e">
        <f>IF(#REF!="Yes",_xlfn.TEXTJOIN("_",FALSE,$B7,#REF!),"")</f>
        <v>#REF!</v>
      </c>
      <c r="AB8" s="8" t="e">
        <f>IF(#REF!="Yes",_xlfn.TEXTJOIN("_",FALSE,$B7,#REF!),"")</f>
        <v>#REF!</v>
      </c>
      <c r="AC8" s="8" t="e">
        <f>IF(#REF!="Yes",_xlfn.TEXTJOIN("_",FALSE,$B7,#REF!),"")</f>
        <v>#REF!</v>
      </c>
      <c r="AD8" s="8" t="e">
        <f>IF(#REF!="Yes",_xlfn.TEXTJOIN("_",FALSE,$B$2,#REF!),"")</f>
        <v>#REF!</v>
      </c>
      <c r="AE8" s="8" t="e">
        <f>IF(#REF!="Yes",_xlfn.TEXTJOIN("_",FALSE,$B$2,#REF!),"")</f>
        <v>#REF!</v>
      </c>
      <c r="AF8" t="str">
        <f t="shared" si="1"/>
        <v/>
      </c>
      <c r="AG8" t="str">
        <f t="shared" si="2"/>
        <v/>
      </c>
      <c r="AH8" t="str">
        <f t="shared" si="3"/>
        <v/>
      </c>
      <c r="AI8" t="e">
        <f t="shared" si="4"/>
        <v>#REF!</v>
      </c>
      <c r="AJ8" t="e">
        <f t="shared" si="5"/>
        <v>#REF!</v>
      </c>
      <c r="EK8" s="8" t="str">
        <f t="shared" ca="1" si="11"/>
        <v/>
      </c>
    </row>
    <row r="9" spans="1:141">
      <c r="A9" s="10">
        <v>8</v>
      </c>
      <c r="B9" s="10"/>
      <c r="C9" s="10" t="s">
        <v>25</v>
      </c>
      <c r="D9" s="10" t="str">
        <f t="shared" si="6"/>
        <v>Test-Reports</v>
      </c>
      <c r="E9" s="10">
        <f>COUNTIF('To be Hide'!$F:$F,'Review sheet'!C9)</f>
        <v>29</v>
      </c>
      <c r="F9" s="10">
        <f>COUNTIF('To be Hide'!$N:$N,'Review sheet'!C9)</f>
        <v>0</v>
      </c>
      <c r="G9" s="10"/>
      <c r="H9" t="str">
        <f t="shared" si="9"/>
        <v>As-Builts</v>
      </c>
      <c r="I9">
        <f t="shared" si="7"/>
        <v>7</v>
      </c>
      <c r="J9">
        <f t="shared" si="8"/>
        <v>0</v>
      </c>
      <c r="T9" s="2" t="str">
        <f t="array" ref="T9">_xlfn.TEXTJOIN("_",TRUE,B8,IF($C9:$G9=$EJ$2,$C$1:$G$1,""))</f>
        <v/>
      </c>
      <c r="U9" s="8" t="str">
        <f t="shared" si="10"/>
        <v/>
      </c>
      <c r="V9" s="8" t="str">
        <f t="shared" si="12"/>
        <v/>
      </c>
      <c r="W9" s="8" t="e">
        <f>IF(#REF!="Yes",_xlfn.TEXTJOIN("_",FALSE,$B8,#REF!),"")</f>
        <v>#REF!</v>
      </c>
      <c r="X9" s="8" t="e">
        <f>IF(#REF!="Yes",_xlfn.TEXTJOIN("_",FALSE,$B8,#REF!),"")</f>
        <v>#REF!</v>
      </c>
      <c r="Y9" s="8" t="e">
        <f>IF(#REF!="Yes",_xlfn.TEXTJOIN("_",FALSE,$B8,#REF!),"")</f>
        <v>#REF!</v>
      </c>
      <c r="Z9" s="8" t="e">
        <f>IF(#REF!="Yes",_xlfn.TEXTJOIN("_",FALSE,$B8,#REF!),"")</f>
        <v>#REF!</v>
      </c>
      <c r="AA9" s="8" t="e">
        <f>IF(#REF!="Yes",_xlfn.TEXTJOIN("_",FALSE,$B8,#REF!),"")</f>
        <v>#REF!</v>
      </c>
      <c r="AB9" s="8" t="e">
        <f>IF(#REF!="Yes",_xlfn.TEXTJOIN("_",FALSE,$B8,#REF!),"")</f>
        <v>#REF!</v>
      </c>
      <c r="AC9" s="8" t="e">
        <f>IF(#REF!="Yes",_xlfn.TEXTJOIN("_",FALSE,$B8,#REF!),"")</f>
        <v>#REF!</v>
      </c>
      <c r="AD9" s="8" t="e">
        <f>IF(#REF!="Yes",_xlfn.TEXTJOIN("_",FALSE,$B$2,#REF!),"")</f>
        <v>#REF!</v>
      </c>
      <c r="AE9" s="8" t="e">
        <f>IF(#REF!="Yes",_xlfn.TEXTJOIN("_",FALSE,$B$2,#REF!),"")</f>
        <v>#REF!</v>
      </c>
      <c r="AF9" t="str">
        <f t="shared" si="1"/>
        <v/>
      </c>
      <c r="AG9" t="str">
        <f t="shared" si="2"/>
        <v/>
      </c>
      <c r="AH9" t="str">
        <f t="shared" si="3"/>
        <v/>
      </c>
      <c r="AI9" t="e">
        <f t="shared" si="4"/>
        <v>#REF!</v>
      </c>
      <c r="AJ9" t="e">
        <f t="shared" si="5"/>
        <v>#REF!</v>
      </c>
      <c r="EK9" s="8" t="str">
        <f t="shared" ca="1" si="11"/>
        <v/>
      </c>
    </row>
    <row r="10" spans="1:141">
      <c r="A10" s="10">
        <v>9</v>
      </c>
      <c r="B10" s="10"/>
      <c r="C10" s="10" t="s">
        <v>53</v>
      </c>
      <c r="D10" s="10" t="str">
        <f t="shared" si="6"/>
        <v>Owner Training</v>
      </c>
      <c r="E10" s="10">
        <f>COUNTIF('To be Hide'!$F:$F,'Review sheet'!C10)</f>
        <v>16</v>
      </c>
      <c r="F10" s="10">
        <f>COUNTIF('To be Hide'!$N:$N,'Review sheet'!C10)</f>
        <v>0</v>
      </c>
      <c r="G10" s="10"/>
      <c r="H10" t="str">
        <f t="shared" si="9"/>
        <v>Other</v>
      </c>
      <c r="I10">
        <f t="shared" si="7"/>
        <v>4</v>
      </c>
      <c r="J10">
        <f t="shared" si="8"/>
        <v>0</v>
      </c>
      <c r="T10" s="2" t="str">
        <f t="array" ref="T10">_xlfn.TEXTJOIN("_",TRUE,B9,IF($C10:$G10=$EJ$2,$C$1:$G$1,""))</f>
        <v/>
      </c>
      <c r="U10" s="8" t="str">
        <f t="shared" si="10"/>
        <v/>
      </c>
      <c r="V10" s="8" t="str">
        <f t="shared" si="12"/>
        <v/>
      </c>
      <c r="W10" s="8" t="e">
        <f>IF(#REF!="Yes",_xlfn.TEXTJOIN("_",FALSE,$B9,#REF!),"")</f>
        <v>#REF!</v>
      </c>
      <c r="X10" s="8" t="e">
        <f>IF(#REF!="Yes",_xlfn.TEXTJOIN("_",FALSE,$B9,#REF!),"")</f>
        <v>#REF!</v>
      </c>
      <c r="Y10" s="8" t="e">
        <f>IF(#REF!="Yes",_xlfn.TEXTJOIN("_",FALSE,$B9,#REF!),"")</f>
        <v>#REF!</v>
      </c>
      <c r="Z10" s="8" t="e">
        <f>IF(#REF!="Yes",_xlfn.TEXTJOIN("_",FALSE,$B9,#REF!),"")</f>
        <v>#REF!</v>
      </c>
      <c r="AA10" s="8" t="e">
        <f>IF(#REF!="Yes",_xlfn.TEXTJOIN("_",FALSE,$B9,#REF!),"")</f>
        <v>#REF!</v>
      </c>
      <c r="AB10" s="8" t="e">
        <f>IF(#REF!="Yes",_xlfn.TEXTJOIN("_",FALSE,$B9,#REF!),"")</f>
        <v>#REF!</v>
      </c>
      <c r="AC10" s="8" t="e">
        <f>IF(#REF!="Yes",_xlfn.TEXTJOIN("_",FALSE,$B9,#REF!),"")</f>
        <v>#REF!</v>
      </c>
      <c r="AD10" s="8" t="e">
        <f>IF(#REF!="Yes",_xlfn.TEXTJOIN("_",FALSE,$B$2,#REF!),"")</f>
        <v>#REF!</v>
      </c>
      <c r="AE10" s="8" t="e">
        <f>IF(#REF!="Yes",_xlfn.TEXTJOIN("_",FALSE,$B$2,#REF!),"")</f>
        <v>#REF!</v>
      </c>
      <c r="AF10" t="str">
        <f t="shared" si="1"/>
        <v/>
      </c>
      <c r="AG10" t="str">
        <f t="shared" si="2"/>
        <v/>
      </c>
      <c r="AH10" t="str">
        <f t="shared" si="3"/>
        <v/>
      </c>
      <c r="AI10" t="e">
        <f t="shared" si="4"/>
        <v>#REF!</v>
      </c>
      <c r="AJ10" t="e">
        <f t="shared" si="5"/>
        <v>#REF!</v>
      </c>
      <c r="EK10" s="8" t="str">
        <f t="shared" ca="1" si="11"/>
        <v/>
      </c>
    </row>
    <row r="11" spans="1:141">
      <c r="A11" s="10">
        <v>10</v>
      </c>
      <c r="B11" s="10"/>
      <c r="C11" s="10" t="s">
        <v>145</v>
      </c>
      <c r="D11" s="10" t="str">
        <f t="shared" si="6"/>
        <v>Attic Stock</v>
      </c>
      <c r="E11" s="10">
        <f>COUNTIF('To be Hide'!$F:$F,'Review sheet'!C11)</f>
        <v>43</v>
      </c>
      <c r="F11" s="10">
        <f>COUNTIF('To be Hide'!$N:$N,'Review sheet'!C11)</f>
        <v>0</v>
      </c>
      <c r="G11" s="10"/>
      <c r="T11" s="2" t="str">
        <f t="array" ref="T11">_xlfn.TEXTJOIN("_",TRUE,B10,IF($C11:$G11=$EJ$2,$C$1:$G$1,""))</f>
        <v/>
      </c>
      <c r="U11" s="8" t="str">
        <f t="shared" si="10"/>
        <v/>
      </c>
      <c r="V11" s="8" t="str">
        <f t="shared" si="12"/>
        <v/>
      </c>
      <c r="W11" s="8" t="e">
        <f>IF(#REF!="Yes",_xlfn.TEXTJOIN("_",FALSE,$B10,#REF!),"")</f>
        <v>#REF!</v>
      </c>
      <c r="X11" s="8" t="e">
        <f>IF(#REF!="Yes",_xlfn.TEXTJOIN("_",FALSE,$B10,#REF!),"")</f>
        <v>#REF!</v>
      </c>
      <c r="Y11" s="8" t="e">
        <f>IF(#REF!="Yes",_xlfn.TEXTJOIN("_",FALSE,$B10,#REF!),"")</f>
        <v>#REF!</v>
      </c>
      <c r="Z11" s="8" t="e">
        <f>IF(#REF!="Yes",_xlfn.TEXTJOIN("_",FALSE,$B10,#REF!),"")</f>
        <v>#REF!</v>
      </c>
      <c r="AA11" s="8" t="e">
        <f>IF(#REF!="Yes",_xlfn.TEXTJOIN("_",FALSE,$B10,#REF!),"")</f>
        <v>#REF!</v>
      </c>
      <c r="AB11" s="8" t="e">
        <f>IF(#REF!="Yes",_xlfn.TEXTJOIN("_",FALSE,$B10,#REF!),"")</f>
        <v>#REF!</v>
      </c>
      <c r="AC11" s="8" t="e">
        <f>IF(#REF!="Yes",_xlfn.TEXTJOIN("_",FALSE,$B10,#REF!),"")</f>
        <v>#REF!</v>
      </c>
      <c r="AD11" s="8" t="e">
        <f>IF(#REF!="Yes",_xlfn.TEXTJOIN("_",FALSE,$B$2,#REF!),"")</f>
        <v>#REF!</v>
      </c>
      <c r="AE11" s="8" t="e">
        <f>IF(#REF!="Yes",_xlfn.TEXTJOIN("_",FALSE,$B$2,#REF!),"")</f>
        <v>#REF!</v>
      </c>
      <c r="AF11" t="str">
        <f t="shared" si="1"/>
        <v/>
      </c>
      <c r="AG11" t="str">
        <f t="shared" si="2"/>
        <v/>
      </c>
      <c r="AH11" t="str">
        <f t="shared" si="3"/>
        <v/>
      </c>
      <c r="AI11" t="e">
        <f t="shared" si="4"/>
        <v>#REF!</v>
      </c>
      <c r="AJ11" t="e">
        <f t="shared" si="5"/>
        <v>#REF!</v>
      </c>
      <c r="EK11" s="8" t="str">
        <f t="shared" ca="1" si="11"/>
        <v/>
      </c>
    </row>
    <row r="12" spans="1:141">
      <c r="A12" s="10">
        <v>11</v>
      </c>
      <c r="B12" s="10"/>
      <c r="C12" s="10" t="s">
        <v>115</v>
      </c>
      <c r="D12" s="10" t="str">
        <f t="shared" si="6"/>
        <v>Keys</v>
      </c>
      <c r="E12" s="10">
        <f>COUNTIF('To be Hide'!$F:$F,'Review sheet'!C12)</f>
        <v>1</v>
      </c>
      <c r="F12" s="10">
        <f>COUNTIF('To be Hide'!$N:$N,'Review sheet'!C12)</f>
        <v>0</v>
      </c>
      <c r="G12" s="10"/>
      <c r="T12" s="2" t="str">
        <f t="array" ref="T12">_xlfn.TEXTJOIN("_",TRUE,B11,IF($C12:$G12=$EJ$2,$C$1:$G$1,""))</f>
        <v/>
      </c>
      <c r="U12" s="8" t="str">
        <f t="shared" si="10"/>
        <v/>
      </c>
      <c r="V12" s="8" t="str">
        <f t="shared" si="12"/>
        <v/>
      </c>
      <c r="W12" s="8" t="e">
        <f>IF(#REF!="Yes",_xlfn.TEXTJOIN("_",FALSE,$B11,#REF!),"")</f>
        <v>#REF!</v>
      </c>
      <c r="X12" s="8" t="e">
        <f>IF(#REF!="Yes",_xlfn.TEXTJOIN("_",FALSE,$B11,#REF!),"")</f>
        <v>#REF!</v>
      </c>
      <c r="Y12" s="8" t="e">
        <f>IF(#REF!="Yes",_xlfn.TEXTJOIN("_",FALSE,$B11,#REF!),"")</f>
        <v>#REF!</v>
      </c>
      <c r="Z12" s="8" t="e">
        <f>IF(#REF!="Yes",_xlfn.TEXTJOIN("_",FALSE,$B11,#REF!),"")</f>
        <v>#REF!</v>
      </c>
      <c r="AA12" s="8" t="e">
        <f>IF(#REF!="Yes",_xlfn.TEXTJOIN("_",FALSE,$B11,#REF!),"")</f>
        <v>#REF!</v>
      </c>
      <c r="AB12" s="8" t="e">
        <f>IF(#REF!="Yes",_xlfn.TEXTJOIN("_",FALSE,$B11,#REF!),"")</f>
        <v>#REF!</v>
      </c>
      <c r="AC12" s="8" t="e">
        <f>IF(#REF!="Yes",_xlfn.TEXTJOIN("_",FALSE,$B11,#REF!),"")</f>
        <v>#REF!</v>
      </c>
      <c r="AD12" s="8" t="e">
        <f>IF(#REF!="Yes",_xlfn.TEXTJOIN("_",FALSE,$B$2,#REF!),"")</f>
        <v>#REF!</v>
      </c>
      <c r="AE12" s="8" t="e">
        <f>IF(#REF!="Yes",_xlfn.TEXTJOIN("_",FALSE,$B$2,#REF!),"")</f>
        <v>#REF!</v>
      </c>
      <c r="AF12" t="str">
        <f t="shared" si="1"/>
        <v/>
      </c>
      <c r="AG12" t="str">
        <f t="shared" si="2"/>
        <v/>
      </c>
      <c r="AH12" t="str">
        <f t="shared" si="3"/>
        <v/>
      </c>
      <c r="AI12" t="e">
        <f t="shared" si="4"/>
        <v>#REF!</v>
      </c>
      <c r="AJ12" t="e">
        <f t="shared" si="5"/>
        <v>#REF!</v>
      </c>
      <c r="EK12" s="8" t="str">
        <f t="shared" ca="1" si="11"/>
        <v/>
      </c>
    </row>
    <row r="13" spans="1:141">
      <c r="A13" s="10">
        <v>12</v>
      </c>
      <c r="B13" s="10"/>
      <c r="C13" s="10" t="s">
        <v>36</v>
      </c>
      <c r="D13" s="10" t="str">
        <f t="shared" si="6"/>
        <v>As-Builts</v>
      </c>
      <c r="E13" s="10">
        <f>COUNTIF('To be Hide'!$F:$F,'Review sheet'!C13)</f>
        <v>7</v>
      </c>
      <c r="F13" s="10">
        <f>COUNTIF('To be Hide'!$N:$N,'Review sheet'!C13)</f>
        <v>0</v>
      </c>
      <c r="G13" s="10"/>
      <c r="T13" s="2" t="str">
        <f t="array" ref="T13">_xlfn.TEXTJOIN("_",TRUE,B12,IF($C13:$G13=$EJ$2,$C$1:$G$1,""))</f>
        <v/>
      </c>
      <c r="U13" s="8" t="str">
        <f t="shared" si="10"/>
        <v/>
      </c>
      <c r="V13" s="8" t="str">
        <f t="shared" si="12"/>
        <v/>
      </c>
      <c r="W13" s="8" t="e">
        <f>IF(#REF!="Yes",_xlfn.TEXTJOIN("_",FALSE,$B12,#REF!),"")</f>
        <v>#REF!</v>
      </c>
      <c r="X13" s="8" t="e">
        <f>IF(#REF!="Yes",_xlfn.TEXTJOIN("_",FALSE,$B12,#REF!),"")</f>
        <v>#REF!</v>
      </c>
      <c r="Y13" s="8" t="e">
        <f>IF(#REF!="Yes",_xlfn.TEXTJOIN("_",FALSE,$B12,#REF!),"")</f>
        <v>#REF!</v>
      </c>
      <c r="Z13" s="8" t="e">
        <f>IF(#REF!="Yes",_xlfn.TEXTJOIN("_",FALSE,$B12,#REF!),"")</f>
        <v>#REF!</v>
      </c>
      <c r="AA13" s="8" t="e">
        <f>IF(#REF!="Yes",_xlfn.TEXTJOIN("_",FALSE,$B12,#REF!),"")</f>
        <v>#REF!</v>
      </c>
      <c r="AB13" s="8" t="e">
        <f>IF(#REF!="Yes",_xlfn.TEXTJOIN("_",FALSE,$B12,#REF!),"")</f>
        <v>#REF!</v>
      </c>
      <c r="AC13" s="8" t="e">
        <f>IF(#REF!="Yes",_xlfn.TEXTJOIN("_",FALSE,$B12,#REF!),"")</f>
        <v>#REF!</v>
      </c>
      <c r="AD13" s="8" t="e">
        <f>IF(#REF!="Yes",_xlfn.TEXTJOIN("_",FALSE,$B$2,#REF!),"")</f>
        <v>#REF!</v>
      </c>
      <c r="AE13" s="8" t="e">
        <f>IF(#REF!="Yes",_xlfn.TEXTJOIN("_",FALSE,$B$2,#REF!),"")</f>
        <v>#REF!</v>
      </c>
      <c r="AF13" t="str">
        <f t="shared" si="1"/>
        <v/>
      </c>
      <c r="AG13" t="str">
        <f t="shared" si="2"/>
        <v/>
      </c>
      <c r="AH13" t="str">
        <f t="shared" si="3"/>
        <v/>
      </c>
      <c r="AI13" t="e">
        <f t="shared" si="4"/>
        <v>#REF!</v>
      </c>
      <c r="AJ13" t="e">
        <f t="shared" si="5"/>
        <v>#REF!</v>
      </c>
      <c r="EK13" s="8" t="str">
        <f t="shared" ca="1" si="11"/>
        <v/>
      </c>
    </row>
    <row r="14" spans="1:141">
      <c r="A14" s="10">
        <v>13</v>
      </c>
      <c r="B14" s="10"/>
      <c r="C14" s="10" t="s">
        <v>79</v>
      </c>
      <c r="D14" s="10" t="str">
        <f t="shared" si="6"/>
        <v>Other</v>
      </c>
      <c r="E14" s="10">
        <f>COUNTIF('To be Hide'!$F:$F,'Review sheet'!C14)</f>
        <v>4</v>
      </c>
      <c r="F14" s="10">
        <f>COUNTIF('To be Hide'!$N:$N,'Review sheet'!C14)</f>
        <v>0</v>
      </c>
      <c r="G14" s="10"/>
      <c r="T14" s="2" t="str">
        <f t="array" ref="T14">_xlfn.TEXTJOIN("_",TRUE,B13,IF($C14:$G14=$EJ$2,$C$1:$G$1,""))</f>
        <v/>
      </c>
      <c r="U14" s="8" t="str">
        <f t="shared" si="10"/>
        <v/>
      </c>
      <c r="V14" s="8" t="str">
        <f t="shared" si="12"/>
        <v/>
      </c>
      <c r="W14" s="8" t="e">
        <f>IF(#REF!="Yes",_xlfn.TEXTJOIN("_",FALSE,$B13,#REF!),"")</f>
        <v>#REF!</v>
      </c>
      <c r="X14" s="8" t="e">
        <f>IF(#REF!="Yes",_xlfn.TEXTJOIN("_",FALSE,$B13,#REF!),"")</f>
        <v>#REF!</v>
      </c>
      <c r="Y14" s="8" t="e">
        <f>IF(#REF!="Yes",_xlfn.TEXTJOIN("_",FALSE,$B13,#REF!),"")</f>
        <v>#REF!</v>
      </c>
      <c r="Z14" s="8" t="e">
        <f>IF(#REF!="Yes",_xlfn.TEXTJOIN("_",FALSE,$B13,#REF!),"")</f>
        <v>#REF!</v>
      </c>
      <c r="AA14" s="8" t="e">
        <f>IF(#REF!="Yes",_xlfn.TEXTJOIN("_",FALSE,$B13,#REF!),"")</f>
        <v>#REF!</v>
      </c>
      <c r="AB14" s="8" t="e">
        <f>IF(#REF!="Yes",_xlfn.TEXTJOIN("_",FALSE,$B13,#REF!),"")</f>
        <v>#REF!</v>
      </c>
      <c r="AC14" s="8" t="e">
        <f>IF(#REF!="Yes",_xlfn.TEXTJOIN("_",FALSE,$B13,#REF!),"")</f>
        <v>#REF!</v>
      </c>
      <c r="AD14" s="8" t="e">
        <f>IF(#REF!="Yes",_xlfn.TEXTJOIN("_",FALSE,$B$2,#REF!),"")</f>
        <v>#REF!</v>
      </c>
      <c r="AE14" s="8" t="e">
        <f>IF(#REF!="Yes",_xlfn.TEXTJOIN("_",FALSE,$B$2,#REF!),"")</f>
        <v>#REF!</v>
      </c>
      <c r="AF14" t="str">
        <f t="shared" si="1"/>
        <v/>
      </c>
      <c r="AG14" t="str">
        <f t="shared" si="2"/>
        <v/>
      </c>
      <c r="AH14" t="str">
        <f t="shared" si="3"/>
        <v/>
      </c>
      <c r="AI14" t="e">
        <f t="shared" si="4"/>
        <v>#REF!</v>
      </c>
      <c r="AJ14" t="e">
        <f t="shared" si="5"/>
        <v>#REF!</v>
      </c>
      <c r="EK14" s="8" t="str">
        <f t="shared" ca="1" si="11"/>
        <v/>
      </c>
    </row>
    <row r="15" spans="1:141">
      <c r="A15" s="10">
        <v>14</v>
      </c>
      <c r="B15" s="10"/>
      <c r="C15" s="10"/>
      <c r="D15" s="10" t="str">
        <f t="shared" ref="D15" si="13">IFERROR(LEFT(C15, SEARCH(" - ",C15)-1),"")</f>
        <v/>
      </c>
      <c r="E15" s="10"/>
      <c r="F15" s="10"/>
      <c r="G15" s="10"/>
      <c r="T15" s="2" t="str">
        <f t="array" ref="T15">_xlfn.TEXTJOIN("_",TRUE,B14,IF($C15:$G15=$EJ$2,$C$1:$G$1,""))</f>
        <v/>
      </c>
      <c r="U15" s="8" t="str">
        <f t="shared" si="10"/>
        <v/>
      </c>
      <c r="V15" s="8" t="str">
        <f t="shared" si="12"/>
        <v/>
      </c>
      <c r="W15" s="8" t="e">
        <f>IF(#REF!="Yes",_xlfn.TEXTJOIN("_",FALSE,$B14,#REF!),"")</f>
        <v>#REF!</v>
      </c>
      <c r="X15" s="8" t="e">
        <f>IF(#REF!="Yes",_xlfn.TEXTJOIN("_",FALSE,$B14,#REF!),"")</f>
        <v>#REF!</v>
      </c>
      <c r="Y15" s="8" t="e">
        <f>IF(#REF!="Yes",_xlfn.TEXTJOIN("_",FALSE,$B14,#REF!),"")</f>
        <v>#REF!</v>
      </c>
      <c r="Z15" s="8" t="e">
        <f>IF(#REF!="Yes",_xlfn.TEXTJOIN("_",FALSE,$B14,#REF!),"")</f>
        <v>#REF!</v>
      </c>
      <c r="AA15" s="8" t="e">
        <f>IF(#REF!="Yes",_xlfn.TEXTJOIN("_",FALSE,$B14,#REF!),"")</f>
        <v>#REF!</v>
      </c>
      <c r="AB15" s="8" t="e">
        <f>IF(#REF!="Yes",_xlfn.TEXTJOIN("_",FALSE,$B14,#REF!),"")</f>
        <v>#REF!</v>
      </c>
      <c r="AC15" s="8" t="e">
        <f>IF(#REF!="Yes",_xlfn.TEXTJOIN("_",FALSE,$B14,#REF!),"")</f>
        <v>#REF!</v>
      </c>
      <c r="AD15" s="8" t="e">
        <f>IF(#REF!="Yes",_xlfn.TEXTJOIN("_",FALSE,$B$2,#REF!),"")</f>
        <v>#REF!</v>
      </c>
      <c r="AE15" s="8" t="e">
        <f>IF(#REF!="Yes",_xlfn.TEXTJOIN("_",FALSE,$B$2,#REF!),"")</f>
        <v>#REF!</v>
      </c>
      <c r="AF15" t="str">
        <f t="shared" si="1"/>
        <v/>
      </c>
      <c r="AG15" t="str">
        <f t="shared" si="2"/>
        <v/>
      </c>
      <c r="AH15" t="str">
        <f t="shared" si="3"/>
        <v/>
      </c>
      <c r="AI15" t="e">
        <f t="shared" si="4"/>
        <v>#REF!</v>
      </c>
      <c r="AJ15" t="e">
        <f t="shared" si="5"/>
        <v>#REF!</v>
      </c>
      <c r="EK15" s="8" t="str">
        <f t="shared" ca="1" si="11"/>
        <v/>
      </c>
    </row>
    <row r="16" spans="1:141">
      <c r="A16" s="10">
        <v>15</v>
      </c>
      <c r="B16" s="10"/>
      <c r="C16" s="10"/>
      <c r="D16" s="10"/>
      <c r="E16" s="10"/>
      <c r="F16" s="10"/>
      <c r="G16" s="10"/>
      <c r="T16" s="2" t="str">
        <f t="array" ref="T16">_xlfn.TEXTJOIN("_",TRUE,B15,IF($C16:$G16=$EJ$2,$C$1:$G$1,""))</f>
        <v/>
      </c>
      <c r="U16" s="8" t="str">
        <f t="shared" si="10"/>
        <v/>
      </c>
      <c r="V16" s="8" t="str">
        <f t="shared" si="12"/>
        <v/>
      </c>
      <c r="W16" s="8" t="e">
        <f>IF(#REF!="Yes",_xlfn.TEXTJOIN("_",FALSE,$B15,#REF!),"")</f>
        <v>#REF!</v>
      </c>
      <c r="X16" s="8" t="e">
        <f>IF(#REF!="Yes",_xlfn.TEXTJOIN("_",FALSE,$B15,#REF!),"")</f>
        <v>#REF!</v>
      </c>
      <c r="Y16" s="8" t="e">
        <f>IF(#REF!="Yes",_xlfn.TEXTJOIN("_",FALSE,$B15,#REF!),"")</f>
        <v>#REF!</v>
      </c>
      <c r="Z16" s="8" t="e">
        <f>IF(#REF!="Yes",_xlfn.TEXTJOIN("_",FALSE,$B15,#REF!),"")</f>
        <v>#REF!</v>
      </c>
      <c r="AA16" s="8" t="e">
        <f>IF(#REF!="Yes",_xlfn.TEXTJOIN("_",FALSE,$B15,#REF!),"")</f>
        <v>#REF!</v>
      </c>
      <c r="AB16" s="8" t="e">
        <f>IF(#REF!="Yes",_xlfn.TEXTJOIN("_",FALSE,$B15,#REF!),"")</f>
        <v>#REF!</v>
      </c>
      <c r="AC16" s="8" t="e">
        <f>IF(#REF!="Yes",_xlfn.TEXTJOIN("_",FALSE,$B15,#REF!),"")</f>
        <v>#REF!</v>
      </c>
      <c r="AD16" s="8" t="e">
        <f>IF(#REF!="Yes",_xlfn.TEXTJOIN("_",FALSE,$B$2,#REF!),"")</f>
        <v>#REF!</v>
      </c>
      <c r="AE16" s="8" t="e">
        <f>IF(#REF!="Yes",_xlfn.TEXTJOIN("_",FALSE,$B$2,#REF!),"")</f>
        <v>#REF!</v>
      </c>
      <c r="AF16" t="str">
        <f t="shared" si="1"/>
        <v/>
      </c>
      <c r="AG16" t="str">
        <f t="shared" si="2"/>
        <v/>
      </c>
      <c r="AH16" t="str">
        <f t="shared" si="3"/>
        <v/>
      </c>
      <c r="AI16" t="e">
        <f t="shared" si="4"/>
        <v>#REF!</v>
      </c>
      <c r="AJ16" t="e">
        <f t="shared" si="5"/>
        <v>#REF!</v>
      </c>
      <c r="EK16" s="8" t="str">
        <f t="shared" ca="1" si="11"/>
        <v/>
      </c>
    </row>
    <row r="17" spans="1:141">
      <c r="A17" s="10">
        <v>16</v>
      </c>
      <c r="B17" s="10"/>
      <c r="C17" s="10"/>
      <c r="D17" s="10"/>
      <c r="E17" s="10"/>
      <c r="F17" s="10"/>
      <c r="G17" s="10"/>
      <c r="T17" s="2" t="str">
        <f t="array" ref="T17">_xlfn.TEXTJOIN("_",TRUE,B16,IF($C17:$G17=$EJ$2,$C$1:$G$1,""))</f>
        <v/>
      </c>
      <c r="U17" s="8" t="str">
        <f t="shared" si="10"/>
        <v/>
      </c>
      <c r="V17" s="8" t="str">
        <f t="shared" si="12"/>
        <v/>
      </c>
      <c r="W17" s="8" t="e">
        <f>IF(#REF!="Yes",_xlfn.TEXTJOIN("_",FALSE,$B16,#REF!),"")</f>
        <v>#REF!</v>
      </c>
      <c r="X17" s="8" t="e">
        <f>IF(#REF!="Yes",_xlfn.TEXTJOIN("_",FALSE,$B16,#REF!),"")</f>
        <v>#REF!</v>
      </c>
      <c r="Y17" s="8" t="e">
        <f>IF(#REF!="Yes",_xlfn.TEXTJOIN("_",FALSE,$B16,#REF!),"")</f>
        <v>#REF!</v>
      </c>
      <c r="Z17" s="8" t="e">
        <f>IF(#REF!="Yes",_xlfn.TEXTJOIN("_",FALSE,$B16,#REF!),"")</f>
        <v>#REF!</v>
      </c>
      <c r="AA17" s="8" t="e">
        <f>IF(#REF!="Yes",_xlfn.TEXTJOIN("_",FALSE,$B16,#REF!),"")</f>
        <v>#REF!</v>
      </c>
      <c r="AB17" s="8" t="e">
        <f>IF(#REF!="Yes",_xlfn.TEXTJOIN("_",FALSE,$B16,#REF!),"")</f>
        <v>#REF!</v>
      </c>
      <c r="AC17" s="8" t="e">
        <f>IF(#REF!="Yes",_xlfn.TEXTJOIN("_",FALSE,$B16,#REF!),"")</f>
        <v>#REF!</v>
      </c>
      <c r="AD17" s="8" t="e">
        <f>IF(#REF!="Yes",_xlfn.TEXTJOIN("_",FALSE,$B$2,#REF!),"")</f>
        <v>#REF!</v>
      </c>
      <c r="AE17" s="8" t="e">
        <f>IF(#REF!="Yes",_xlfn.TEXTJOIN("_",FALSE,$B$2,#REF!),"")</f>
        <v>#REF!</v>
      </c>
      <c r="AF17" t="str">
        <f t="shared" si="1"/>
        <v/>
      </c>
      <c r="AG17" t="str">
        <f t="shared" si="2"/>
        <v/>
      </c>
      <c r="AH17" t="str">
        <f t="shared" si="3"/>
        <v/>
      </c>
      <c r="AI17" t="e">
        <f t="shared" si="4"/>
        <v>#REF!</v>
      </c>
      <c r="AJ17" t="e">
        <f t="shared" si="5"/>
        <v>#REF!</v>
      </c>
      <c r="EK17" s="8" t="str">
        <f t="shared" ca="1" si="11"/>
        <v/>
      </c>
    </row>
    <row r="18" spans="1:141">
      <c r="A18" s="10">
        <v>17</v>
      </c>
      <c r="B18" s="10"/>
      <c r="C18" s="10"/>
      <c r="D18" s="10"/>
      <c r="E18" s="10"/>
      <c r="F18" s="10"/>
      <c r="G18" s="10"/>
      <c r="T18" s="2" t="str">
        <f t="array" ref="T18">_xlfn.TEXTJOIN("_",TRUE,B17,IF($C18:$G18=$EJ$2,$C$1:$G$1,""))</f>
        <v/>
      </c>
      <c r="U18" s="8" t="str">
        <f t="shared" si="10"/>
        <v/>
      </c>
      <c r="V18" s="8" t="str">
        <f t="shared" si="12"/>
        <v/>
      </c>
      <c r="W18" s="8" t="e">
        <f>IF(#REF!="Yes",_xlfn.TEXTJOIN("_",FALSE,$B17,#REF!),"")</f>
        <v>#REF!</v>
      </c>
      <c r="X18" s="8" t="e">
        <f>IF(#REF!="Yes",_xlfn.TEXTJOIN("_",FALSE,$B17,#REF!),"")</f>
        <v>#REF!</v>
      </c>
      <c r="Y18" s="8" t="e">
        <f>IF(#REF!="Yes",_xlfn.TEXTJOIN("_",FALSE,$B17,#REF!),"")</f>
        <v>#REF!</v>
      </c>
      <c r="Z18" s="8" t="e">
        <f>IF(#REF!="Yes",_xlfn.TEXTJOIN("_",FALSE,$B17,#REF!),"")</f>
        <v>#REF!</v>
      </c>
      <c r="AA18" s="8" t="e">
        <f>IF(#REF!="Yes",_xlfn.TEXTJOIN("_",FALSE,$B17,#REF!),"")</f>
        <v>#REF!</v>
      </c>
      <c r="AB18" s="8" t="e">
        <f>IF(#REF!="Yes",_xlfn.TEXTJOIN("_",FALSE,$B17,#REF!),"")</f>
        <v>#REF!</v>
      </c>
      <c r="AC18" s="8" t="e">
        <f>IF(#REF!="Yes",_xlfn.TEXTJOIN("_",FALSE,$B17,#REF!),"")</f>
        <v>#REF!</v>
      </c>
      <c r="AD18" s="8" t="e">
        <f>IF(#REF!="Yes",_xlfn.TEXTJOIN("_",FALSE,$B$2,#REF!),"")</f>
        <v>#REF!</v>
      </c>
      <c r="AE18" s="8" t="e">
        <f>IF(#REF!="Yes",_xlfn.TEXTJOIN("_",FALSE,$B$2,#REF!),"")</f>
        <v>#REF!</v>
      </c>
      <c r="AF18" t="str">
        <f t="shared" si="1"/>
        <v/>
      </c>
      <c r="AG18" t="str">
        <f t="shared" si="2"/>
        <v/>
      </c>
      <c r="AH18" t="str">
        <f t="shared" si="3"/>
        <v/>
      </c>
      <c r="AI18" t="e">
        <f t="shared" si="4"/>
        <v>#REF!</v>
      </c>
      <c r="AJ18" t="e">
        <f t="shared" si="5"/>
        <v>#REF!</v>
      </c>
      <c r="EK18" s="8" t="str">
        <f t="shared" ca="1" si="11"/>
        <v/>
      </c>
    </row>
    <row r="19" spans="1:141">
      <c r="A19" s="10">
        <v>18</v>
      </c>
      <c r="B19" s="10"/>
      <c r="C19" s="10"/>
      <c r="D19" s="10"/>
      <c r="E19" s="10"/>
      <c r="F19" s="10"/>
      <c r="G19" s="10"/>
      <c r="T19" s="2" t="str">
        <f t="array" ref="T19">_xlfn.TEXTJOIN("_",TRUE,B18,IF($C19:$G19=$EJ$2,$C$1:$G$1,""))</f>
        <v/>
      </c>
      <c r="U19" s="8" t="str">
        <f t="shared" si="10"/>
        <v/>
      </c>
      <c r="V19" s="8" t="str">
        <f t="shared" si="12"/>
        <v/>
      </c>
      <c r="W19" s="8" t="e">
        <f>IF(#REF!="Yes",_xlfn.TEXTJOIN("_",FALSE,$B18,#REF!),"")</f>
        <v>#REF!</v>
      </c>
      <c r="X19" s="8" t="e">
        <f>IF(#REF!="Yes",_xlfn.TEXTJOIN("_",FALSE,$B18,#REF!),"")</f>
        <v>#REF!</v>
      </c>
      <c r="Y19" s="8" t="e">
        <f>IF(#REF!="Yes",_xlfn.TEXTJOIN("_",FALSE,$B18,#REF!),"")</f>
        <v>#REF!</v>
      </c>
      <c r="Z19" s="8" t="e">
        <f>IF(#REF!="Yes",_xlfn.TEXTJOIN("_",FALSE,$B18,#REF!),"")</f>
        <v>#REF!</v>
      </c>
      <c r="AA19" s="8" t="e">
        <f>IF(#REF!="Yes",_xlfn.TEXTJOIN("_",FALSE,$B18,#REF!),"")</f>
        <v>#REF!</v>
      </c>
      <c r="AB19" s="8" t="e">
        <f>IF(#REF!="Yes",_xlfn.TEXTJOIN("_",FALSE,$B18,#REF!),"")</f>
        <v>#REF!</v>
      </c>
      <c r="AC19" s="8" t="e">
        <f>IF(#REF!="Yes",_xlfn.TEXTJOIN("_",FALSE,$B18,#REF!),"")</f>
        <v>#REF!</v>
      </c>
      <c r="AD19" s="8" t="e">
        <f>IF(#REF!="Yes",_xlfn.TEXTJOIN("_",FALSE,$B$2,#REF!),"")</f>
        <v>#REF!</v>
      </c>
      <c r="AE19" s="8" t="e">
        <f>IF(#REF!="Yes",_xlfn.TEXTJOIN("_",FALSE,$B$2,#REF!),"")</f>
        <v>#REF!</v>
      </c>
      <c r="AF19" t="str">
        <f t="shared" ref="AF19:AJ23" si="14">IF(T19="Yes",_xlfn.TEXTJOIN("_",FALSE,$B$2,T$1),"")</f>
        <v/>
      </c>
      <c r="AG19" t="str">
        <f t="shared" si="14"/>
        <v/>
      </c>
      <c r="AH19" t="str">
        <f t="shared" si="14"/>
        <v/>
      </c>
      <c r="AI19" t="e">
        <f t="shared" si="14"/>
        <v>#REF!</v>
      </c>
      <c r="AJ19" t="e">
        <f t="shared" si="14"/>
        <v>#REF!</v>
      </c>
      <c r="EK19" s="8" t="str">
        <f t="shared" ca="1" si="11"/>
        <v/>
      </c>
    </row>
    <row r="20" spans="1:141">
      <c r="A20" s="10">
        <v>19</v>
      </c>
      <c r="B20" s="10"/>
      <c r="C20" s="10"/>
      <c r="D20" s="10"/>
      <c r="E20" s="10"/>
      <c r="F20" s="10"/>
      <c r="G20" s="10"/>
      <c r="T20" s="2" t="str">
        <f t="array" ref="T20">_xlfn.TEXTJOIN("_",TRUE,B19,IF($C20:$G20=$EJ$2,$C$1:$G$1,""))</f>
        <v/>
      </c>
      <c r="U20" s="8" t="str">
        <f t="shared" si="10"/>
        <v/>
      </c>
      <c r="V20" s="8" t="str">
        <f t="shared" si="12"/>
        <v/>
      </c>
      <c r="W20" s="8" t="e">
        <f>IF(#REF!="Yes",_xlfn.TEXTJOIN("_",FALSE,$B19,#REF!),"")</f>
        <v>#REF!</v>
      </c>
      <c r="X20" s="8" t="e">
        <f>IF(#REF!="Yes",_xlfn.TEXTJOIN("_",FALSE,$B19,#REF!),"")</f>
        <v>#REF!</v>
      </c>
      <c r="Y20" s="8" t="e">
        <f>IF(#REF!="Yes",_xlfn.TEXTJOIN("_",FALSE,$B19,#REF!),"")</f>
        <v>#REF!</v>
      </c>
      <c r="Z20" s="8" t="e">
        <f>IF(#REF!="Yes",_xlfn.TEXTJOIN("_",FALSE,$B19,#REF!),"")</f>
        <v>#REF!</v>
      </c>
      <c r="AA20" s="8" t="e">
        <f>IF(#REF!="Yes",_xlfn.TEXTJOIN("_",FALSE,$B19,#REF!),"")</f>
        <v>#REF!</v>
      </c>
      <c r="AB20" s="8" t="e">
        <f>IF(#REF!="Yes",_xlfn.TEXTJOIN("_",FALSE,$B19,#REF!),"")</f>
        <v>#REF!</v>
      </c>
      <c r="AC20" s="8" t="e">
        <f>IF(#REF!="Yes",_xlfn.TEXTJOIN("_",FALSE,$B19,#REF!),"")</f>
        <v>#REF!</v>
      </c>
      <c r="AD20" s="8" t="e">
        <f>IF(#REF!="Yes",_xlfn.TEXTJOIN("_",FALSE,$B$2,#REF!),"")</f>
        <v>#REF!</v>
      </c>
      <c r="AE20" s="8" t="e">
        <f>IF(#REF!="Yes",_xlfn.TEXTJOIN("_",FALSE,$B$2,#REF!),"")</f>
        <v>#REF!</v>
      </c>
      <c r="AF20" t="str">
        <f t="shared" si="14"/>
        <v/>
      </c>
      <c r="AG20" t="str">
        <f t="shared" si="14"/>
        <v/>
      </c>
      <c r="AH20" t="str">
        <f t="shared" si="14"/>
        <v/>
      </c>
      <c r="AI20" t="e">
        <f t="shared" si="14"/>
        <v>#REF!</v>
      </c>
      <c r="AJ20" t="e">
        <f t="shared" si="14"/>
        <v>#REF!</v>
      </c>
      <c r="EK20" s="8" t="str">
        <f t="shared" ca="1" si="11"/>
        <v/>
      </c>
    </row>
    <row r="21" spans="1:141">
      <c r="A21" s="10">
        <v>20</v>
      </c>
      <c r="B21" s="10"/>
      <c r="C21" s="10"/>
      <c r="D21" s="10"/>
      <c r="E21" s="10"/>
      <c r="F21" s="10"/>
      <c r="G21" s="10"/>
      <c r="T21" s="2" t="str">
        <f t="array" ref="T21">_xlfn.TEXTJOIN("_",TRUE,B20,IF($C21:$G21=$EJ$2,$C$1:$G$1,""))</f>
        <v/>
      </c>
      <c r="U21" s="8" t="str">
        <f t="shared" si="10"/>
        <v/>
      </c>
      <c r="V21" s="8" t="str">
        <f t="shared" si="12"/>
        <v/>
      </c>
      <c r="W21" s="8" t="e">
        <f>IF(#REF!="Yes",_xlfn.TEXTJOIN("_",FALSE,$B20,#REF!),"")</f>
        <v>#REF!</v>
      </c>
      <c r="X21" s="8" t="e">
        <f>IF(#REF!="Yes",_xlfn.TEXTJOIN("_",FALSE,$B20,#REF!),"")</f>
        <v>#REF!</v>
      </c>
      <c r="Y21" s="8" t="e">
        <f>IF(#REF!="Yes",_xlfn.TEXTJOIN("_",FALSE,$B20,#REF!),"")</f>
        <v>#REF!</v>
      </c>
      <c r="Z21" s="8" t="e">
        <f>IF(#REF!="Yes",_xlfn.TEXTJOIN("_",FALSE,$B20,#REF!),"")</f>
        <v>#REF!</v>
      </c>
      <c r="AA21" s="8" t="e">
        <f>IF(#REF!="Yes",_xlfn.TEXTJOIN("_",FALSE,$B20,#REF!),"")</f>
        <v>#REF!</v>
      </c>
      <c r="AB21" s="8" t="e">
        <f>IF(#REF!="Yes",_xlfn.TEXTJOIN("_",FALSE,$B20,#REF!),"")</f>
        <v>#REF!</v>
      </c>
      <c r="AC21" s="8" t="e">
        <f>IF(#REF!="Yes",_xlfn.TEXTJOIN("_",FALSE,$B20,#REF!),"")</f>
        <v>#REF!</v>
      </c>
      <c r="AD21" s="8" t="e">
        <f>IF(#REF!="Yes",_xlfn.TEXTJOIN("_",FALSE,$B$2,#REF!),"")</f>
        <v>#REF!</v>
      </c>
      <c r="AE21" s="8" t="e">
        <f>IF(#REF!="Yes",_xlfn.TEXTJOIN("_",FALSE,$B$2,#REF!),"")</f>
        <v>#REF!</v>
      </c>
      <c r="AF21" t="str">
        <f t="shared" si="14"/>
        <v/>
      </c>
      <c r="AG21" t="str">
        <f t="shared" si="14"/>
        <v/>
      </c>
      <c r="AH21" t="str">
        <f t="shared" si="14"/>
        <v/>
      </c>
      <c r="AI21" t="e">
        <f t="shared" si="14"/>
        <v>#REF!</v>
      </c>
      <c r="AJ21" t="e">
        <f t="shared" si="14"/>
        <v>#REF!</v>
      </c>
      <c r="EK21" s="8" t="str">
        <f t="shared" ca="1" si="11"/>
        <v/>
      </c>
    </row>
    <row r="22" spans="1:141">
      <c r="A22" s="10">
        <v>21</v>
      </c>
      <c r="B22" s="10"/>
      <c r="C22" s="10"/>
      <c r="D22" s="10"/>
      <c r="E22" s="10"/>
      <c r="F22" s="10"/>
      <c r="G22" s="10"/>
      <c r="T22" s="2" t="str">
        <f t="array" ref="T22">_xlfn.TEXTJOIN("_",TRUE,B21,IF($C22:$G22=$EJ$2,$C$1:$G$1,""))</f>
        <v/>
      </c>
      <c r="U22" s="8" t="str">
        <f t="shared" si="10"/>
        <v/>
      </c>
      <c r="V22" s="8" t="str">
        <f t="shared" si="12"/>
        <v/>
      </c>
      <c r="W22" s="8" t="e">
        <f>IF(#REF!="Yes",_xlfn.TEXTJOIN("_",FALSE,$B21,#REF!),"")</f>
        <v>#REF!</v>
      </c>
      <c r="X22" s="8" t="e">
        <f>IF(#REF!="Yes",_xlfn.TEXTJOIN("_",FALSE,$B21,#REF!),"")</f>
        <v>#REF!</v>
      </c>
      <c r="Y22" s="8" t="e">
        <f>IF(#REF!="Yes",_xlfn.TEXTJOIN("_",FALSE,$B21,#REF!),"")</f>
        <v>#REF!</v>
      </c>
      <c r="Z22" s="8" t="e">
        <f>IF(#REF!="Yes",_xlfn.TEXTJOIN("_",FALSE,$B21,#REF!),"")</f>
        <v>#REF!</v>
      </c>
      <c r="AA22" s="8" t="e">
        <f>IF(#REF!="Yes",_xlfn.TEXTJOIN("_",FALSE,$B21,#REF!),"")</f>
        <v>#REF!</v>
      </c>
      <c r="AB22" s="8" t="e">
        <f>IF(#REF!="Yes",_xlfn.TEXTJOIN("_",FALSE,$B21,#REF!),"")</f>
        <v>#REF!</v>
      </c>
      <c r="AC22" s="8" t="e">
        <f>IF(#REF!="Yes",_xlfn.TEXTJOIN("_",FALSE,$B21,#REF!),"")</f>
        <v>#REF!</v>
      </c>
      <c r="AD22" s="8" t="e">
        <f>IF(#REF!="Yes",_xlfn.TEXTJOIN("_",FALSE,$B$2,#REF!),"")</f>
        <v>#REF!</v>
      </c>
      <c r="AE22" s="8" t="e">
        <f>IF(#REF!="Yes",_xlfn.TEXTJOIN("_",FALSE,$B$2,#REF!),"")</f>
        <v>#REF!</v>
      </c>
      <c r="AF22" t="str">
        <f t="shared" si="14"/>
        <v/>
      </c>
      <c r="AG22" t="str">
        <f t="shared" si="14"/>
        <v/>
      </c>
      <c r="AH22" t="str">
        <f t="shared" si="14"/>
        <v/>
      </c>
      <c r="AI22" t="e">
        <f t="shared" si="14"/>
        <v>#REF!</v>
      </c>
      <c r="AJ22" t="e">
        <f t="shared" si="14"/>
        <v>#REF!</v>
      </c>
      <c r="EK22" s="8" t="str">
        <f t="shared" ca="1" si="11"/>
        <v/>
      </c>
    </row>
    <row r="23" spans="1:141">
      <c r="A23" s="10"/>
      <c r="B23" s="10"/>
      <c r="C23" s="10"/>
      <c r="D23" s="10"/>
      <c r="E23" s="10"/>
      <c r="F23" s="10"/>
      <c r="G23" s="10"/>
      <c r="T23" s="2" t="str">
        <f t="array" ref="T23">_xlfn.TEXTJOIN("_",TRUE,B22,IF($C23:$G23=$EJ$2,$C$1:$G$1,""))</f>
        <v/>
      </c>
      <c r="U23" s="8" t="str">
        <f t="shared" si="10"/>
        <v/>
      </c>
      <c r="V23" s="8" t="str">
        <f t="shared" si="12"/>
        <v/>
      </c>
      <c r="W23" s="8" t="e">
        <f>IF(#REF!="Yes",_xlfn.TEXTJOIN("_",FALSE,$B22,#REF!),"")</f>
        <v>#REF!</v>
      </c>
      <c r="X23" s="8" t="e">
        <f>IF(#REF!="Yes",_xlfn.TEXTJOIN("_",FALSE,$B22,#REF!),"")</f>
        <v>#REF!</v>
      </c>
      <c r="Y23" s="8" t="e">
        <f>IF(#REF!="Yes",_xlfn.TEXTJOIN("_",FALSE,$B22,#REF!),"")</f>
        <v>#REF!</v>
      </c>
      <c r="Z23" s="8" t="e">
        <f>IF(#REF!="Yes",_xlfn.TEXTJOIN("_",FALSE,$B22,#REF!),"")</f>
        <v>#REF!</v>
      </c>
      <c r="AA23" s="8" t="e">
        <f>IF(#REF!="Yes",_xlfn.TEXTJOIN("_",FALSE,$B22,#REF!),"")</f>
        <v>#REF!</v>
      </c>
      <c r="AB23" s="8" t="e">
        <f>IF(#REF!="Yes",_xlfn.TEXTJOIN("_",FALSE,$B22,#REF!),"")</f>
        <v>#REF!</v>
      </c>
      <c r="AC23" s="8" t="e">
        <f>IF(#REF!="Yes",_xlfn.TEXTJOIN("_",FALSE,$B22,#REF!),"")</f>
        <v>#REF!</v>
      </c>
      <c r="AD23" s="8" t="e">
        <f>IF(#REF!="Yes",_xlfn.TEXTJOIN("_",FALSE,$B$2,#REF!),"")</f>
        <v>#REF!</v>
      </c>
      <c r="AE23" s="8" t="e">
        <f>IF(#REF!="Yes",_xlfn.TEXTJOIN("_",FALSE,$B$2,#REF!),"")</f>
        <v>#REF!</v>
      </c>
      <c r="AF23" t="str">
        <f t="shared" si="14"/>
        <v/>
      </c>
      <c r="AG23" t="str">
        <f t="shared" si="14"/>
        <v/>
      </c>
      <c r="AH23" t="str">
        <f t="shared" si="14"/>
        <v/>
      </c>
      <c r="AI23" t="e">
        <f t="shared" si="14"/>
        <v>#REF!</v>
      </c>
      <c r="AJ23" t="e">
        <f t="shared" si="14"/>
        <v>#REF!</v>
      </c>
      <c r="EK23" s="8" t="str">
        <f t="shared" ca="1" si="11"/>
        <v/>
      </c>
    </row>
    <row r="24" spans="1:141">
      <c r="A24" s="10"/>
      <c r="B24" s="10"/>
      <c r="C24" s="10"/>
      <c r="D24" s="10"/>
      <c r="E24" s="10"/>
      <c r="F24" s="10"/>
      <c r="G24" s="10"/>
      <c r="T24" s="2"/>
      <c r="U24" s="8"/>
      <c r="V24" s="8"/>
      <c r="W24" s="8"/>
      <c r="X24" s="8"/>
      <c r="Y24" s="8"/>
      <c r="Z24" s="8"/>
      <c r="AA24" s="8"/>
      <c r="AB24" s="8"/>
      <c r="AC24" s="8"/>
      <c r="AD24" s="8"/>
      <c r="AE24" s="8"/>
      <c r="EK24" s="8" t="e">
        <f t="shared" ca="1" si="11"/>
        <v>#REF!</v>
      </c>
    </row>
    <row r="25" spans="1:141">
      <c r="A25" s="10"/>
      <c r="B25" s="10"/>
      <c r="C25" s="10"/>
      <c r="D25" s="10"/>
      <c r="E25" s="10"/>
      <c r="F25" s="10"/>
      <c r="G25" s="10"/>
      <c r="T25" s="2"/>
      <c r="U25" s="8"/>
      <c r="V25" s="8"/>
      <c r="W25" s="8"/>
      <c r="X25" s="8"/>
      <c r="Y25" s="8"/>
      <c r="Z25" s="8"/>
      <c r="AA25" s="8"/>
      <c r="AB25" s="8"/>
      <c r="AC25" s="8"/>
      <c r="AD25" s="8"/>
      <c r="AE25" s="8"/>
      <c r="EK25" s="8" t="e">
        <f t="shared" ca="1" si="11"/>
        <v>#REF!</v>
      </c>
    </row>
    <row r="26" spans="1:141">
      <c r="A26" s="10"/>
      <c r="B26" s="10"/>
      <c r="C26" s="10"/>
      <c r="D26" s="10"/>
      <c r="E26" s="10"/>
      <c r="F26" s="10"/>
      <c r="G26" s="10"/>
      <c r="T26" s="2"/>
      <c r="U26" s="8"/>
      <c r="V26" s="8"/>
      <c r="W26" s="8"/>
      <c r="X26" s="8"/>
      <c r="Y26" s="8"/>
      <c r="Z26" s="8"/>
      <c r="AA26" s="8"/>
      <c r="AB26" s="8"/>
      <c r="AC26" s="8"/>
      <c r="AD26" s="8"/>
      <c r="AE26" s="8"/>
      <c r="EK26" s="8">
        <f t="shared" ca="1" si="11"/>
        <v>0</v>
      </c>
    </row>
    <row r="27" spans="1:141">
      <c r="A27" s="10"/>
      <c r="B27" s="10"/>
      <c r="C27" s="10"/>
      <c r="D27" s="10"/>
      <c r="E27" s="10"/>
      <c r="F27" s="10"/>
      <c r="G27" s="10"/>
      <c r="T27" s="2"/>
      <c r="U27" s="8"/>
      <c r="V27" s="8"/>
      <c r="W27" s="8"/>
      <c r="X27" s="8"/>
      <c r="Y27" s="8"/>
      <c r="Z27" s="8"/>
      <c r="AA27" s="8"/>
      <c r="AB27" s="8"/>
      <c r="AC27" s="8"/>
      <c r="AD27" s="8"/>
      <c r="AE27" s="8"/>
      <c r="EK27" s="8" t="e">
        <f t="shared" ca="1" si="11"/>
        <v>#REF!</v>
      </c>
    </row>
    <row r="28" spans="1:141">
      <c r="A28" s="10"/>
      <c r="B28" s="10"/>
      <c r="C28" s="10"/>
      <c r="D28" s="10"/>
      <c r="E28" s="10"/>
      <c r="F28" s="10"/>
      <c r="G28" s="10"/>
      <c r="T28" s="2"/>
      <c r="U28" s="8"/>
      <c r="V28" s="8"/>
      <c r="W28" s="8"/>
      <c r="X28" s="8"/>
      <c r="Y28" s="8"/>
      <c r="Z28" s="8"/>
      <c r="AA28" s="8"/>
      <c r="AB28" s="8"/>
      <c r="AC28" s="8"/>
      <c r="AD28" s="8"/>
      <c r="AE28" s="8"/>
      <c r="EK28" s="8" t="e">
        <f t="shared" ca="1" si="11"/>
        <v>#REF!</v>
      </c>
    </row>
    <row r="29" spans="1:141">
      <c r="A29" s="10"/>
      <c r="B29" s="10"/>
      <c r="C29" s="10"/>
      <c r="D29" s="10"/>
      <c r="E29" s="10"/>
      <c r="F29" s="10"/>
      <c r="G29" s="10"/>
      <c r="T29" s="2"/>
      <c r="U29" s="8"/>
      <c r="V29" s="8"/>
      <c r="W29" s="8"/>
      <c r="X29" s="8"/>
      <c r="Y29" s="8"/>
      <c r="Z29" s="8"/>
      <c r="AA29" s="8"/>
      <c r="AB29" s="8"/>
      <c r="AC29" s="8"/>
      <c r="AD29" s="8"/>
      <c r="AE29" s="8"/>
      <c r="EK29" s="8" t="e">
        <f t="shared" ca="1" si="11"/>
        <v>#REF!</v>
      </c>
    </row>
    <row r="30" spans="1:141">
      <c r="A30" s="10"/>
      <c r="B30" s="10"/>
      <c r="C30" s="10"/>
      <c r="D30" s="10"/>
      <c r="E30" s="10"/>
      <c r="F30" s="10"/>
      <c r="G30" s="10"/>
      <c r="T30" s="2"/>
      <c r="U30" s="8"/>
      <c r="V30" s="8"/>
      <c r="W30" s="8"/>
      <c r="X30" s="8"/>
      <c r="Y30" s="8"/>
      <c r="Z30" s="8"/>
      <c r="AA30" s="8"/>
      <c r="AB30" s="8"/>
      <c r="AC30" s="8"/>
      <c r="AD30" s="8"/>
      <c r="AE30" s="8"/>
      <c r="EK30" s="8" t="str">
        <f t="shared" ca="1" si="11"/>
        <v/>
      </c>
    </row>
    <row r="31" spans="1:141">
      <c r="A31" s="10"/>
      <c r="B31" s="10"/>
      <c r="C31" s="10"/>
      <c r="D31" s="10"/>
      <c r="E31" s="10"/>
      <c r="F31" s="10"/>
      <c r="G31" s="10"/>
      <c r="T31" s="2"/>
      <c r="U31" s="8"/>
      <c r="V31" s="8"/>
      <c r="W31" s="8"/>
      <c r="X31" s="8"/>
      <c r="Y31" s="8"/>
      <c r="Z31" s="8"/>
      <c r="AA31" s="8"/>
      <c r="AB31" s="8"/>
      <c r="AC31" s="8"/>
      <c r="AD31" s="8"/>
      <c r="AE31" s="8"/>
      <c r="EK31" s="8" t="str">
        <f t="shared" ca="1" si="11"/>
        <v/>
      </c>
    </row>
    <row r="32" spans="1:141">
      <c r="A32" s="10"/>
      <c r="B32" s="10"/>
      <c r="C32" s="10"/>
      <c r="D32" s="10"/>
      <c r="E32" s="10"/>
      <c r="F32" s="10"/>
      <c r="G32" s="10"/>
      <c r="T32" s="2"/>
      <c r="U32" s="8"/>
      <c r="V32" s="8"/>
      <c r="W32" s="8"/>
      <c r="X32" s="8"/>
      <c r="Y32" s="8"/>
      <c r="Z32" s="8"/>
      <c r="AA32" s="8"/>
      <c r="AB32" s="8"/>
      <c r="AC32" s="8"/>
      <c r="AD32" s="8"/>
      <c r="AE32" s="8"/>
      <c r="EK32" s="8" t="str">
        <f t="shared" ca="1" si="11"/>
        <v/>
      </c>
    </row>
    <row r="33" spans="1:141">
      <c r="A33" s="10"/>
      <c r="B33" s="10"/>
      <c r="C33" s="10"/>
      <c r="D33" s="10"/>
      <c r="E33" s="10"/>
      <c r="F33" s="10"/>
      <c r="G33" s="10"/>
      <c r="T33" s="2"/>
      <c r="U33" s="8"/>
      <c r="V33" s="8"/>
      <c r="W33" s="8"/>
      <c r="X33" s="8"/>
      <c r="Y33" s="8"/>
      <c r="Z33" s="8"/>
      <c r="AA33" s="8"/>
      <c r="AB33" s="8"/>
      <c r="AC33" s="8"/>
      <c r="AD33" s="8"/>
      <c r="AE33" s="8"/>
      <c r="EK33" s="8" t="str">
        <f t="shared" ca="1" si="11"/>
        <v/>
      </c>
    </row>
    <row r="34" spans="1:141">
      <c r="A34" s="10"/>
      <c r="B34" s="10"/>
      <c r="C34" s="10"/>
      <c r="D34" s="10"/>
      <c r="E34" s="10"/>
      <c r="F34" s="10"/>
      <c r="G34" s="10"/>
      <c r="T34" s="2"/>
      <c r="U34" s="8"/>
      <c r="V34" s="8"/>
      <c r="W34" s="8"/>
      <c r="X34" s="8"/>
      <c r="Y34" s="8"/>
      <c r="Z34" s="8"/>
      <c r="AA34" s="8"/>
      <c r="AB34" s="8"/>
      <c r="AC34" s="8"/>
      <c r="AD34" s="8"/>
      <c r="AE34" s="8"/>
      <c r="EK34" s="8" t="str">
        <f t="shared" ca="1" si="11"/>
        <v/>
      </c>
    </row>
    <row r="35" spans="1:141">
      <c r="A35" s="10"/>
      <c r="B35" s="10"/>
      <c r="C35" s="10"/>
      <c r="D35" s="10"/>
      <c r="E35" s="10"/>
      <c r="F35" s="10"/>
      <c r="G35" s="10"/>
      <c r="T35" s="2"/>
      <c r="U35" s="8"/>
      <c r="V35" s="8"/>
      <c r="W35" s="8"/>
      <c r="X35" s="8"/>
      <c r="Y35" s="8"/>
      <c r="Z35" s="8"/>
      <c r="AA35" s="8"/>
      <c r="AB35" s="8"/>
      <c r="AC35" s="8"/>
      <c r="AD35" s="8"/>
      <c r="AE35" s="8"/>
      <c r="EK35" s="8" t="str">
        <f t="shared" ca="1" si="11"/>
        <v/>
      </c>
    </row>
    <row r="36" spans="1:141">
      <c r="A36" s="10"/>
      <c r="B36" s="10"/>
      <c r="C36" s="10"/>
      <c r="D36" s="10"/>
      <c r="E36" s="10"/>
      <c r="F36" s="10"/>
      <c r="G36" s="10"/>
      <c r="T36" s="2"/>
      <c r="U36" s="8"/>
      <c r="V36" s="8"/>
      <c r="W36" s="8"/>
      <c r="X36" s="8"/>
      <c r="Y36" s="8"/>
      <c r="Z36" s="8"/>
      <c r="AA36" s="8"/>
      <c r="AB36" s="8"/>
      <c r="AC36" s="8"/>
      <c r="AD36" s="8"/>
      <c r="AE36" s="8"/>
      <c r="EK36" s="8" t="str">
        <f t="shared" ca="1" si="11"/>
        <v/>
      </c>
    </row>
    <row r="37" spans="1:141">
      <c r="A37" s="10"/>
      <c r="B37" s="10"/>
      <c r="C37" s="10"/>
      <c r="D37" s="10"/>
      <c r="E37" s="10"/>
      <c r="F37" s="10"/>
      <c r="G37" s="10"/>
      <c r="T37" s="2"/>
      <c r="U37" s="8"/>
      <c r="V37" s="8"/>
      <c r="W37" s="8"/>
      <c r="X37" s="8"/>
      <c r="Y37" s="8"/>
      <c r="Z37" s="8"/>
      <c r="AA37" s="8"/>
      <c r="AB37" s="8"/>
      <c r="AC37" s="8"/>
      <c r="AD37" s="8"/>
      <c r="AE37" s="8"/>
      <c r="EK37" s="8" t="str">
        <f t="shared" ca="1" si="11"/>
        <v/>
      </c>
    </row>
    <row r="38" spans="1:141">
      <c r="A38" s="10"/>
      <c r="B38" s="10"/>
      <c r="C38" s="10"/>
      <c r="D38" s="10"/>
      <c r="E38" s="10"/>
      <c r="F38" s="10"/>
      <c r="G38" s="10"/>
      <c r="T38" s="2"/>
      <c r="U38" s="8"/>
      <c r="V38" s="8"/>
      <c r="W38" s="8"/>
      <c r="X38" s="8"/>
      <c r="Y38" s="8"/>
      <c r="Z38" s="8"/>
      <c r="AA38" s="8"/>
      <c r="AB38" s="8"/>
      <c r="AC38" s="8"/>
      <c r="AD38" s="8"/>
      <c r="AE38" s="8"/>
      <c r="EK38" s="8" t="str">
        <f t="shared" ca="1" si="11"/>
        <v/>
      </c>
    </row>
    <row r="39" spans="1:141">
      <c r="A39" s="10"/>
      <c r="B39" s="10"/>
      <c r="C39" s="10"/>
      <c r="D39" s="10"/>
      <c r="E39" s="10"/>
      <c r="F39" s="10"/>
      <c r="G39" s="10"/>
      <c r="T39" s="2"/>
      <c r="U39" s="8"/>
      <c r="V39" s="8"/>
      <c r="W39" s="8"/>
      <c r="X39" s="8"/>
      <c r="Y39" s="8"/>
      <c r="Z39" s="8"/>
      <c r="AA39" s="8"/>
      <c r="AB39" s="8"/>
      <c r="AC39" s="8"/>
      <c r="AD39" s="8"/>
      <c r="AE39" s="8"/>
      <c r="EK39" s="8" t="str">
        <f t="shared" ca="1" si="11"/>
        <v/>
      </c>
    </row>
    <row r="40" spans="1:141">
      <c r="A40" s="10"/>
      <c r="B40" s="10"/>
      <c r="C40" s="10"/>
      <c r="D40" s="10"/>
      <c r="E40" s="10"/>
      <c r="F40" s="10"/>
      <c r="G40" s="10"/>
      <c r="T40" s="2"/>
      <c r="U40" s="8"/>
      <c r="V40" s="8"/>
      <c r="W40" s="8"/>
      <c r="X40" s="8"/>
      <c r="Y40" s="8"/>
      <c r="Z40" s="8"/>
      <c r="AA40" s="8"/>
      <c r="AB40" s="8"/>
      <c r="AC40" s="8"/>
      <c r="AD40" s="8"/>
      <c r="AE40" s="8"/>
    </row>
    <row r="41" spans="1:141">
      <c r="A41" s="10"/>
      <c r="B41" s="10"/>
      <c r="C41" s="10"/>
      <c r="D41" s="10"/>
      <c r="E41" s="10"/>
      <c r="F41" s="10"/>
      <c r="G41" s="10"/>
      <c r="T41" s="2"/>
      <c r="U41" s="8"/>
      <c r="V41" s="8"/>
      <c r="W41" s="8"/>
      <c r="X41" s="8"/>
      <c r="Y41" s="8"/>
      <c r="Z41" s="8"/>
      <c r="AA41" s="8"/>
      <c r="AB41" s="8"/>
      <c r="AC41" s="8"/>
      <c r="AD41" s="8"/>
      <c r="AE41" s="8"/>
    </row>
    <row r="42" spans="1:141">
      <c r="A42" s="10"/>
      <c r="B42" s="10"/>
      <c r="C42" s="10"/>
      <c r="D42" s="10"/>
      <c r="E42" s="10"/>
      <c r="F42" s="10"/>
      <c r="G42" s="10"/>
      <c r="T42" s="2"/>
      <c r="U42" s="8"/>
      <c r="V42" s="8"/>
      <c r="W42" s="8"/>
      <c r="X42" s="8"/>
      <c r="Y42" s="8"/>
      <c r="Z42" s="8"/>
      <c r="AA42" s="8"/>
      <c r="AB42" s="8"/>
      <c r="AC42" s="8"/>
      <c r="AD42" s="8"/>
      <c r="AE42" s="8"/>
    </row>
    <row r="43" spans="1:141">
      <c r="A43" s="10"/>
      <c r="B43" s="10"/>
      <c r="C43" s="10"/>
      <c r="D43" s="10"/>
      <c r="E43" s="10"/>
      <c r="F43" s="10"/>
      <c r="G43" s="10"/>
      <c r="T43" s="2"/>
      <c r="U43" s="8"/>
      <c r="V43" s="8"/>
      <c r="W43" s="8"/>
      <c r="X43" s="8"/>
      <c r="Y43" s="8"/>
      <c r="Z43" s="8"/>
      <c r="AA43" s="8"/>
      <c r="AB43" s="8"/>
      <c r="AC43" s="8"/>
      <c r="AD43" s="8"/>
      <c r="AE43" s="8"/>
    </row>
    <row r="44" spans="1:141">
      <c r="A44" s="10"/>
      <c r="B44" s="10"/>
      <c r="C44" s="10"/>
      <c r="D44" s="10"/>
      <c r="E44" s="10"/>
      <c r="F44" s="10"/>
      <c r="G44" s="10"/>
      <c r="T44" s="2"/>
      <c r="U44" s="8"/>
      <c r="V44" s="8"/>
      <c r="W44" s="8"/>
      <c r="X44" s="8"/>
      <c r="Y44" s="8"/>
      <c r="Z44" s="8"/>
      <c r="AA44" s="8"/>
      <c r="AB44" s="8"/>
      <c r="AC44" s="8"/>
      <c r="AD44" s="8"/>
      <c r="AE44" s="8"/>
    </row>
    <row r="45" spans="1:141">
      <c r="A45" s="10"/>
      <c r="B45" s="10"/>
      <c r="C45" s="10"/>
      <c r="D45" s="10"/>
      <c r="E45" s="10"/>
      <c r="F45" s="10"/>
      <c r="G45" s="10"/>
      <c r="T45" s="2"/>
      <c r="U45" s="8"/>
      <c r="V45" s="8"/>
      <c r="W45" s="8"/>
      <c r="X45" s="8"/>
      <c r="Y45" s="8"/>
      <c r="Z45" s="8"/>
      <c r="AA45" s="8"/>
      <c r="AB45" s="8"/>
      <c r="AC45" s="8"/>
      <c r="AD45" s="8"/>
      <c r="AE45" s="8"/>
    </row>
    <row r="46" spans="1:141">
      <c r="A46" s="10"/>
      <c r="B46" s="10"/>
      <c r="C46" s="10"/>
      <c r="D46" s="10"/>
      <c r="E46" s="10"/>
      <c r="F46" s="10"/>
      <c r="G46" s="10"/>
      <c r="T46" s="2"/>
      <c r="U46" s="8"/>
      <c r="V46" s="8"/>
      <c r="W46" s="8"/>
      <c r="X46" s="8"/>
      <c r="Y46" s="8"/>
      <c r="Z46" s="8"/>
      <c r="AA46" s="8"/>
      <c r="AB46" s="8"/>
      <c r="AC46" s="8"/>
      <c r="AD46" s="8"/>
      <c r="AE46" s="8"/>
    </row>
    <row r="47" spans="1:141">
      <c r="A47" s="10"/>
      <c r="B47" s="10"/>
      <c r="C47" s="10"/>
      <c r="D47" s="10"/>
      <c r="E47" s="10"/>
      <c r="F47" s="10"/>
      <c r="G47" s="10"/>
      <c r="T47" s="2"/>
      <c r="U47" s="8"/>
      <c r="V47" s="8"/>
      <c r="W47" s="8"/>
      <c r="X47" s="8"/>
      <c r="Y47" s="8"/>
      <c r="Z47" s="8"/>
      <c r="AA47" s="8"/>
      <c r="AB47" s="8"/>
      <c r="AC47" s="8"/>
      <c r="AD47" s="8"/>
      <c r="AE47" s="8"/>
    </row>
    <row r="48" spans="1:141">
      <c r="A48" s="10"/>
      <c r="B48" s="10"/>
      <c r="C48" s="10"/>
      <c r="D48" s="10"/>
      <c r="E48" s="10"/>
      <c r="F48" s="10"/>
      <c r="G48" s="10"/>
      <c r="T48" s="2"/>
      <c r="U48" s="8"/>
      <c r="V48" s="8"/>
      <c r="W48" s="8"/>
      <c r="X48" s="8"/>
      <c r="Y48" s="8"/>
      <c r="Z48" s="8"/>
      <c r="AA48" s="8"/>
      <c r="AB48" s="8"/>
      <c r="AC48" s="8"/>
      <c r="AD48" s="8"/>
      <c r="AE48" s="8"/>
    </row>
    <row r="49" spans="1:141">
      <c r="A49" s="10"/>
      <c r="B49" s="10"/>
      <c r="C49" s="10"/>
      <c r="D49" s="10"/>
      <c r="E49" s="10"/>
      <c r="F49" s="10"/>
      <c r="G49" s="10"/>
      <c r="T49" s="2"/>
      <c r="U49" s="8"/>
      <c r="V49" s="8"/>
      <c r="W49" s="8"/>
      <c r="X49" s="8"/>
      <c r="Y49" s="8"/>
      <c r="Z49" s="8"/>
      <c r="AA49" s="8"/>
      <c r="AB49" s="8"/>
      <c r="AC49" s="8"/>
      <c r="AD49" s="8"/>
      <c r="AE49" s="8"/>
    </row>
    <row r="50" spans="1:141">
      <c r="A50" s="10"/>
      <c r="B50" s="10"/>
      <c r="C50" s="10"/>
      <c r="D50" s="10"/>
      <c r="E50" s="10"/>
      <c r="F50" s="10"/>
      <c r="G50" s="10"/>
      <c r="T50" s="2"/>
      <c r="U50" s="8"/>
      <c r="V50" s="8"/>
      <c r="W50" s="8"/>
      <c r="X50" s="8"/>
      <c r="Y50" s="8"/>
      <c r="Z50" s="8"/>
      <c r="AA50" s="8"/>
      <c r="AB50" s="8"/>
      <c r="AC50" s="8"/>
      <c r="AD50" s="8"/>
      <c r="AE50" s="8"/>
    </row>
    <row r="51" spans="1:141">
      <c r="A51" s="10"/>
      <c r="B51" s="10"/>
      <c r="C51" s="10"/>
      <c r="D51" s="10"/>
      <c r="E51" s="10"/>
      <c r="F51" s="10"/>
      <c r="G51" s="10"/>
      <c r="T51" s="2"/>
      <c r="U51" s="8"/>
      <c r="V51" s="8"/>
      <c r="W51" s="8"/>
      <c r="X51" s="8"/>
      <c r="Y51" s="8"/>
      <c r="Z51" s="8"/>
      <c r="AA51" s="8"/>
      <c r="AB51" s="8"/>
      <c r="AC51" s="8"/>
      <c r="AD51" s="8"/>
      <c r="AE51" s="8"/>
      <c r="EK51" s="8" t="e">
        <f t="shared" ca="1" si="11"/>
        <v>#REF!</v>
      </c>
    </row>
    <row r="52" spans="1:141">
      <c r="EK52" s="8" t="e">
        <f t="shared" ca="1" si="11"/>
        <v>#REF!</v>
      </c>
    </row>
    <row r="53" spans="1:141">
      <c r="EK53" s="8" t="e">
        <f t="shared" ca="1" si="11"/>
        <v>#REF!</v>
      </c>
    </row>
    <row r="54" spans="1:141">
      <c r="EK54" s="8" t="e">
        <f t="shared" ca="1" si="11"/>
        <v>#REF!</v>
      </c>
    </row>
    <row r="55" spans="1:141">
      <c r="EK55" s="8" t="e">
        <f t="shared" ca="1" si="11"/>
        <v>#REF!</v>
      </c>
    </row>
    <row r="56" spans="1:141">
      <c r="EK56" s="8" t="e">
        <f t="shared" ca="1" si="11"/>
        <v>#REF!</v>
      </c>
    </row>
    <row r="57" spans="1:141">
      <c r="EK57" s="8" t="e">
        <f t="shared" ca="1" si="11"/>
        <v>#REF!</v>
      </c>
    </row>
    <row r="58" spans="1:141">
      <c r="EK58" s="8" t="e">
        <f t="shared" ca="1" si="11"/>
        <v>#REF!</v>
      </c>
    </row>
    <row r="59" spans="1:141">
      <c r="EK59" s="8" t="e">
        <f t="shared" ca="1" si="11"/>
        <v>#REF!</v>
      </c>
    </row>
    <row r="60" spans="1:141">
      <c r="EK60" s="8" t="e">
        <f t="shared" ca="1" si="11"/>
        <v>#REF!</v>
      </c>
    </row>
    <row r="61" spans="1:141">
      <c r="EK61" s="8" t="e">
        <f t="shared" ca="1" si="11"/>
        <v>#REF!</v>
      </c>
    </row>
    <row r="62" spans="1:141">
      <c r="EK62" s="8" t="e">
        <f t="shared" ca="1" si="11"/>
        <v>#REF!</v>
      </c>
    </row>
    <row r="63" spans="1:141">
      <c r="EK63" s="8" t="e">
        <f t="shared" ca="1" si="11"/>
        <v>#REF!</v>
      </c>
    </row>
    <row r="64" spans="1:141">
      <c r="EK64" s="8" t="e">
        <f t="shared" ca="1" si="11"/>
        <v>#REF!</v>
      </c>
    </row>
    <row r="65" spans="141:141">
      <c r="EK65" s="8" t="e">
        <f t="shared" ca="1" si="11"/>
        <v>#REF!</v>
      </c>
    </row>
    <row r="66" spans="141:141">
      <c r="EK66" s="8" t="e">
        <f t="shared" ca="1" si="11"/>
        <v>#REF!</v>
      </c>
    </row>
    <row r="67" spans="141:141">
      <c r="EK67" s="8" t="e">
        <f t="shared" ca="1" si="11"/>
        <v>#REF!</v>
      </c>
    </row>
    <row r="68" spans="141:141">
      <c r="EK68" s="8" t="e">
        <f t="shared" ca="1" si="11"/>
        <v>#REF!</v>
      </c>
    </row>
    <row r="69" spans="141:141">
      <c r="EK69" s="8" t="e">
        <f t="shared" ca="1" si="11"/>
        <v>#REF!</v>
      </c>
    </row>
    <row r="70" spans="141:141">
      <c r="EK70" s="8">
        <f t="shared" ca="1" si="11"/>
        <v>0</v>
      </c>
    </row>
    <row r="71" spans="141:141">
      <c r="EK71" s="8" t="e">
        <f t="shared" ca="1" si="11"/>
        <v>#REF!</v>
      </c>
    </row>
    <row r="72" spans="141:141">
      <c r="EK72" s="8" t="e">
        <f t="shared" ca="1" si="11"/>
        <v>#REF!</v>
      </c>
    </row>
    <row r="73" spans="141:141">
      <c r="EK73" s="8" t="e">
        <f t="shared" ca="1" si="11"/>
        <v>#REF!</v>
      </c>
    </row>
    <row r="74" spans="141:141">
      <c r="EK74" s="8" t="e">
        <f t="shared" ca="1" si="11"/>
        <v>#REF!</v>
      </c>
    </row>
    <row r="75" spans="141:141">
      <c r="EK75" s="8" t="e">
        <f t="shared" ca="1" si="11"/>
        <v>#REF!</v>
      </c>
    </row>
    <row r="76" spans="141:141">
      <c r="EK76" s="8" t="e">
        <f t="shared" ca="1" si="11"/>
        <v>#REF!</v>
      </c>
    </row>
    <row r="77" spans="141:141">
      <c r="EK77" s="8" t="e">
        <f t="shared" ca="1" si="11"/>
        <v>#REF!</v>
      </c>
    </row>
    <row r="78" spans="141:141">
      <c r="EK78" s="8" t="e">
        <f t="shared" ca="1" si="11"/>
        <v>#REF!</v>
      </c>
    </row>
    <row r="79" spans="141:141">
      <c r="EK79" s="8" t="e">
        <f t="shared" ca="1" si="11"/>
        <v>#REF!</v>
      </c>
    </row>
    <row r="80" spans="141:141">
      <c r="EK80" s="8" t="e">
        <f t="shared" ref="EK80:EK143" ca="1" si="15">OFFSET($U$2,(ROW()-ROW($EK$1)-1)-(ROW($U$23)-ROW($U$2)+1)*ROUNDDOWN((ROW()-ROW($EK$1)-1)/(ROW($U$23)-ROW($U$2)+1),0),ROUNDDOWN((ROW()-ROW($EK$1)-1)/(ROW($U$23)-ROW($U$2)+1),0))</f>
        <v>#REF!</v>
      </c>
    </row>
    <row r="81" spans="141:141">
      <c r="EK81" s="8" t="e">
        <f t="shared" ca="1" si="15"/>
        <v>#REF!</v>
      </c>
    </row>
    <row r="82" spans="141:141">
      <c r="EK82" s="8" t="e">
        <f t="shared" ca="1" si="15"/>
        <v>#REF!</v>
      </c>
    </row>
    <row r="83" spans="141:141">
      <c r="EK83" s="8" t="e">
        <f t="shared" ca="1" si="15"/>
        <v>#REF!</v>
      </c>
    </row>
    <row r="84" spans="141:141">
      <c r="EK84" s="8" t="e">
        <f t="shared" ca="1" si="15"/>
        <v>#REF!</v>
      </c>
    </row>
    <row r="85" spans="141:141">
      <c r="EK85" s="8" t="e">
        <f t="shared" ca="1" si="15"/>
        <v>#REF!</v>
      </c>
    </row>
    <row r="86" spans="141:141">
      <c r="EK86" s="8" t="e">
        <f t="shared" ca="1" si="15"/>
        <v>#REF!</v>
      </c>
    </row>
    <row r="87" spans="141:141">
      <c r="EK87" s="8" t="e">
        <f t="shared" ca="1" si="15"/>
        <v>#REF!</v>
      </c>
    </row>
    <row r="88" spans="141:141">
      <c r="EK88" s="8" t="e">
        <f t="shared" ca="1" si="15"/>
        <v>#REF!</v>
      </c>
    </row>
    <row r="89" spans="141:141">
      <c r="EK89" s="8" t="e">
        <f t="shared" ca="1" si="15"/>
        <v>#REF!</v>
      </c>
    </row>
    <row r="90" spans="141:141">
      <c r="EK90" s="8" t="e">
        <f t="shared" ca="1" si="15"/>
        <v>#REF!</v>
      </c>
    </row>
    <row r="91" spans="141:141">
      <c r="EK91" s="8" t="e">
        <f t="shared" ca="1" si="15"/>
        <v>#REF!</v>
      </c>
    </row>
    <row r="92" spans="141:141">
      <c r="EK92" s="8">
        <f t="shared" ca="1" si="15"/>
        <v>0</v>
      </c>
    </row>
    <row r="93" spans="141:141">
      <c r="EK93" s="8" t="e">
        <f t="shared" ca="1" si="15"/>
        <v>#REF!</v>
      </c>
    </row>
    <row r="94" spans="141:141">
      <c r="EK94" s="8" t="e">
        <f t="shared" ca="1" si="15"/>
        <v>#REF!</v>
      </c>
    </row>
    <row r="95" spans="141:141">
      <c r="EK95" s="8" t="e">
        <f t="shared" ca="1" si="15"/>
        <v>#REF!</v>
      </c>
    </row>
    <row r="96" spans="141:141">
      <c r="EK96" s="8" t="e">
        <f t="shared" ca="1" si="15"/>
        <v>#REF!</v>
      </c>
    </row>
    <row r="97" spans="141:141">
      <c r="EK97" s="8" t="e">
        <f t="shared" ca="1" si="15"/>
        <v>#REF!</v>
      </c>
    </row>
    <row r="98" spans="141:141">
      <c r="EK98" s="8" t="e">
        <f t="shared" ca="1" si="15"/>
        <v>#REF!</v>
      </c>
    </row>
    <row r="99" spans="141:141">
      <c r="EK99" s="8" t="e">
        <f t="shared" ca="1" si="15"/>
        <v>#REF!</v>
      </c>
    </row>
    <row r="100" spans="141:141">
      <c r="EK100" s="8" t="e">
        <f t="shared" ca="1" si="15"/>
        <v>#REF!</v>
      </c>
    </row>
    <row r="101" spans="141:141">
      <c r="EK101" s="8" t="e">
        <f t="shared" ca="1" si="15"/>
        <v>#REF!</v>
      </c>
    </row>
    <row r="102" spans="141:141">
      <c r="EK102" s="8" t="e">
        <f t="shared" ca="1" si="15"/>
        <v>#REF!</v>
      </c>
    </row>
    <row r="103" spans="141:141">
      <c r="EK103" s="8" t="e">
        <f t="shared" ca="1" si="15"/>
        <v>#REF!</v>
      </c>
    </row>
    <row r="104" spans="141:141">
      <c r="EK104" s="8" t="e">
        <f t="shared" ca="1" si="15"/>
        <v>#REF!</v>
      </c>
    </row>
    <row r="105" spans="141:141">
      <c r="EK105" s="8" t="e">
        <f t="shared" ca="1" si="15"/>
        <v>#REF!</v>
      </c>
    </row>
    <row r="106" spans="141:141">
      <c r="EK106" s="8" t="e">
        <f t="shared" ca="1" si="15"/>
        <v>#REF!</v>
      </c>
    </row>
    <row r="107" spans="141:141">
      <c r="EK107" s="8" t="e">
        <f t="shared" ca="1" si="15"/>
        <v>#REF!</v>
      </c>
    </row>
    <row r="108" spans="141:141">
      <c r="EK108" s="8" t="e">
        <f t="shared" ca="1" si="15"/>
        <v>#REF!</v>
      </c>
    </row>
    <row r="109" spans="141:141">
      <c r="EK109" s="8" t="e">
        <f t="shared" ca="1" si="15"/>
        <v>#REF!</v>
      </c>
    </row>
    <row r="110" spans="141:141">
      <c r="EK110" s="8" t="e">
        <f t="shared" ca="1" si="15"/>
        <v>#REF!</v>
      </c>
    </row>
    <row r="111" spans="141:141">
      <c r="EK111" s="8" t="e">
        <f t="shared" ca="1" si="15"/>
        <v>#REF!</v>
      </c>
    </row>
    <row r="112" spans="141:141">
      <c r="EK112" s="8" t="e">
        <f t="shared" ca="1" si="15"/>
        <v>#REF!</v>
      </c>
    </row>
    <row r="113" spans="141:141">
      <c r="EK113" s="8" t="e">
        <f t="shared" ca="1" si="15"/>
        <v>#REF!</v>
      </c>
    </row>
    <row r="114" spans="141:141">
      <c r="EK114" s="8">
        <f t="shared" ca="1" si="15"/>
        <v>0</v>
      </c>
    </row>
    <row r="115" spans="141:141">
      <c r="EK115" s="8" t="e">
        <f t="shared" ca="1" si="15"/>
        <v>#REF!</v>
      </c>
    </row>
    <row r="116" spans="141:141">
      <c r="EK116" s="8" t="e">
        <f t="shared" ca="1" si="15"/>
        <v>#REF!</v>
      </c>
    </row>
    <row r="117" spans="141:141">
      <c r="EK117" s="8" t="e">
        <f t="shared" ca="1" si="15"/>
        <v>#REF!</v>
      </c>
    </row>
    <row r="118" spans="141:141">
      <c r="EK118" s="8" t="e">
        <f t="shared" ca="1" si="15"/>
        <v>#REF!</v>
      </c>
    </row>
    <row r="119" spans="141:141">
      <c r="EK119" s="8" t="e">
        <f t="shared" ca="1" si="15"/>
        <v>#REF!</v>
      </c>
    </row>
    <row r="120" spans="141:141">
      <c r="EK120" s="8" t="e">
        <f t="shared" ca="1" si="15"/>
        <v>#REF!</v>
      </c>
    </row>
    <row r="121" spans="141:141">
      <c r="EK121" s="8" t="e">
        <f t="shared" ca="1" si="15"/>
        <v>#REF!</v>
      </c>
    </row>
    <row r="122" spans="141:141">
      <c r="EK122" s="8" t="e">
        <f t="shared" ca="1" si="15"/>
        <v>#REF!</v>
      </c>
    </row>
    <row r="123" spans="141:141">
      <c r="EK123" s="8" t="e">
        <f t="shared" ca="1" si="15"/>
        <v>#REF!</v>
      </c>
    </row>
    <row r="124" spans="141:141">
      <c r="EK124" s="8" t="e">
        <f t="shared" ca="1" si="15"/>
        <v>#REF!</v>
      </c>
    </row>
    <row r="125" spans="141:141">
      <c r="EK125" s="8" t="e">
        <f t="shared" ca="1" si="15"/>
        <v>#REF!</v>
      </c>
    </row>
    <row r="126" spans="141:141">
      <c r="EK126" s="8" t="e">
        <f t="shared" ca="1" si="15"/>
        <v>#REF!</v>
      </c>
    </row>
    <row r="127" spans="141:141">
      <c r="EK127" s="8" t="e">
        <f t="shared" ca="1" si="15"/>
        <v>#REF!</v>
      </c>
    </row>
    <row r="128" spans="141:141">
      <c r="EK128" s="8" t="e">
        <f t="shared" ca="1" si="15"/>
        <v>#REF!</v>
      </c>
    </row>
    <row r="129" spans="141:141">
      <c r="EK129" s="8" t="e">
        <f t="shared" ca="1" si="15"/>
        <v>#REF!</v>
      </c>
    </row>
    <row r="130" spans="141:141">
      <c r="EK130" s="8" t="e">
        <f t="shared" ca="1" si="15"/>
        <v>#REF!</v>
      </c>
    </row>
    <row r="131" spans="141:141">
      <c r="EK131" s="8" t="e">
        <f t="shared" ca="1" si="15"/>
        <v>#REF!</v>
      </c>
    </row>
    <row r="132" spans="141:141">
      <c r="EK132" s="8" t="e">
        <f t="shared" ca="1" si="15"/>
        <v>#REF!</v>
      </c>
    </row>
    <row r="133" spans="141:141">
      <c r="EK133" s="8" t="e">
        <f t="shared" ca="1" si="15"/>
        <v>#REF!</v>
      </c>
    </row>
    <row r="134" spans="141:141">
      <c r="EK134" s="8" t="e">
        <f t="shared" ca="1" si="15"/>
        <v>#REF!</v>
      </c>
    </row>
    <row r="135" spans="141:141">
      <c r="EK135" s="8" t="e">
        <f t="shared" ca="1" si="15"/>
        <v>#REF!</v>
      </c>
    </row>
    <row r="136" spans="141:141">
      <c r="EK136" s="8">
        <f t="shared" ca="1" si="15"/>
        <v>0</v>
      </c>
    </row>
    <row r="137" spans="141:141">
      <c r="EK137" s="8" t="e">
        <f t="shared" ca="1" si="15"/>
        <v>#REF!</v>
      </c>
    </row>
    <row r="138" spans="141:141">
      <c r="EK138" s="8" t="e">
        <f t="shared" ca="1" si="15"/>
        <v>#REF!</v>
      </c>
    </row>
    <row r="139" spans="141:141">
      <c r="EK139" s="8" t="e">
        <f t="shared" ca="1" si="15"/>
        <v>#REF!</v>
      </c>
    </row>
    <row r="140" spans="141:141">
      <c r="EK140" s="8" t="e">
        <f t="shared" ca="1" si="15"/>
        <v>#REF!</v>
      </c>
    </row>
    <row r="141" spans="141:141">
      <c r="EK141" s="8" t="e">
        <f t="shared" ca="1" si="15"/>
        <v>#REF!</v>
      </c>
    </row>
    <row r="142" spans="141:141">
      <c r="EK142" s="8" t="e">
        <f t="shared" ca="1" si="15"/>
        <v>#REF!</v>
      </c>
    </row>
    <row r="143" spans="141:141">
      <c r="EK143" s="8" t="e">
        <f t="shared" ca="1" si="15"/>
        <v>#REF!</v>
      </c>
    </row>
    <row r="144" spans="141:141">
      <c r="EK144" s="8" t="e">
        <f t="shared" ref="EK144:EK207" ca="1" si="16">OFFSET($U$2,(ROW()-ROW($EK$1)-1)-(ROW($U$23)-ROW($U$2)+1)*ROUNDDOWN((ROW()-ROW($EK$1)-1)/(ROW($U$23)-ROW($U$2)+1),0),ROUNDDOWN((ROW()-ROW($EK$1)-1)/(ROW($U$23)-ROW($U$2)+1),0))</f>
        <v>#REF!</v>
      </c>
    </row>
    <row r="145" spans="141:141">
      <c r="EK145" s="8" t="e">
        <f t="shared" ca="1" si="16"/>
        <v>#REF!</v>
      </c>
    </row>
    <row r="146" spans="141:141">
      <c r="EK146" s="8" t="e">
        <f t="shared" ca="1" si="16"/>
        <v>#REF!</v>
      </c>
    </row>
    <row r="147" spans="141:141">
      <c r="EK147" s="8" t="e">
        <f t="shared" ca="1" si="16"/>
        <v>#REF!</v>
      </c>
    </row>
    <row r="148" spans="141:141">
      <c r="EK148" s="8" t="e">
        <f t="shared" ca="1" si="16"/>
        <v>#REF!</v>
      </c>
    </row>
    <row r="149" spans="141:141">
      <c r="EK149" s="8" t="e">
        <f t="shared" ca="1" si="16"/>
        <v>#REF!</v>
      </c>
    </row>
    <row r="150" spans="141:141">
      <c r="EK150" s="8" t="e">
        <f t="shared" ca="1" si="16"/>
        <v>#REF!</v>
      </c>
    </row>
    <row r="151" spans="141:141">
      <c r="EK151" s="8" t="e">
        <f t="shared" ca="1" si="16"/>
        <v>#REF!</v>
      </c>
    </row>
    <row r="152" spans="141:141">
      <c r="EK152" s="8" t="e">
        <f t="shared" ca="1" si="16"/>
        <v>#REF!</v>
      </c>
    </row>
    <row r="153" spans="141:141">
      <c r="EK153" s="8" t="e">
        <f t="shared" ca="1" si="16"/>
        <v>#REF!</v>
      </c>
    </row>
    <row r="154" spans="141:141">
      <c r="EK154" s="8" t="e">
        <f t="shared" ca="1" si="16"/>
        <v>#REF!</v>
      </c>
    </row>
    <row r="155" spans="141:141">
      <c r="EK155" s="8" t="e">
        <f t="shared" ca="1" si="16"/>
        <v>#REF!</v>
      </c>
    </row>
    <row r="156" spans="141:141">
      <c r="EK156" s="8" t="e">
        <f t="shared" ca="1" si="16"/>
        <v>#REF!</v>
      </c>
    </row>
    <row r="157" spans="141:141">
      <c r="EK157" s="8" t="e">
        <f t="shared" ca="1" si="16"/>
        <v>#REF!</v>
      </c>
    </row>
    <row r="158" spans="141:141">
      <c r="EK158" s="8">
        <f t="shared" ca="1" si="16"/>
        <v>0</v>
      </c>
    </row>
    <row r="159" spans="141:141">
      <c r="EK159" s="8" t="e">
        <f t="shared" ca="1" si="16"/>
        <v>#REF!</v>
      </c>
    </row>
    <row r="160" spans="141:141">
      <c r="EK160" s="8" t="e">
        <f t="shared" ca="1" si="16"/>
        <v>#REF!</v>
      </c>
    </row>
    <row r="161" spans="141:141">
      <c r="EK161" s="8" t="e">
        <f t="shared" ca="1" si="16"/>
        <v>#REF!</v>
      </c>
    </row>
    <row r="162" spans="141:141">
      <c r="EK162" s="8" t="e">
        <f t="shared" ca="1" si="16"/>
        <v>#REF!</v>
      </c>
    </row>
    <row r="163" spans="141:141">
      <c r="EK163" s="8" t="e">
        <f t="shared" ca="1" si="16"/>
        <v>#REF!</v>
      </c>
    </row>
    <row r="164" spans="141:141">
      <c r="EK164" s="8" t="e">
        <f t="shared" ca="1" si="16"/>
        <v>#REF!</v>
      </c>
    </row>
    <row r="165" spans="141:141">
      <c r="EK165" s="8" t="e">
        <f t="shared" ca="1" si="16"/>
        <v>#REF!</v>
      </c>
    </row>
    <row r="166" spans="141:141">
      <c r="EK166" s="8" t="e">
        <f t="shared" ca="1" si="16"/>
        <v>#REF!</v>
      </c>
    </row>
    <row r="167" spans="141:141">
      <c r="EK167" s="8" t="e">
        <f t="shared" ca="1" si="16"/>
        <v>#REF!</v>
      </c>
    </row>
    <row r="168" spans="141:141">
      <c r="EK168" s="8" t="e">
        <f t="shared" ca="1" si="16"/>
        <v>#REF!</v>
      </c>
    </row>
    <row r="169" spans="141:141">
      <c r="EK169" s="8" t="e">
        <f t="shared" ca="1" si="16"/>
        <v>#REF!</v>
      </c>
    </row>
    <row r="170" spans="141:141">
      <c r="EK170" s="8" t="e">
        <f t="shared" ca="1" si="16"/>
        <v>#REF!</v>
      </c>
    </row>
    <row r="171" spans="141:141">
      <c r="EK171" s="8" t="e">
        <f t="shared" ca="1" si="16"/>
        <v>#REF!</v>
      </c>
    </row>
    <row r="172" spans="141:141">
      <c r="EK172" s="8" t="e">
        <f t="shared" ca="1" si="16"/>
        <v>#REF!</v>
      </c>
    </row>
    <row r="173" spans="141:141">
      <c r="EK173" s="8" t="e">
        <f t="shared" ca="1" si="16"/>
        <v>#REF!</v>
      </c>
    </row>
    <row r="174" spans="141:141">
      <c r="EK174" s="8" t="e">
        <f t="shared" ca="1" si="16"/>
        <v>#REF!</v>
      </c>
    </row>
    <row r="175" spans="141:141">
      <c r="EK175" s="8" t="e">
        <f t="shared" ca="1" si="16"/>
        <v>#REF!</v>
      </c>
    </row>
    <row r="176" spans="141:141">
      <c r="EK176" s="8" t="e">
        <f t="shared" ca="1" si="16"/>
        <v>#REF!</v>
      </c>
    </row>
    <row r="177" spans="141:141">
      <c r="EK177" s="8" t="e">
        <f t="shared" ca="1" si="16"/>
        <v>#REF!</v>
      </c>
    </row>
    <row r="178" spans="141:141">
      <c r="EK178" s="8" t="e">
        <f t="shared" ca="1" si="16"/>
        <v>#REF!</v>
      </c>
    </row>
    <row r="179" spans="141:141">
      <c r="EK179" s="8" t="e">
        <f t="shared" ca="1" si="16"/>
        <v>#REF!</v>
      </c>
    </row>
    <row r="180" spans="141:141">
      <c r="EK180" s="8">
        <f t="shared" ca="1" si="16"/>
        <v>0</v>
      </c>
    </row>
    <row r="181" spans="141:141">
      <c r="EK181" s="8" t="e">
        <f t="shared" ca="1" si="16"/>
        <v>#REF!</v>
      </c>
    </row>
    <row r="182" spans="141:141">
      <c r="EK182" s="8" t="e">
        <f t="shared" ca="1" si="16"/>
        <v>#REF!</v>
      </c>
    </row>
    <row r="183" spans="141:141">
      <c r="EK183" s="8" t="e">
        <f t="shared" ca="1" si="16"/>
        <v>#REF!</v>
      </c>
    </row>
    <row r="184" spans="141:141">
      <c r="EK184" s="8" t="e">
        <f t="shared" ca="1" si="16"/>
        <v>#REF!</v>
      </c>
    </row>
    <row r="185" spans="141:141">
      <c r="EK185" s="8" t="e">
        <f t="shared" ca="1" si="16"/>
        <v>#REF!</v>
      </c>
    </row>
    <row r="186" spans="141:141">
      <c r="EK186" s="8" t="e">
        <f t="shared" ca="1" si="16"/>
        <v>#REF!</v>
      </c>
    </row>
    <row r="187" spans="141:141">
      <c r="EK187" s="8" t="e">
        <f t="shared" ca="1" si="16"/>
        <v>#REF!</v>
      </c>
    </row>
    <row r="188" spans="141:141">
      <c r="EK188" s="8" t="e">
        <f t="shared" ca="1" si="16"/>
        <v>#REF!</v>
      </c>
    </row>
    <row r="189" spans="141:141">
      <c r="EK189" s="8" t="e">
        <f t="shared" ca="1" si="16"/>
        <v>#REF!</v>
      </c>
    </row>
    <row r="190" spans="141:141">
      <c r="EK190" s="8" t="e">
        <f t="shared" ca="1" si="16"/>
        <v>#REF!</v>
      </c>
    </row>
    <row r="191" spans="141:141">
      <c r="EK191" s="8" t="e">
        <f t="shared" ca="1" si="16"/>
        <v>#REF!</v>
      </c>
    </row>
    <row r="192" spans="141:141">
      <c r="EK192" s="8" t="e">
        <f t="shared" ca="1" si="16"/>
        <v>#REF!</v>
      </c>
    </row>
    <row r="193" spans="141:141">
      <c r="EK193" s="8" t="e">
        <f t="shared" ca="1" si="16"/>
        <v>#REF!</v>
      </c>
    </row>
    <row r="194" spans="141:141">
      <c r="EK194" s="8" t="e">
        <f t="shared" ca="1" si="16"/>
        <v>#REF!</v>
      </c>
    </row>
    <row r="195" spans="141:141">
      <c r="EK195" s="8" t="e">
        <f t="shared" ca="1" si="16"/>
        <v>#REF!</v>
      </c>
    </row>
    <row r="196" spans="141:141">
      <c r="EK196" s="8" t="e">
        <f t="shared" ca="1" si="16"/>
        <v>#REF!</v>
      </c>
    </row>
    <row r="197" spans="141:141">
      <c r="EK197" s="8" t="e">
        <f t="shared" ca="1" si="16"/>
        <v>#REF!</v>
      </c>
    </row>
    <row r="198" spans="141:141">
      <c r="EK198" s="8" t="e">
        <f t="shared" ca="1" si="16"/>
        <v>#REF!</v>
      </c>
    </row>
    <row r="199" spans="141:141">
      <c r="EK199" s="8" t="e">
        <f t="shared" ca="1" si="16"/>
        <v>#REF!</v>
      </c>
    </row>
    <row r="200" spans="141:141">
      <c r="EK200" s="8" t="e">
        <f t="shared" ca="1" si="16"/>
        <v>#REF!</v>
      </c>
    </row>
    <row r="201" spans="141:141">
      <c r="EK201" s="8" t="e">
        <f t="shared" ca="1" si="16"/>
        <v>#REF!</v>
      </c>
    </row>
    <row r="202" spans="141:141">
      <c r="EK202" s="8">
        <f t="shared" ca="1" si="16"/>
        <v>0</v>
      </c>
    </row>
    <row r="203" spans="141:141">
      <c r="EK203" s="8" t="e">
        <f t="shared" ca="1" si="16"/>
        <v>#REF!</v>
      </c>
    </row>
    <row r="204" spans="141:141">
      <c r="EK204" s="8" t="e">
        <f t="shared" ca="1" si="16"/>
        <v>#REF!</v>
      </c>
    </row>
    <row r="205" spans="141:141">
      <c r="EK205" s="8" t="e">
        <f t="shared" ca="1" si="16"/>
        <v>#REF!</v>
      </c>
    </row>
    <row r="206" spans="141:141">
      <c r="EK206" s="8" t="e">
        <f t="shared" ca="1" si="16"/>
        <v>#REF!</v>
      </c>
    </row>
    <row r="207" spans="141:141">
      <c r="EK207" s="8" t="e">
        <f t="shared" ca="1" si="16"/>
        <v>#REF!</v>
      </c>
    </row>
    <row r="208" spans="141:141">
      <c r="EK208" s="8" t="e">
        <f t="shared" ref="EK208:EK271" ca="1" si="17">OFFSET($U$2,(ROW()-ROW($EK$1)-1)-(ROW($U$23)-ROW($U$2)+1)*ROUNDDOWN((ROW()-ROW($EK$1)-1)/(ROW($U$23)-ROW($U$2)+1),0),ROUNDDOWN((ROW()-ROW($EK$1)-1)/(ROW($U$23)-ROW($U$2)+1),0))</f>
        <v>#REF!</v>
      </c>
    </row>
    <row r="209" spans="141:141">
      <c r="EK209" s="8" t="e">
        <f t="shared" ca="1" si="17"/>
        <v>#REF!</v>
      </c>
    </row>
    <row r="210" spans="141:141">
      <c r="EK210" s="8" t="e">
        <f t="shared" ca="1" si="17"/>
        <v>#REF!</v>
      </c>
    </row>
    <row r="211" spans="141:141">
      <c r="EK211" s="8" t="e">
        <f t="shared" ca="1" si="17"/>
        <v>#REF!</v>
      </c>
    </row>
    <row r="212" spans="141:141">
      <c r="EK212" s="8" t="e">
        <f t="shared" ca="1" si="17"/>
        <v>#REF!</v>
      </c>
    </row>
    <row r="213" spans="141:141">
      <c r="EK213" s="8" t="e">
        <f t="shared" ca="1" si="17"/>
        <v>#REF!</v>
      </c>
    </row>
    <row r="214" spans="141:141">
      <c r="EK214" s="8" t="e">
        <f t="shared" ca="1" si="17"/>
        <v>#REF!</v>
      </c>
    </row>
    <row r="215" spans="141:141">
      <c r="EK215" s="8" t="e">
        <f t="shared" ca="1" si="17"/>
        <v>#REF!</v>
      </c>
    </row>
    <row r="216" spans="141:141">
      <c r="EK216" s="8" t="e">
        <f t="shared" ca="1" si="17"/>
        <v>#REF!</v>
      </c>
    </row>
    <row r="217" spans="141:141">
      <c r="EK217" s="8" t="e">
        <f t="shared" ca="1" si="17"/>
        <v>#REF!</v>
      </c>
    </row>
    <row r="218" spans="141:141">
      <c r="EK218" s="8" t="e">
        <f t="shared" ca="1" si="17"/>
        <v>#REF!</v>
      </c>
    </row>
    <row r="219" spans="141:141">
      <c r="EK219" s="8" t="e">
        <f t="shared" ca="1" si="17"/>
        <v>#REF!</v>
      </c>
    </row>
    <row r="220" spans="141:141">
      <c r="EK220" s="8" t="e">
        <f t="shared" ca="1" si="17"/>
        <v>#REF!</v>
      </c>
    </row>
    <row r="221" spans="141:141">
      <c r="EK221" s="8" t="e">
        <f t="shared" ca="1" si="17"/>
        <v>#REF!</v>
      </c>
    </row>
    <row r="222" spans="141:141">
      <c r="EK222" s="8" t="e">
        <f t="shared" ca="1" si="17"/>
        <v>#REF!</v>
      </c>
    </row>
    <row r="223" spans="141:141">
      <c r="EK223" s="8" t="e">
        <f t="shared" ca="1" si="17"/>
        <v>#REF!</v>
      </c>
    </row>
    <row r="224" spans="141:141">
      <c r="EK224" s="8">
        <f t="shared" ca="1" si="17"/>
        <v>0</v>
      </c>
    </row>
    <row r="225" spans="141:141">
      <c r="EK225" s="8" t="e">
        <f t="shared" ca="1" si="17"/>
        <v>#REF!</v>
      </c>
    </row>
    <row r="226" spans="141:141">
      <c r="EK226" s="8" t="e">
        <f t="shared" ca="1" si="17"/>
        <v>#REF!</v>
      </c>
    </row>
    <row r="227" spans="141:141">
      <c r="EK227" s="8" t="e">
        <f t="shared" ca="1" si="17"/>
        <v>#REF!</v>
      </c>
    </row>
    <row r="228" spans="141:141">
      <c r="EK228" s="8" t="e">
        <f t="shared" ca="1" si="17"/>
        <v>#REF!</v>
      </c>
    </row>
    <row r="229" spans="141:141">
      <c r="EK229" s="8" t="e">
        <f t="shared" ca="1" si="17"/>
        <v>#REF!</v>
      </c>
    </row>
    <row r="230" spans="141:141">
      <c r="EK230" s="8" t="e">
        <f t="shared" ca="1" si="17"/>
        <v>#REF!</v>
      </c>
    </row>
    <row r="231" spans="141:141">
      <c r="EK231" s="8" t="e">
        <f t="shared" ca="1" si="17"/>
        <v>#REF!</v>
      </c>
    </row>
    <row r="232" spans="141:141">
      <c r="EK232" s="8" t="e">
        <f t="shared" ca="1" si="17"/>
        <v>#REF!</v>
      </c>
    </row>
    <row r="233" spans="141:141">
      <c r="EK233" s="8" t="e">
        <f t="shared" ca="1" si="17"/>
        <v>#REF!</v>
      </c>
    </row>
    <row r="234" spans="141:141">
      <c r="EK234" s="8" t="e">
        <f t="shared" ca="1" si="17"/>
        <v>#REF!</v>
      </c>
    </row>
    <row r="235" spans="141:141">
      <c r="EK235" s="8" t="e">
        <f t="shared" ca="1" si="17"/>
        <v>#REF!</v>
      </c>
    </row>
    <row r="236" spans="141:141">
      <c r="EK236" s="8" t="e">
        <f t="shared" ca="1" si="17"/>
        <v>#REF!</v>
      </c>
    </row>
    <row r="237" spans="141:141">
      <c r="EK237" s="8" t="e">
        <f t="shared" ca="1" si="17"/>
        <v>#REF!</v>
      </c>
    </row>
    <row r="238" spans="141:141">
      <c r="EK238" s="8" t="e">
        <f t="shared" ca="1" si="17"/>
        <v>#REF!</v>
      </c>
    </row>
    <row r="239" spans="141:141">
      <c r="EK239" s="8" t="e">
        <f t="shared" ca="1" si="17"/>
        <v>#REF!</v>
      </c>
    </row>
    <row r="240" spans="141:141">
      <c r="EK240" s="8" t="e">
        <f t="shared" ca="1" si="17"/>
        <v>#REF!</v>
      </c>
    </row>
    <row r="241" spans="141:141">
      <c r="EK241" s="8" t="e">
        <f t="shared" ca="1" si="17"/>
        <v>#REF!</v>
      </c>
    </row>
    <row r="242" spans="141:141">
      <c r="EK242" s="8" t="e">
        <f t="shared" ca="1" si="17"/>
        <v>#REF!</v>
      </c>
    </row>
    <row r="243" spans="141:141">
      <c r="EK243" s="8" t="e">
        <f t="shared" ca="1" si="17"/>
        <v>#REF!</v>
      </c>
    </row>
    <row r="244" spans="141:141">
      <c r="EK244" s="8" t="str">
        <f t="shared" ca="1" si="17"/>
        <v/>
      </c>
    </row>
    <row r="245" spans="141:141">
      <c r="EK245" s="8" t="str">
        <f t="shared" ca="1" si="17"/>
        <v/>
      </c>
    </row>
    <row r="246" spans="141:141">
      <c r="EK246" s="8">
        <f t="shared" ca="1" si="17"/>
        <v>0</v>
      </c>
    </row>
    <row r="247" spans="141:141">
      <c r="EK247" s="8" t="str">
        <f t="shared" ca="1" si="17"/>
        <v/>
      </c>
    </row>
    <row r="248" spans="141:141">
      <c r="EK248" s="8" t="str">
        <f t="shared" ca="1" si="17"/>
        <v/>
      </c>
    </row>
    <row r="249" spans="141:141">
      <c r="EK249" s="8" t="str">
        <f t="shared" ca="1" si="17"/>
        <v/>
      </c>
    </row>
    <row r="250" spans="141:141">
      <c r="EK250" s="8" t="str">
        <f t="shared" ca="1" si="17"/>
        <v/>
      </c>
    </row>
    <row r="251" spans="141:141">
      <c r="EK251" s="8" t="str">
        <f t="shared" ca="1" si="17"/>
        <v/>
      </c>
    </row>
    <row r="252" spans="141:141">
      <c r="EK252" s="8" t="str">
        <f t="shared" ca="1" si="17"/>
        <v/>
      </c>
    </row>
    <row r="253" spans="141:141">
      <c r="EK253" s="8" t="str">
        <f t="shared" ca="1" si="17"/>
        <v/>
      </c>
    </row>
    <row r="254" spans="141:141">
      <c r="EK254" s="8" t="str">
        <f t="shared" ca="1" si="17"/>
        <v/>
      </c>
    </row>
    <row r="255" spans="141:141">
      <c r="EK255" s="8" t="str">
        <f t="shared" ca="1" si="17"/>
        <v/>
      </c>
    </row>
    <row r="256" spans="141:141">
      <c r="EK256" s="8" t="str">
        <f t="shared" ca="1" si="17"/>
        <v/>
      </c>
    </row>
    <row r="257" spans="141:141">
      <c r="EK257" s="8" t="str">
        <f t="shared" ca="1" si="17"/>
        <v/>
      </c>
    </row>
    <row r="258" spans="141:141">
      <c r="EK258" s="8" t="str">
        <f t="shared" ca="1" si="17"/>
        <v/>
      </c>
    </row>
    <row r="259" spans="141:141">
      <c r="EK259" s="8" t="str">
        <f t="shared" ca="1" si="17"/>
        <v/>
      </c>
    </row>
    <row r="260" spans="141:141">
      <c r="EK260" s="8" t="str">
        <f t="shared" ca="1" si="17"/>
        <v/>
      </c>
    </row>
    <row r="261" spans="141:141">
      <c r="EK261" s="8" t="str">
        <f t="shared" ca="1" si="17"/>
        <v/>
      </c>
    </row>
    <row r="262" spans="141:141">
      <c r="EK262" s="8" t="str">
        <f t="shared" ca="1" si="17"/>
        <v/>
      </c>
    </row>
    <row r="263" spans="141:141">
      <c r="EK263" s="8" t="str">
        <f t="shared" ca="1" si="17"/>
        <v/>
      </c>
    </row>
    <row r="264" spans="141:141">
      <c r="EK264" s="8" t="str">
        <f t="shared" ca="1" si="17"/>
        <v/>
      </c>
    </row>
    <row r="265" spans="141:141">
      <c r="EK265" s="8" t="str">
        <f t="shared" ca="1" si="17"/>
        <v/>
      </c>
    </row>
    <row r="266" spans="141:141">
      <c r="EK266" s="8" t="str">
        <f t="shared" ca="1" si="17"/>
        <v/>
      </c>
    </row>
    <row r="267" spans="141:141">
      <c r="EK267" s="8" t="str">
        <f t="shared" ca="1" si="17"/>
        <v/>
      </c>
    </row>
    <row r="268" spans="141:141">
      <c r="EK268" s="8">
        <f t="shared" ca="1" si="17"/>
        <v>0</v>
      </c>
    </row>
    <row r="269" spans="141:141">
      <c r="EK269" s="8" t="str">
        <f t="shared" ca="1" si="17"/>
        <v/>
      </c>
    </row>
    <row r="270" spans="141:141">
      <c r="EK270" s="8" t="str">
        <f t="shared" ca="1" si="17"/>
        <v/>
      </c>
    </row>
    <row r="271" spans="141:141">
      <c r="EK271" s="8" t="str">
        <f t="shared" ca="1" si="17"/>
        <v/>
      </c>
    </row>
    <row r="272" spans="141:141">
      <c r="EK272" s="8" t="str">
        <f t="shared" ref="EK272:EK335" ca="1" si="18">OFFSET($U$2,(ROW()-ROW($EK$1)-1)-(ROW($U$23)-ROW($U$2)+1)*ROUNDDOWN((ROW()-ROW($EK$1)-1)/(ROW($U$23)-ROW($U$2)+1),0),ROUNDDOWN((ROW()-ROW($EK$1)-1)/(ROW($U$23)-ROW($U$2)+1),0))</f>
        <v/>
      </c>
    </row>
    <row r="273" spans="141:141">
      <c r="EK273" s="8" t="str">
        <f t="shared" ca="1" si="18"/>
        <v/>
      </c>
    </row>
    <row r="274" spans="141:141">
      <c r="EK274" s="8" t="str">
        <f t="shared" ca="1" si="18"/>
        <v/>
      </c>
    </row>
    <row r="275" spans="141:141">
      <c r="EK275" s="8" t="str">
        <f t="shared" ca="1" si="18"/>
        <v/>
      </c>
    </row>
    <row r="276" spans="141:141">
      <c r="EK276" s="8" t="str">
        <f t="shared" ca="1" si="18"/>
        <v/>
      </c>
    </row>
    <row r="277" spans="141:141">
      <c r="EK277" s="8" t="str">
        <f t="shared" ca="1" si="18"/>
        <v/>
      </c>
    </row>
    <row r="278" spans="141:141">
      <c r="EK278" s="8" t="str">
        <f t="shared" ca="1" si="18"/>
        <v/>
      </c>
    </row>
    <row r="279" spans="141:141">
      <c r="EK279" s="8" t="str">
        <f t="shared" ca="1" si="18"/>
        <v/>
      </c>
    </row>
    <row r="280" spans="141:141">
      <c r="EK280" s="8" t="str">
        <f t="shared" ca="1" si="18"/>
        <v/>
      </c>
    </row>
    <row r="281" spans="141:141">
      <c r="EK281" s="8" t="str">
        <f t="shared" ca="1" si="18"/>
        <v/>
      </c>
    </row>
    <row r="282" spans="141:141">
      <c r="EK282" s="8" t="str">
        <f t="shared" ca="1" si="18"/>
        <v/>
      </c>
    </row>
    <row r="283" spans="141:141">
      <c r="EK283" s="8" t="str">
        <f t="shared" ca="1" si="18"/>
        <v/>
      </c>
    </row>
    <row r="284" spans="141:141">
      <c r="EK284" s="8" t="str">
        <f t="shared" ca="1" si="18"/>
        <v/>
      </c>
    </row>
    <row r="285" spans="141:141">
      <c r="EK285" s="8" t="str">
        <f t="shared" ca="1" si="18"/>
        <v/>
      </c>
    </row>
    <row r="286" spans="141:141">
      <c r="EK286" s="8" t="str">
        <f t="shared" ca="1" si="18"/>
        <v/>
      </c>
    </row>
    <row r="287" spans="141:141">
      <c r="EK287" s="8" t="str">
        <f t="shared" ca="1" si="18"/>
        <v/>
      </c>
    </row>
    <row r="288" spans="141:141">
      <c r="EK288" s="8" t="e">
        <f t="shared" ca="1" si="18"/>
        <v>#REF!</v>
      </c>
    </row>
    <row r="289" spans="141:141">
      <c r="EK289" s="8" t="e">
        <f t="shared" ca="1" si="18"/>
        <v>#REF!</v>
      </c>
    </row>
    <row r="290" spans="141:141">
      <c r="EK290" s="8">
        <f t="shared" ca="1" si="18"/>
        <v>0</v>
      </c>
    </row>
    <row r="291" spans="141:141">
      <c r="EK291" s="8" t="e">
        <f t="shared" ca="1" si="18"/>
        <v>#REF!</v>
      </c>
    </row>
    <row r="292" spans="141:141">
      <c r="EK292" s="8" t="e">
        <f t="shared" ca="1" si="18"/>
        <v>#REF!</v>
      </c>
    </row>
    <row r="293" spans="141:141">
      <c r="EK293" s="8" t="e">
        <f t="shared" ca="1" si="18"/>
        <v>#REF!</v>
      </c>
    </row>
    <row r="294" spans="141:141">
      <c r="EK294" s="8" t="str">
        <f t="shared" ca="1" si="18"/>
        <v/>
      </c>
    </row>
    <row r="295" spans="141:141">
      <c r="EK295" s="8" t="str">
        <f t="shared" ca="1" si="18"/>
        <v/>
      </c>
    </row>
    <row r="296" spans="141:141">
      <c r="EK296" s="8" t="str">
        <f t="shared" ca="1" si="18"/>
        <v/>
      </c>
    </row>
    <row r="297" spans="141:141">
      <c r="EK297" s="8" t="str">
        <f t="shared" ca="1" si="18"/>
        <v/>
      </c>
    </row>
    <row r="298" spans="141:141">
      <c r="EK298" s="8" t="str">
        <f t="shared" ca="1" si="18"/>
        <v/>
      </c>
    </row>
    <row r="299" spans="141:141">
      <c r="EK299" s="8" t="str">
        <f t="shared" ca="1" si="18"/>
        <v/>
      </c>
    </row>
    <row r="300" spans="141:141">
      <c r="EK300" s="8" t="str">
        <f t="shared" ca="1" si="18"/>
        <v/>
      </c>
    </row>
    <row r="301" spans="141:141">
      <c r="EK301" s="8" t="str">
        <f t="shared" ca="1" si="18"/>
        <v/>
      </c>
    </row>
    <row r="302" spans="141:141">
      <c r="EK302" s="8" t="str">
        <f t="shared" ca="1" si="18"/>
        <v/>
      </c>
    </row>
    <row r="303" spans="141:141">
      <c r="EK303" s="8" t="str">
        <f t="shared" ca="1" si="18"/>
        <v/>
      </c>
    </row>
    <row r="304" spans="141:141">
      <c r="EK304" s="8" t="str">
        <f t="shared" ca="1" si="18"/>
        <v/>
      </c>
    </row>
    <row r="305" spans="141:141">
      <c r="EK305" s="8" t="str">
        <f t="shared" ca="1" si="18"/>
        <v/>
      </c>
    </row>
    <row r="306" spans="141:141">
      <c r="EK306" s="8" t="str">
        <f t="shared" ca="1" si="18"/>
        <v/>
      </c>
    </row>
    <row r="307" spans="141:141">
      <c r="EK307" s="8" t="str">
        <f t="shared" ca="1" si="18"/>
        <v/>
      </c>
    </row>
    <row r="308" spans="141:141">
      <c r="EK308" s="8" t="str">
        <f t="shared" ca="1" si="18"/>
        <v/>
      </c>
    </row>
    <row r="309" spans="141:141">
      <c r="EK309" s="8" t="str">
        <f t="shared" ca="1" si="18"/>
        <v/>
      </c>
    </row>
    <row r="310" spans="141:141">
      <c r="EK310" s="8" t="e">
        <f t="shared" ca="1" si="18"/>
        <v>#REF!</v>
      </c>
    </row>
    <row r="311" spans="141:141">
      <c r="EK311" s="8" t="e">
        <f t="shared" ca="1" si="18"/>
        <v>#REF!</v>
      </c>
    </row>
    <row r="312" spans="141:141">
      <c r="EK312" s="8">
        <f t="shared" ca="1" si="18"/>
        <v>0</v>
      </c>
    </row>
    <row r="313" spans="141:141">
      <c r="EK313" s="8" t="e">
        <f t="shared" ca="1" si="18"/>
        <v>#REF!</v>
      </c>
    </row>
    <row r="314" spans="141:141">
      <c r="EK314" s="8" t="e">
        <f t="shared" ca="1" si="18"/>
        <v>#REF!</v>
      </c>
    </row>
    <row r="315" spans="141:141">
      <c r="EK315" s="8" t="e">
        <f t="shared" ca="1" si="18"/>
        <v>#REF!</v>
      </c>
    </row>
    <row r="316" spans="141:141">
      <c r="EK316" s="8" t="e">
        <f t="shared" ca="1" si="18"/>
        <v>#REF!</v>
      </c>
    </row>
    <row r="317" spans="141:141">
      <c r="EK317" s="8" t="e">
        <f t="shared" ca="1" si="18"/>
        <v>#REF!</v>
      </c>
    </row>
    <row r="318" spans="141:141">
      <c r="EK318" s="8" t="e">
        <f t="shared" ca="1" si="18"/>
        <v>#REF!</v>
      </c>
    </row>
    <row r="319" spans="141:141">
      <c r="EK319" s="8" t="e">
        <f t="shared" ca="1" si="18"/>
        <v>#REF!</v>
      </c>
    </row>
    <row r="320" spans="141:141">
      <c r="EK320" s="8" t="e">
        <f t="shared" ca="1" si="18"/>
        <v>#REF!</v>
      </c>
    </row>
    <row r="321" spans="141:141">
      <c r="EK321" s="8" t="e">
        <f t="shared" ca="1" si="18"/>
        <v>#REF!</v>
      </c>
    </row>
    <row r="322" spans="141:141">
      <c r="EK322" s="8" t="e">
        <f t="shared" ca="1" si="18"/>
        <v>#REF!</v>
      </c>
    </row>
    <row r="323" spans="141:141">
      <c r="EK323" s="8" t="e">
        <f t="shared" ca="1" si="18"/>
        <v>#REF!</v>
      </c>
    </row>
    <row r="324" spans="141:141">
      <c r="EK324" s="8" t="e">
        <f t="shared" ca="1" si="18"/>
        <v>#REF!</v>
      </c>
    </row>
    <row r="325" spans="141:141">
      <c r="EK325" s="8" t="e">
        <f t="shared" ca="1" si="18"/>
        <v>#REF!</v>
      </c>
    </row>
    <row r="326" spans="141:141">
      <c r="EK326" s="8" t="e">
        <f t="shared" ca="1" si="18"/>
        <v>#REF!</v>
      </c>
    </row>
    <row r="327" spans="141:141">
      <c r="EK327" s="8" t="e">
        <f t="shared" ca="1" si="18"/>
        <v>#REF!</v>
      </c>
    </row>
    <row r="328" spans="141:141">
      <c r="EK328" s="8" t="e">
        <f t="shared" ca="1" si="18"/>
        <v>#REF!</v>
      </c>
    </row>
    <row r="329" spans="141:141">
      <c r="EK329" s="8" t="e">
        <f t="shared" ca="1" si="18"/>
        <v>#REF!</v>
      </c>
    </row>
    <row r="330" spans="141:141">
      <c r="EK330" s="8" t="e">
        <f t="shared" ca="1" si="18"/>
        <v>#REF!</v>
      </c>
    </row>
    <row r="331" spans="141:141">
      <c r="EK331" s="8" t="e">
        <f t="shared" ca="1" si="18"/>
        <v>#REF!</v>
      </c>
    </row>
    <row r="332" spans="141:141">
      <c r="EK332" s="8" t="e">
        <f t="shared" ca="1" si="18"/>
        <v>#REF!</v>
      </c>
    </row>
    <row r="333" spans="141:141">
      <c r="EK333" s="8" t="e">
        <f t="shared" ca="1" si="18"/>
        <v>#REF!</v>
      </c>
    </row>
    <row r="334" spans="141:141">
      <c r="EK334" s="8">
        <f t="shared" ca="1" si="18"/>
        <v>0</v>
      </c>
    </row>
    <row r="335" spans="141:141">
      <c r="EK335" s="8" t="e">
        <f t="shared" ca="1" si="18"/>
        <v>#REF!</v>
      </c>
    </row>
    <row r="336" spans="141:141">
      <c r="EK336" s="8" t="e">
        <f t="shared" ref="EK336:EK399" ca="1" si="19">OFFSET($U$2,(ROW()-ROW($EK$1)-1)-(ROW($U$23)-ROW($U$2)+1)*ROUNDDOWN((ROW()-ROW($EK$1)-1)/(ROW($U$23)-ROW($U$2)+1),0),ROUNDDOWN((ROW()-ROW($EK$1)-1)/(ROW($U$23)-ROW($U$2)+1),0))</f>
        <v>#REF!</v>
      </c>
    </row>
    <row r="337" spans="141:141">
      <c r="EK337" s="8" t="e">
        <f t="shared" ca="1" si="19"/>
        <v>#REF!</v>
      </c>
    </row>
    <row r="338" spans="141:141">
      <c r="EK338" s="8" t="e">
        <f t="shared" ca="1" si="19"/>
        <v>#REF!</v>
      </c>
    </row>
    <row r="339" spans="141:141">
      <c r="EK339" s="8" t="e">
        <f t="shared" ca="1" si="19"/>
        <v>#REF!</v>
      </c>
    </row>
    <row r="340" spans="141:141">
      <c r="EK340" s="8" t="e">
        <f t="shared" ca="1" si="19"/>
        <v>#REF!</v>
      </c>
    </row>
    <row r="341" spans="141:141">
      <c r="EK341" s="8" t="e">
        <f t="shared" ca="1" si="19"/>
        <v>#REF!</v>
      </c>
    </row>
    <row r="342" spans="141:141">
      <c r="EK342" s="8" t="e">
        <f t="shared" ca="1" si="19"/>
        <v>#REF!</v>
      </c>
    </row>
    <row r="343" spans="141:141">
      <c r="EK343" s="8" t="e">
        <f t="shared" ca="1" si="19"/>
        <v>#REF!</v>
      </c>
    </row>
    <row r="344" spans="141:141">
      <c r="EK344" s="8" t="e">
        <f t="shared" ca="1" si="19"/>
        <v>#REF!</v>
      </c>
    </row>
    <row r="345" spans="141:141">
      <c r="EK345" s="8" t="e">
        <f t="shared" ca="1" si="19"/>
        <v>#REF!</v>
      </c>
    </row>
    <row r="346" spans="141:141">
      <c r="EK346" s="8" t="e">
        <f t="shared" ca="1" si="19"/>
        <v>#REF!</v>
      </c>
    </row>
    <row r="347" spans="141:141">
      <c r="EK347" s="8" t="e">
        <f t="shared" ca="1" si="19"/>
        <v>#REF!</v>
      </c>
    </row>
    <row r="348" spans="141:141">
      <c r="EK348" s="8" t="e">
        <f t="shared" ca="1" si="19"/>
        <v>#REF!</v>
      </c>
    </row>
    <row r="349" spans="141:141">
      <c r="EK349" s="8" t="e">
        <f t="shared" ca="1" si="19"/>
        <v>#REF!</v>
      </c>
    </row>
    <row r="350" spans="141:141">
      <c r="EK350" s="8" t="e">
        <f t="shared" ca="1" si="19"/>
        <v>#REF!</v>
      </c>
    </row>
    <row r="351" spans="141:141">
      <c r="EK351" s="8" t="e">
        <f t="shared" ca="1" si="19"/>
        <v>#REF!</v>
      </c>
    </row>
    <row r="352" spans="141:141">
      <c r="EK352" s="8" t="e">
        <f t="shared" ca="1" si="19"/>
        <v>#REF!</v>
      </c>
    </row>
    <row r="353" spans="141:141">
      <c r="EK353" s="8" t="e">
        <f t="shared" ca="1" si="19"/>
        <v>#REF!</v>
      </c>
    </row>
    <row r="354" spans="141:141">
      <c r="EK354" s="8">
        <f t="shared" ca="1" si="19"/>
        <v>0</v>
      </c>
    </row>
    <row r="355" spans="141:141">
      <c r="EK355" s="8">
        <f t="shared" ca="1" si="19"/>
        <v>0</v>
      </c>
    </row>
    <row r="356" spans="141:141">
      <c r="EK356" s="8">
        <f t="shared" ca="1" si="19"/>
        <v>0</v>
      </c>
    </row>
    <row r="357" spans="141:141">
      <c r="EK357" s="8">
        <f t="shared" ca="1" si="19"/>
        <v>0</v>
      </c>
    </row>
    <row r="358" spans="141:141">
      <c r="EK358" s="8">
        <f t="shared" ca="1" si="19"/>
        <v>0</v>
      </c>
    </row>
    <row r="359" spans="141:141">
      <c r="EK359" s="8">
        <f t="shared" ca="1" si="19"/>
        <v>0</v>
      </c>
    </row>
    <row r="360" spans="141:141">
      <c r="EK360" s="8">
        <f t="shared" ca="1" si="19"/>
        <v>0</v>
      </c>
    </row>
    <row r="361" spans="141:141">
      <c r="EK361" s="8">
        <f t="shared" ca="1" si="19"/>
        <v>0</v>
      </c>
    </row>
    <row r="362" spans="141:141">
      <c r="EK362" s="8">
        <f t="shared" ca="1" si="19"/>
        <v>0</v>
      </c>
    </row>
    <row r="363" spans="141:141">
      <c r="EK363" s="8">
        <f t="shared" ca="1" si="19"/>
        <v>0</v>
      </c>
    </row>
    <row r="364" spans="141:141">
      <c r="EK364" s="8">
        <f t="shared" ca="1" si="19"/>
        <v>0</v>
      </c>
    </row>
    <row r="365" spans="141:141">
      <c r="EK365" s="8">
        <f t="shared" ca="1" si="19"/>
        <v>0</v>
      </c>
    </row>
    <row r="366" spans="141:141">
      <c r="EK366" s="8">
        <f t="shared" ca="1" si="19"/>
        <v>0</v>
      </c>
    </row>
    <row r="367" spans="141:141">
      <c r="EK367" s="8">
        <f t="shared" ca="1" si="19"/>
        <v>0</v>
      </c>
    </row>
    <row r="368" spans="141:141">
      <c r="EK368" s="8">
        <f t="shared" ca="1" si="19"/>
        <v>0</v>
      </c>
    </row>
    <row r="369" spans="141:141">
      <c r="EK369" s="8">
        <f t="shared" ca="1" si="19"/>
        <v>0</v>
      </c>
    </row>
    <row r="370" spans="141:141">
      <c r="EK370" s="8">
        <f t="shared" ca="1" si="19"/>
        <v>0</v>
      </c>
    </row>
    <row r="371" spans="141:141">
      <c r="EK371" s="8">
        <f t="shared" ca="1" si="19"/>
        <v>0</v>
      </c>
    </row>
    <row r="372" spans="141:141">
      <c r="EK372" s="8">
        <f t="shared" ca="1" si="19"/>
        <v>0</v>
      </c>
    </row>
    <row r="373" spans="141:141">
      <c r="EK373" s="8">
        <f t="shared" ca="1" si="19"/>
        <v>0</v>
      </c>
    </row>
    <row r="374" spans="141:141">
      <c r="EK374" s="8">
        <f t="shared" ca="1" si="19"/>
        <v>0</v>
      </c>
    </row>
    <row r="375" spans="141:141">
      <c r="EK375" s="8">
        <f t="shared" ca="1" si="19"/>
        <v>0</v>
      </c>
    </row>
    <row r="376" spans="141:141">
      <c r="EK376" s="8">
        <f t="shared" ca="1" si="19"/>
        <v>0</v>
      </c>
    </row>
    <row r="377" spans="141:141">
      <c r="EK377" s="8">
        <f t="shared" ca="1" si="19"/>
        <v>0</v>
      </c>
    </row>
    <row r="378" spans="141:141">
      <c r="EK378" s="8">
        <f t="shared" ca="1" si="19"/>
        <v>0</v>
      </c>
    </row>
    <row r="379" spans="141:141">
      <c r="EK379" s="8">
        <f t="shared" ca="1" si="19"/>
        <v>0</v>
      </c>
    </row>
    <row r="380" spans="141:141">
      <c r="EK380" s="8">
        <f t="shared" ca="1" si="19"/>
        <v>0</v>
      </c>
    </row>
    <row r="381" spans="141:141">
      <c r="EK381" s="8">
        <f t="shared" ca="1" si="19"/>
        <v>0</v>
      </c>
    </row>
    <row r="382" spans="141:141">
      <c r="EK382" s="8">
        <f t="shared" ca="1" si="19"/>
        <v>0</v>
      </c>
    </row>
    <row r="383" spans="141:141">
      <c r="EK383" s="8">
        <f t="shared" ca="1" si="19"/>
        <v>0</v>
      </c>
    </row>
    <row r="384" spans="141:141">
      <c r="EK384" s="8">
        <f t="shared" ca="1" si="19"/>
        <v>0</v>
      </c>
    </row>
    <row r="385" spans="141:141">
      <c r="EK385" s="8">
        <f t="shared" ca="1" si="19"/>
        <v>0</v>
      </c>
    </row>
    <row r="386" spans="141:141">
      <c r="EK386" s="8">
        <f t="shared" ca="1" si="19"/>
        <v>0</v>
      </c>
    </row>
    <row r="387" spans="141:141">
      <c r="EK387" s="8">
        <f t="shared" ca="1" si="19"/>
        <v>0</v>
      </c>
    </row>
    <row r="388" spans="141:141">
      <c r="EK388" s="8">
        <f t="shared" ca="1" si="19"/>
        <v>0</v>
      </c>
    </row>
    <row r="389" spans="141:141">
      <c r="EK389" s="8">
        <f t="shared" ca="1" si="19"/>
        <v>0</v>
      </c>
    </row>
    <row r="390" spans="141:141">
      <c r="EK390" s="8">
        <f t="shared" ca="1" si="19"/>
        <v>0</v>
      </c>
    </row>
    <row r="391" spans="141:141">
      <c r="EK391" s="8">
        <f t="shared" ca="1" si="19"/>
        <v>0</v>
      </c>
    </row>
    <row r="392" spans="141:141">
      <c r="EK392" s="8">
        <f t="shared" ca="1" si="19"/>
        <v>0</v>
      </c>
    </row>
    <row r="393" spans="141:141">
      <c r="EK393" s="8">
        <f t="shared" ca="1" si="19"/>
        <v>0</v>
      </c>
    </row>
    <row r="394" spans="141:141">
      <c r="EK394" s="8">
        <f t="shared" ca="1" si="19"/>
        <v>0</v>
      </c>
    </row>
    <row r="395" spans="141:141">
      <c r="EK395" s="8">
        <f t="shared" ca="1" si="19"/>
        <v>0</v>
      </c>
    </row>
    <row r="396" spans="141:141">
      <c r="EK396" s="8">
        <f t="shared" ca="1" si="19"/>
        <v>0</v>
      </c>
    </row>
    <row r="397" spans="141:141">
      <c r="EK397" s="8">
        <f t="shared" ca="1" si="19"/>
        <v>0</v>
      </c>
    </row>
    <row r="398" spans="141:141">
      <c r="EK398" s="8">
        <f t="shared" ca="1" si="19"/>
        <v>0</v>
      </c>
    </row>
    <row r="399" spans="141:141">
      <c r="EK399" s="8">
        <f t="shared" ca="1" si="19"/>
        <v>0</v>
      </c>
    </row>
    <row r="400" spans="141:141">
      <c r="EK400" s="8">
        <f t="shared" ref="EK400:EK463" ca="1" si="20">OFFSET($U$2,(ROW()-ROW($EK$1)-1)-(ROW($U$23)-ROW($U$2)+1)*ROUNDDOWN((ROW()-ROW($EK$1)-1)/(ROW($U$23)-ROW($U$2)+1),0),ROUNDDOWN((ROW()-ROW($EK$1)-1)/(ROW($U$23)-ROW($U$2)+1),0))</f>
        <v>0</v>
      </c>
    </row>
    <row r="401" spans="141:141">
      <c r="EK401" s="8">
        <f t="shared" ca="1" si="20"/>
        <v>0</v>
      </c>
    </row>
    <row r="402" spans="141:141">
      <c r="EK402" s="8">
        <f t="shared" ca="1" si="20"/>
        <v>0</v>
      </c>
    </row>
    <row r="403" spans="141:141">
      <c r="EK403" s="8">
        <f t="shared" ca="1" si="20"/>
        <v>0</v>
      </c>
    </row>
    <row r="404" spans="141:141">
      <c r="EK404" s="8">
        <f t="shared" ca="1" si="20"/>
        <v>0</v>
      </c>
    </row>
    <row r="405" spans="141:141">
      <c r="EK405" s="8">
        <f t="shared" ca="1" si="20"/>
        <v>0</v>
      </c>
    </row>
    <row r="406" spans="141:141">
      <c r="EK406" s="8">
        <f t="shared" ca="1" si="20"/>
        <v>0</v>
      </c>
    </row>
    <row r="407" spans="141:141">
      <c r="EK407" s="8">
        <f t="shared" ca="1" si="20"/>
        <v>0</v>
      </c>
    </row>
    <row r="408" spans="141:141">
      <c r="EK408" s="8">
        <f t="shared" ca="1" si="20"/>
        <v>0</v>
      </c>
    </row>
    <row r="409" spans="141:141">
      <c r="EK409" s="8">
        <f t="shared" ca="1" si="20"/>
        <v>0</v>
      </c>
    </row>
    <row r="410" spans="141:141">
      <c r="EK410" s="8">
        <f t="shared" ca="1" si="20"/>
        <v>0</v>
      </c>
    </row>
    <row r="411" spans="141:141">
      <c r="EK411" s="8">
        <f t="shared" ca="1" si="20"/>
        <v>0</v>
      </c>
    </row>
    <row r="412" spans="141:141">
      <c r="EK412" s="8">
        <f t="shared" ca="1" si="20"/>
        <v>0</v>
      </c>
    </row>
    <row r="413" spans="141:141">
      <c r="EK413" s="8">
        <f t="shared" ca="1" si="20"/>
        <v>0</v>
      </c>
    </row>
    <row r="414" spans="141:141">
      <c r="EK414" s="8">
        <f t="shared" ca="1" si="20"/>
        <v>0</v>
      </c>
    </row>
    <row r="415" spans="141:141">
      <c r="EK415" s="8">
        <f t="shared" ca="1" si="20"/>
        <v>0</v>
      </c>
    </row>
    <row r="416" spans="141:141">
      <c r="EK416" s="8">
        <f t="shared" ca="1" si="20"/>
        <v>0</v>
      </c>
    </row>
    <row r="417" spans="141:141">
      <c r="EK417" s="8">
        <f t="shared" ca="1" si="20"/>
        <v>0</v>
      </c>
    </row>
    <row r="418" spans="141:141">
      <c r="EK418" s="8">
        <f t="shared" ca="1" si="20"/>
        <v>0</v>
      </c>
    </row>
    <row r="419" spans="141:141">
      <c r="EK419" s="8">
        <f t="shared" ca="1" si="20"/>
        <v>0</v>
      </c>
    </row>
    <row r="420" spans="141:141">
      <c r="EK420" s="8">
        <f t="shared" ca="1" si="20"/>
        <v>0</v>
      </c>
    </row>
    <row r="421" spans="141:141">
      <c r="EK421" s="8">
        <f t="shared" ca="1" si="20"/>
        <v>0</v>
      </c>
    </row>
    <row r="422" spans="141:141">
      <c r="EK422" s="8">
        <f t="shared" ca="1" si="20"/>
        <v>0</v>
      </c>
    </row>
    <row r="423" spans="141:141">
      <c r="EK423" s="8">
        <f t="shared" ca="1" si="20"/>
        <v>0</v>
      </c>
    </row>
    <row r="424" spans="141:141">
      <c r="EK424" s="8">
        <f t="shared" ca="1" si="20"/>
        <v>0</v>
      </c>
    </row>
    <row r="425" spans="141:141">
      <c r="EK425" s="8">
        <f t="shared" ca="1" si="20"/>
        <v>0</v>
      </c>
    </row>
    <row r="426" spans="141:141">
      <c r="EK426" s="8">
        <f t="shared" ca="1" si="20"/>
        <v>0</v>
      </c>
    </row>
    <row r="427" spans="141:141">
      <c r="EK427" s="8">
        <f t="shared" ca="1" si="20"/>
        <v>0</v>
      </c>
    </row>
    <row r="428" spans="141:141">
      <c r="EK428" s="8">
        <f t="shared" ca="1" si="20"/>
        <v>0</v>
      </c>
    </row>
    <row r="429" spans="141:141">
      <c r="EK429" s="8">
        <f t="shared" ca="1" si="20"/>
        <v>0</v>
      </c>
    </row>
    <row r="430" spans="141:141">
      <c r="EK430" s="8">
        <f t="shared" ca="1" si="20"/>
        <v>0</v>
      </c>
    </row>
    <row r="431" spans="141:141">
      <c r="EK431" s="8">
        <f t="shared" ca="1" si="20"/>
        <v>0</v>
      </c>
    </row>
    <row r="432" spans="141:141">
      <c r="EK432" s="8">
        <f t="shared" ca="1" si="20"/>
        <v>0</v>
      </c>
    </row>
    <row r="433" spans="141:141">
      <c r="EK433" s="8">
        <f t="shared" ca="1" si="20"/>
        <v>0</v>
      </c>
    </row>
    <row r="434" spans="141:141">
      <c r="EK434" s="8">
        <f t="shared" ca="1" si="20"/>
        <v>0</v>
      </c>
    </row>
    <row r="435" spans="141:141">
      <c r="EK435" s="8">
        <f t="shared" ca="1" si="20"/>
        <v>0</v>
      </c>
    </row>
    <row r="436" spans="141:141">
      <c r="EK436" s="8">
        <f t="shared" ca="1" si="20"/>
        <v>0</v>
      </c>
    </row>
    <row r="437" spans="141:141">
      <c r="EK437" s="8">
        <f t="shared" ca="1" si="20"/>
        <v>0</v>
      </c>
    </row>
    <row r="438" spans="141:141">
      <c r="EK438" s="8">
        <f t="shared" ca="1" si="20"/>
        <v>0</v>
      </c>
    </row>
    <row r="439" spans="141:141">
      <c r="EK439" s="8">
        <f t="shared" ca="1" si="20"/>
        <v>0</v>
      </c>
    </row>
    <row r="440" spans="141:141">
      <c r="EK440" s="8">
        <f t="shared" ca="1" si="20"/>
        <v>0</v>
      </c>
    </row>
    <row r="441" spans="141:141">
      <c r="EK441" s="8">
        <f t="shared" ca="1" si="20"/>
        <v>0</v>
      </c>
    </row>
    <row r="442" spans="141:141">
      <c r="EK442" s="8">
        <f t="shared" ca="1" si="20"/>
        <v>0</v>
      </c>
    </row>
    <row r="443" spans="141:141">
      <c r="EK443" s="8">
        <f t="shared" ca="1" si="20"/>
        <v>0</v>
      </c>
    </row>
    <row r="444" spans="141:141">
      <c r="EK444" s="8">
        <f t="shared" ca="1" si="20"/>
        <v>0</v>
      </c>
    </row>
    <row r="445" spans="141:141">
      <c r="EK445" s="8">
        <f t="shared" ca="1" si="20"/>
        <v>0</v>
      </c>
    </row>
    <row r="446" spans="141:141">
      <c r="EK446" s="8">
        <f t="shared" ca="1" si="20"/>
        <v>0</v>
      </c>
    </row>
    <row r="447" spans="141:141">
      <c r="EK447" s="8">
        <f t="shared" ca="1" si="20"/>
        <v>0</v>
      </c>
    </row>
    <row r="448" spans="141:141">
      <c r="EK448" s="8">
        <f t="shared" ca="1" si="20"/>
        <v>0</v>
      </c>
    </row>
    <row r="449" spans="141:141">
      <c r="EK449" s="8">
        <f t="shared" ca="1" si="20"/>
        <v>0</v>
      </c>
    </row>
    <row r="450" spans="141:141">
      <c r="EK450" s="8">
        <f t="shared" ca="1" si="20"/>
        <v>0</v>
      </c>
    </row>
    <row r="451" spans="141:141">
      <c r="EK451" s="8">
        <f t="shared" ca="1" si="20"/>
        <v>0</v>
      </c>
    </row>
    <row r="452" spans="141:141">
      <c r="EK452" s="8">
        <f t="shared" ca="1" si="20"/>
        <v>0</v>
      </c>
    </row>
    <row r="453" spans="141:141">
      <c r="EK453" s="8">
        <f t="shared" ca="1" si="20"/>
        <v>0</v>
      </c>
    </row>
    <row r="454" spans="141:141">
      <c r="EK454" s="8">
        <f t="shared" ca="1" si="20"/>
        <v>0</v>
      </c>
    </row>
    <row r="455" spans="141:141">
      <c r="EK455" s="8">
        <f t="shared" ca="1" si="20"/>
        <v>0</v>
      </c>
    </row>
    <row r="456" spans="141:141">
      <c r="EK456" s="8">
        <f t="shared" ca="1" si="20"/>
        <v>0</v>
      </c>
    </row>
    <row r="457" spans="141:141">
      <c r="EK457" s="8">
        <f t="shared" ca="1" si="20"/>
        <v>0</v>
      </c>
    </row>
    <row r="458" spans="141:141">
      <c r="EK458" s="8">
        <f t="shared" ca="1" si="20"/>
        <v>0</v>
      </c>
    </row>
    <row r="459" spans="141:141">
      <c r="EK459" s="8">
        <f t="shared" ca="1" si="20"/>
        <v>0</v>
      </c>
    </row>
    <row r="460" spans="141:141">
      <c r="EK460" s="8">
        <f t="shared" ca="1" si="20"/>
        <v>0</v>
      </c>
    </row>
    <row r="461" spans="141:141">
      <c r="EK461" s="8">
        <f t="shared" ca="1" si="20"/>
        <v>0</v>
      </c>
    </row>
    <row r="462" spans="141:141">
      <c r="EK462" s="8">
        <f t="shared" ca="1" si="20"/>
        <v>0</v>
      </c>
    </row>
    <row r="463" spans="141:141">
      <c r="EK463" s="8">
        <f t="shared" ca="1" si="20"/>
        <v>0</v>
      </c>
    </row>
    <row r="464" spans="141:141">
      <c r="EK464" s="8">
        <f t="shared" ref="EK464:EK527" ca="1" si="21">OFFSET($U$2,(ROW()-ROW($EK$1)-1)-(ROW($U$23)-ROW($U$2)+1)*ROUNDDOWN((ROW()-ROW($EK$1)-1)/(ROW($U$23)-ROW($U$2)+1),0),ROUNDDOWN((ROW()-ROW($EK$1)-1)/(ROW($U$23)-ROW($U$2)+1),0))</f>
        <v>0</v>
      </c>
    </row>
    <row r="465" spans="141:141">
      <c r="EK465" s="8">
        <f t="shared" ca="1" si="21"/>
        <v>0</v>
      </c>
    </row>
    <row r="466" spans="141:141">
      <c r="EK466" s="8">
        <f t="shared" ca="1" si="21"/>
        <v>0</v>
      </c>
    </row>
    <row r="467" spans="141:141">
      <c r="EK467" s="8">
        <f t="shared" ca="1" si="21"/>
        <v>0</v>
      </c>
    </row>
    <row r="468" spans="141:141">
      <c r="EK468" s="8">
        <f t="shared" ca="1" si="21"/>
        <v>0</v>
      </c>
    </row>
    <row r="469" spans="141:141">
      <c r="EK469" s="8">
        <f t="shared" ca="1" si="21"/>
        <v>0</v>
      </c>
    </row>
    <row r="470" spans="141:141">
      <c r="EK470" s="8">
        <f t="shared" ca="1" si="21"/>
        <v>0</v>
      </c>
    </row>
    <row r="471" spans="141:141">
      <c r="EK471" s="8">
        <f t="shared" ca="1" si="21"/>
        <v>0</v>
      </c>
    </row>
    <row r="472" spans="141:141">
      <c r="EK472" s="8">
        <f t="shared" ca="1" si="21"/>
        <v>0</v>
      </c>
    </row>
    <row r="473" spans="141:141">
      <c r="EK473" s="8">
        <f t="shared" ca="1" si="21"/>
        <v>0</v>
      </c>
    </row>
    <row r="474" spans="141:141">
      <c r="EK474" s="8">
        <f t="shared" ca="1" si="21"/>
        <v>0</v>
      </c>
    </row>
    <row r="475" spans="141:141">
      <c r="EK475" s="8">
        <f t="shared" ca="1" si="21"/>
        <v>0</v>
      </c>
    </row>
    <row r="476" spans="141:141">
      <c r="EK476" s="8">
        <f t="shared" ca="1" si="21"/>
        <v>0</v>
      </c>
    </row>
    <row r="477" spans="141:141">
      <c r="EK477" s="8">
        <f t="shared" ca="1" si="21"/>
        <v>0</v>
      </c>
    </row>
    <row r="478" spans="141:141">
      <c r="EK478" s="8">
        <f t="shared" ca="1" si="21"/>
        <v>0</v>
      </c>
    </row>
    <row r="479" spans="141:141">
      <c r="EK479" s="8">
        <f t="shared" ca="1" si="21"/>
        <v>0</v>
      </c>
    </row>
    <row r="480" spans="141:141">
      <c r="EK480" s="8">
        <f t="shared" ca="1" si="21"/>
        <v>0</v>
      </c>
    </row>
    <row r="481" spans="141:141">
      <c r="EK481" s="8">
        <f t="shared" ca="1" si="21"/>
        <v>0</v>
      </c>
    </row>
    <row r="482" spans="141:141">
      <c r="EK482" s="8">
        <f t="shared" ca="1" si="21"/>
        <v>0</v>
      </c>
    </row>
    <row r="483" spans="141:141">
      <c r="EK483" s="8">
        <f t="shared" ca="1" si="21"/>
        <v>0</v>
      </c>
    </row>
    <row r="484" spans="141:141">
      <c r="EK484" s="8">
        <f t="shared" ca="1" si="21"/>
        <v>0</v>
      </c>
    </row>
    <row r="485" spans="141:141">
      <c r="EK485" s="8">
        <f t="shared" ca="1" si="21"/>
        <v>0</v>
      </c>
    </row>
    <row r="486" spans="141:141">
      <c r="EK486" s="8">
        <f t="shared" ca="1" si="21"/>
        <v>0</v>
      </c>
    </row>
    <row r="487" spans="141:141">
      <c r="EK487" s="8">
        <f t="shared" ca="1" si="21"/>
        <v>0</v>
      </c>
    </row>
    <row r="488" spans="141:141">
      <c r="EK488" s="8">
        <f t="shared" ca="1" si="21"/>
        <v>0</v>
      </c>
    </row>
    <row r="489" spans="141:141">
      <c r="EK489" s="8">
        <f t="shared" ca="1" si="21"/>
        <v>0</v>
      </c>
    </row>
    <row r="490" spans="141:141">
      <c r="EK490" s="8">
        <f t="shared" ca="1" si="21"/>
        <v>0</v>
      </c>
    </row>
    <row r="491" spans="141:141">
      <c r="EK491" s="8">
        <f t="shared" ca="1" si="21"/>
        <v>0</v>
      </c>
    </row>
    <row r="492" spans="141:141">
      <c r="EK492" s="8">
        <f t="shared" ca="1" si="21"/>
        <v>0</v>
      </c>
    </row>
    <row r="493" spans="141:141">
      <c r="EK493" s="8">
        <f t="shared" ca="1" si="21"/>
        <v>0</v>
      </c>
    </row>
    <row r="494" spans="141:141">
      <c r="EK494" s="8">
        <f t="shared" ca="1" si="21"/>
        <v>0</v>
      </c>
    </row>
    <row r="495" spans="141:141">
      <c r="EK495" s="8">
        <f t="shared" ca="1" si="21"/>
        <v>0</v>
      </c>
    </row>
    <row r="496" spans="141:141">
      <c r="EK496" s="8">
        <f t="shared" ca="1" si="21"/>
        <v>0</v>
      </c>
    </row>
    <row r="497" spans="141:141">
      <c r="EK497" s="8">
        <f t="shared" ca="1" si="21"/>
        <v>0</v>
      </c>
    </row>
    <row r="498" spans="141:141">
      <c r="EK498" s="8">
        <f t="shared" ca="1" si="21"/>
        <v>0</v>
      </c>
    </row>
    <row r="499" spans="141:141">
      <c r="EK499" s="8">
        <f t="shared" ca="1" si="21"/>
        <v>0</v>
      </c>
    </row>
    <row r="500" spans="141:141">
      <c r="EK500" s="8">
        <f t="shared" ca="1" si="21"/>
        <v>0</v>
      </c>
    </row>
    <row r="501" spans="141:141">
      <c r="EK501" s="8">
        <f t="shared" ca="1" si="21"/>
        <v>0</v>
      </c>
    </row>
    <row r="502" spans="141:141">
      <c r="EK502" s="8">
        <f t="shared" ca="1" si="21"/>
        <v>0</v>
      </c>
    </row>
    <row r="503" spans="141:141">
      <c r="EK503" s="8">
        <f t="shared" ca="1" si="21"/>
        <v>0</v>
      </c>
    </row>
    <row r="504" spans="141:141">
      <c r="EK504" s="8">
        <f t="shared" ca="1" si="21"/>
        <v>0</v>
      </c>
    </row>
    <row r="505" spans="141:141">
      <c r="EK505" s="8">
        <f t="shared" ca="1" si="21"/>
        <v>0</v>
      </c>
    </row>
    <row r="506" spans="141:141">
      <c r="EK506" s="8">
        <f t="shared" ca="1" si="21"/>
        <v>0</v>
      </c>
    </row>
    <row r="507" spans="141:141">
      <c r="EK507" s="8">
        <f t="shared" ca="1" si="21"/>
        <v>0</v>
      </c>
    </row>
    <row r="508" spans="141:141">
      <c r="EK508" s="8">
        <f t="shared" ca="1" si="21"/>
        <v>0</v>
      </c>
    </row>
    <row r="509" spans="141:141">
      <c r="EK509" s="8">
        <f t="shared" ca="1" si="21"/>
        <v>0</v>
      </c>
    </row>
    <row r="510" spans="141:141">
      <c r="EK510" s="8">
        <f t="shared" ca="1" si="21"/>
        <v>0</v>
      </c>
    </row>
    <row r="511" spans="141:141">
      <c r="EK511" s="8">
        <f t="shared" ca="1" si="21"/>
        <v>0</v>
      </c>
    </row>
    <row r="512" spans="141:141">
      <c r="EK512" s="8">
        <f t="shared" ca="1" si="21"/>
        <v>0</v>
      </c>
    </row>
    <row r="513" spans="141:141">
      <c r="EK513" s="8">
        <f t="shared" ca="1" si="21"/>
        <v>0</v>
      </c>
    </row>
    <row r="514" spans="141:141">
      <c r="EK514" s="8">
        <f t="shared" ca="1" si="21"/>
        <v>0</v>
      </c>
    </row>
    <row r="515" spans="141:141">
      <c r="EK515" s="8">
        <f t="shared" ca="1" si="21"/>
        <v>0</v>
      </c>
    </row>
    <row r="516" spans="141:141">
      <c r="EK516" s="8">
        <f t="shared" ca="1" si="21"/>
        <v>0</v>
      </c>
    </row>
    <row r="517" spans="141:141">
      <c r="EK517" s="8">
        <f t="shared" ca="1" si="21"/>
        <v>0</v>
      </c>
    </row>
    <row r="518" spans="141:141">
      <c r="EK518" s="8">
        <f t="shared" ca="1" si="21"/>
        <v>0</v>
      </c>
    </row>
    <row r="519" spans="141:141">
      <c r="EK519" s="8">
        <f t="shared" ca="1" si="21"/>
        <v>0</v>
      </c>
    </row>
    <row r="520" spans="141:141">
      <c r="EK520" s="8">
        <f t="shared" ca="1" si="21"/>
        <v>0</v>
      </c>
    </row>
    <row r="521" spans="141:141">
      <c r="EK521" s="8">
        <f t="shared" ca="1" si="21"/>
        <v>0</v>
      </c>
    </row>
    <row r="522" spans="141:141">
      <c r="EK522" s="8">
        <f t="shared" ca="1" si="21"/>
        <v>0</v>
      </c>
    </row>
    <row r="523" spans="141:141">
      <c r="EK523" s="8">
        <f t="shared" ca="1" si="21"/>
        <v>0</v>
      </c>
    </row>
    <row r="524" spans="141:141">
      <c r="EK524" s="8">
        <f t="shared" ca="1" si="21"/>
        <v>0</v>
      </c>
    </row>
    <row r="525" spans="141:141">
      <c r="EK525" s="8">
        <f t="shared" ca="1" si="21"/>
        <v>0</v>
      </c>
    </row>
    <row r="526" spans="141:141">
      <c r="EK526" s="8">
        <f t="shared" ca="1" si="21"/>
        <v>0</v>
      </c>
    </row>
    <row r="527" spans="141:141">
      <c r="EK527" s="8">
        <f t="shared" ca="1" si="21"/>
        <v>0</v>
      </c>
    </row>
    <row r="528" spans="141:141">
      <c r="EK528" s="8">
        <f t="shared" ref="EK528:EK591" ca="1" si="22">OFFSET($U$2,(ROW()-ROW($EK$1)-1)-(ROW($U$23)-ROW($U$2)+1)*ROUNDDOWN((ROW()-ROW($EK$1)-1)/(ROW($U$23)-ROW($U$2)+1),0),ROUNDDOWN((ROW()-ROW($EK$1)-1)/(ROW($U$23)-ROW($U$2)+1),0))</f>
        <v>0</v>
      </c>
    </row>
    <row r="529" spans="141:141">
      <c r="EK529" s="8">
        <f t="shared" ca="1" si="22"/>
        <v>0</v>
      </c>
    </row>
    <row r="530" spans="141:141">
      <c r="EK530" s="8">
        <f t="shared" ca="1" si="22"/>
        <v>0</v>
      </c>
    </row>
    <row r="531" spans="141:141">
      <c r="EK531" s="8">
        <f t="shared" ca="1" si="22"/>
        <v>0</v>
      </c>
    </row>
    <row r="532" spans="141:141">
      <c r="EK532" s="8">
        <f t="shared" ca="1" si="22"/>
        <v>0</v>
      </c>
    </row>
    <row r="533" spans="141:141">
      <c r="EK533" s="8">
        <f t="shared" ca="1" si="22"/>
        <v>0</v>
      </c>
    </row>
    <row r="534" spans="141:141">
      <c r="EK534" s="8">
        <f t="shared" ca="1" si="22"/>
        <v>0</v>
      </c>
    </row>
    <row r="535" spans="141:141">
      <c r="EK535" s="8">
        <f t="shared" ca="1" si="22"/>
        <v>0</v>
      </c>
    </row>
    <row r="536" spans="141:141">
      <c r="EK536" s="8">
        <f t="shared" ca="1" si="22"/>
        <v>0</v>
      </c>
    </row>
    <row r="537" spans="141:141">
      <c r="EK537" s="8">
        <f t="shared" ca="1" si="22"/>
        <v>0</v>
      </c>
    </row>
    <row r="538" spans="141:141">
      <c r="EK538" s="8">
        <f t="shared" ca="1" si="22"/>
        <v>0</v>
      </c>
    </row>
    <row r="539" spans="141:141">
      <c r="EK539" s="8">
        <f t="shared" ca="1" si="22"/>
        <v>0</v>
      </c>
    </row>
    <row r="540" spans="141:141">
      <c r="EK540" s="8">
        <f t="shared" ca="1" si="22"/>
        <v>0</v>
      </c>
    </row>
    <row r="541" spans="141:141">
      <c r="EK541" s="8">
        <f t="shared" ca="1" si="22"/>
        <v>0</v>
      </c>
    </row>
    <row r="542" spans="141:141">
      <c r="EK542" s="8">
        <f t="shared" ca="1" si="22"/>
        <v>0</v>
      </c>
    </row>
    <row r="543" spans="141:141">
      <c r="EK543" s="8">
        <f t="shared" ca="1" si="22"/>
        <v>0</v>
      </c>
    </row>
    <row r="544" spans="141:141">
      <c r="EK544" s="8">
        <f t="shared" ca="1" si="22"/>
        <v>0</v>
      </c>
    </row>
    <row r="545" spans="141:141">
      <c r="EK545" s="8">
        <f t="shared" ca="1" si="22"/>
        <v>0</v>
      </c>
    </row>
    <row r="546" spans="141:141">
      <c r="EK546" s="8">
        <f t="shared" ca="1" si="22"/>
        <v>0</v>
      </c>
    </row>
    <row r="547" spans="141:141">
      <c r="EK547" s="8">
        <f t="shared" ca="1" si="22"/>
        <v>0</v>
      </c>
    </row>
    <row r="548" spans="141:141">
      <c r="EK548" s="8">
        <f t="shared" ca="1" si="22"/>
        <v>0</v>
      </c>
    </row>
    <row r="549" spans="141:141">
      <c r="EK549" s="8">
        <f t="shared" ca="1" si="22"/>
        <v>0</v>
      </c>
    </row>
    <row r="550" spans="141:141">
      <c r="EK550" s="8">
        <f t="shared" ca="1" si="22"/>
        <v>0</v>
      </c>
    </row>
    <row r="551" spans="141:141">
      <c r="EK551" s="8">
        <f t="shared" ca="1" si="22"/>
        <v>0</v>
      </c>
    </row>
    <row r="552" spans="141:141">
      <c r="EK552" s="8">
        <f t="shared" ca="1" si="22"/>
        <v>0</v>
      </c>
    </row>
    <row r="553" spans="141:141">
      <c r="EK553" s="8">
        <f t="shared" ca="1" si="22"/>
        <v>0</v>
      </c>
    </row>
    <row r="554" spans="141:141">
      <c r="EK554" s="8">
        <f t="shared" ca="1" si="22"/>
        <v>0</v>
      </c>
    </row>
    <row r="555" spans="141:141">
      <c r="EK555" s="8">
        <f t="shared" ca="1" si="22"/>
        <v>0</v>
      </c>
    </row>
    <row r="556" spans="141:141">
      <c r="EK556" s="8">
        <f t="shared" ca="1" si="22"/>
        <v>0</v>
      </c>
    </row>
    <row r="557" spans="141:141">
      <c r="EK557" s="8">
        <f t="shared" ca="1" si="22"/>
        <v>0</v>
      </c>
    </row>
    <row r="558" spans="141:141">
      <c r="EK558" s="8">
        <f t="shared" ca="1" si="22"/>
        <v>0</v>
      </c>
    </row>
    <row r="559" spans="141:141">
      <c r="EK559" s="8">
        <f t="shared" ca="1" si="22"/>
        <v>0</v>
      </c>
    </row>
    <row r="560" spans="141:141">
      <c r="EK560" s="8">
        <f t="shared" ca="1" si="22"/>
        <v>0</v>
      </c>
    </row>
    <row r="561" spans="141:141">
      <c r="EK561" s="8">
        <f t="shared" ca="1" si="22"/>
        <v>0</v>
      </c>
    </row>
    <row r="562" spans="141:141">
      <c r="EK562" s="8">
        <f t="shared" ca="1" si="22"/>
        <v>0</v>
      </c>
    </row>
    <row r="563" spans="141:141">
      <c r="EK563" s="8">
        <f t="shared" ca="1" si="22"/>
        <v>0</v>
      </c>
    </row>
    <row r="564" spans="141:141">
      <c r="EK564" s="8">
        <f t="shared" ca="1" si="22"/>
        <v>0</v>
      </c>
    </row>
    <row r="565" spans="141:141">
      <c r="EK565" s="8">
        <f t="shared" ca="1" si="22"/>
        <v>0</v>
      </c>
    </row>
    <row r="566" spans="141:141">
      <c r="EK566" s="8">
        <f t="shared" ca="1" si="22"/>
        <v>0</v>
      </c>
    </row>
    <row r="567" spans="141:141">
      <c r="EK567" s="8">
        <f t="shared" ca="1" si="22"/>
        <v>0</v>
      </c>
    </row>
    <row r="568" spans="141:141">
      <c r="EK568" s="8">
        <f t="shared" ca="1" si="22"/>
        <v>0</v>
      </c>
    </row>
    <row r="569" spans="141:141">
      <c r="EK569" s="8">
        <f t="shared" ca="1" si="22"/>
        <v>0</v>
      </c>
    </row>
    <row r="570" spans="141:141">
      <c r="EK570" s="8">
        <f t="shared" ca="1" si="22"/>
        <v>0</v>
      </c>
    </row>
    <row r="571" spans="141:141">
      <c r="EK571" s="8">
        <f t="shared" ca="1" si="22"/>
        <v>0</v>
      </c>
    </row>
    <row r="572" spans="141:141">
      <c r="EK572" s="8">
        <f t="shared" ca="1" si="22"/>
        <v>0</v>
      </c>
    </row>
    <row r="573" spans="141:141">
      <c r="EK573" s="8">
        <f t="shared" ca="1" si="22"/>
        <v>0</v>
      </c>
    </row>
    <row r="574" spans="141:141">
      <c r="EK574" s="8">
        <f t="shared" ca="1" si="22"/>
        <v>0</v>
      </c>
    </row>
    <row r="575" spans="141:141">
      <c r="EK575" s="8">
        <f t="shared" ca="1" si="22"/>
        <v>0</v>
      </c>
    </row>
    <row r="576" spans="141:141">
      <c r="EK576" s="8">
        <f t="shared" ca="1" si="22"/>
        <v>0</v>
      </c>
    </row>
    <row r="577" spans="141:141">
      <c r="EK577" s="8">
        <f t="shared" ca="1" si="22"/>
        <v>0</v>
      </c>
    </row>
    <row r="578" spans="141:141">
      <c r="EK578" s="8">
        <f t="shared" ca="1" si="22"/>
        <v>0</v>
      </c>
    </row>
    <row r="579" spans="141:141">
      <c r="EK579" s="8">
        <f t="shared" ca="1" si="22"/>
        <v>0</v>
      </c>
    </row>
    <row r="580" spans="141:141">
      <c r="EK580" s="8">
        <f t="shared" ca="1" si="22"/>
        <v>0</v>
      </c>
    </row>
    <row r="581" spans="141:141">
      <c r="EK581" s="8">
        <f t="shared" ca="1" si="22"/>
        <v>0</v>
      </c>
    </row>
    <row r="582" spans="141:141">
      <c r="EK582" s="8">
        <f t="shared" ca="1" si="22"/>
        <v>0</v>
      </c>
    </row>
    <row r="583" spans="141:141">
      <c r="EK583" s="8">
        <f t="shared" ca="1" si="22"/>
        <v>0</v>
      </c>
    </row>
    <row r="584" spans="141:141">
      <c r="EK584" s="8">
        <f t="shared" ca="1" si="22"/>
        <v>0</v>
      </c>
    </row>
    <row r="585" spans="141:141">
      <c r="EK585" s="8">
        <f t="shared" ca="1" si="22"/>
        <v>0</v>
      </c>
    </row>
    <row r="586" spans="141:141">
      <c r="EK586" s="8">
        <f t="shared" ca="1" si="22"/>
        <v>0</v>
      </c>
    </row>
    <row r="587" spans="141:141">
      <c r="EK587" s="8">
        <f t="shared" ca="1" si="22"/>
        <v>0</v>
      </c>
    </row>
    <row r="588" spans="141:141">
      <c r="EK588" s="8">
        <f t="shared" ca="1" si="22"/>
        <v>0</v>
      </c>
    </row>
    <row r="589" spans="141:141">
      <c r="EK589" s="8">
        <f t="shared" ca="1" si="22"/>
        <v>0</v>
      </c>
    </row>
    <row r="590" spans="141:141">
      <c r="EK590" s="8">
        <f t="shared" ca="1" si="22"/>
        <v>0</v>
      </c>
    </row>
    <row r="591" spans="141:141">
      <c r="EK591" s="8">
        <f t="shared" ca="1" si="22"/>
        <v>0</v>
      </c>
    </row>
    <row r="592" spans="141:141">
      <c r="EK592" s="8">
        <f t="shared" ref="EK592:EK655" ca="1" si="23">OFFSET($U$2,(ROW()-ROW($EK$1)-1)-(ROW($U$23)-ROW($U$2)+1)*ROUNDDOWN((ROW()-ROW($EK$1)-1)/(ROW($U$23)-ROW($U$2)+1),0),ROUNDDOWN((ROW()-ROW($EK$1)-1)/(ROW($U$23)-ROW($U$2)+1),0))</f>
        <v>0</v>
      </c>
    </row>
    <row r="593" spans="141:141">
      <c r="EK593" s="8">
        <f t="shared" ca="1" si="23"/>
        <v>0</v>
      </c>
    </row>
    <row r="594" spans="141:141">
      <c r="EK594" s="8">
        <f t="shared" ca="1" si="23"/>
        <v>0</v>
      </c>
    </row>
    <row r="595" spans="141:141">
      <c r="EK595" s="8">
        <f t="shared" ca="1" si="23"/>
        <v>0</v>
      </c>
    </row>
    <row r="596" spans="141:141">
      <c r="EK596" s="8">
        <f t="shared" ca="1" si="23"/>
        <v>0</v>
      </c>
    </row>
    <row r="597" spans="141:141">
      <c r="EK597" s="8">
        <f t="shared" ca="1" si="23"/>
        <v>0</v>
      </c>
    </row>
    <row r="598" spans="141:141">
      <c r="EK598" s="8">
        <f t="shared" ca="1" si="23"/>
        <v>0</v>
      </c>
    </row>
    <row r="599" spans="141:141">
      <c r="EK599" s="8">
        <f t="shared" ca="1" si="23"/>
        <v>0</v>
      </c>
    </row>
    <row r="600" spans="141:141">
      <c r="EK600" s="8">
        <f t="shared" ca="1" si="23"/>
        <v>0</v>
      </c>
    </row>
    <row r="601" spans="141:141">
      <c r="EK601" s="8">
        <f t="shared" ca="1" si="23"/>
        <v>0</v>
      </c>
    </row>
    <row r="602" spans="141:141">
      <c r="EK602" s="8">
        <f t="shared" ca="1" si="23"/>
        <v>0</v>
      </c>
    </row>
    <row r="603" spans="141:141">
      <c r="EK603" s="8">
        <f t="shared" ca="1" si="23"/>
        <v>0</v>
      </c>
    </row>
    <row r="604" spans="141:141">
      <c r="EK604" s="8">
        <f t="shared" ca="1" si="23"/>
        <v>0</v>
      </c>
    </row>
    <row r="605" spans="141:141">
      <c r="EK605" s="8">
        <f t="shared" ca="1" si="23"/>
        <v>0</v>
      </c>
    </row>
    <row r="606" spans="141:141">
      <c r="EK606" s="8">
        <f t="shared" ca="1" si="23"/>
        <v>0</v>
      </c>
    </row>
    <row r="607" spans="141:141">
      <c r="EK607" s="8">
        <f t="shared" ca="1" si="23"/>
        <v>0</v>
      </c>
    </row>
    <row r="608" spans="141:141">
      <c r="EK608" s="8">
        <f t="shared" ca="1" si="23"/>
        <v>0</v>
      </c>
    </row>
    <row r="609" spans="141:141">
      <c r="EK609" s="8">
        <f t="shared" ca="1" si="23"/>
        <v>0</v>
      </c>
    </row>
    <row r="610" spans="141:141">
      <c r="EK610" s="8">
        <f t="shared" ca="1" si="23"/>
        <v>0</v>
      </c>
    </row>
    <row r="611" spans="141:141">
      <c r="EK611" s="8">
        <f t="shared" ca="1" si="23"/>
        <v>0</v>
      </c>
    </row>
    <row r="612" spans="141:141">
      <c r="EK612" s="8">
        <f t="shared" ca="1" si="23"/>
        <v>0</v>
      </c>
    </row>
    <row r="613" spans="141:141">
      <c r="EK613" s="8">
        <f t="shared" ca="1" si="23"/>
        <v>0</v>
      </c>
    </row>
    <row r="614" spans="141:141">
      <c r="EK614" s="8">
        <f t="shared" ca="1" si="23"/>
        <v>0</v>
      </c>
    </row>
    <row r="615" spans="141:141">
      <c r="EK615" s="8">
        <f t="shared" ca="1" si="23"/>
        <v>0</v>
      </c>
    </row>
    <row r="616" spans="141:141">
      <c r="EK616" s="8">
        <f t="shared" ca="1" si="23"/>
        <v>0</v>
      </c>
    </row>
    <row r="617" spans="141:141">
      <c r="EK617" s="8">
        <f t="shared" ca="1" si="23"/>
        <v>0</v>
      </c>
    </row>
    <row r="618" spans="141:141">
      <c r="EK618" s="8">
        <f t="shared" ca="1" si="23"/>
        <v>0</v>
      </c>
    </row>
    <row r="619" spans="141:141">
      <c r="EK619" s="8">
        <f t="shared" ca="1" si="23"/>
        <v>0</v>
      </c>
    </row>
    <row r="620" spans="141:141">
      <c r="EK620" s="8">
        <f t="shared" ca="1" si="23"/>
        <v>0</v>
      </c>
    </row>
    <row r="621" spans="141:141">
      <c r="EK621" s="8">
        <f t="shared" ca="1" si="23"/>
        <v>0</v>
      </c>
    </row>
    <row r="622" spans="141:141">
      <c r="EK622" s="8">
        <f t="shared" ca="1" si="23"/>
        <v>0</v>
      </c>
    </row>
    <row r="623" spans="141:141">
      <c r="EK623" s="8">
        <f t="shared" ca="1" si="23"/>
        <v>0</v>
      </c>
    </row>
    <row r="624" spans="141:141">
      <c r="EK624" s="8">
        <f t="shared" ca="1" si="23"/>
        <v>0</v>
      </c>
    </row>
    <row r="625" spans="141:141">
      <c r="EK625" s="8">
        <f t="shared" ca="1" si="23"/>
        <v>0</v>
      </c>
    </row>
    <row r="626" spans="141:141">
      <c r="EK626" s="8">
        <f t="shared" ca="1" si="23"/>
        <v>0</v>
      </c>
    </row>
    <row r="627" spans="141:141">
      <c r="EK627" s="8">
        <f t="shared" ca="1" si="23"/>
        <v>0</v>
      </c>
    </row>
    <row r="628" spans="141:141">
      <c r="EK628" s="8">
        <f t="shared" ca="1" si="23"/>
        <v>0</v>
      </c>
    </row>
    <row r="629" spans="141:141">
      <c r="EK629" s="8">
        <f t="shared" ca="1" si="23"/>
        <v>0</v>
      </c>
    </row>
    <row r="630" spans="141:141">
      <c r="EK630" s="8">
        <f t="shared" ca="1" si="23"/>
        <v>0</v>
      </c>
    </row>
    <row r="631" spans="141:141">
      <c r="EK631" s="8">
        <f t="shared" ca="1" si="23"/>
        <v>0</v>
      </c>
    </row>
    <row r="632" spans="141:141">
      <c r="EK632" s="8">
        <f t="shared" ca="1" si="23"/>
        <v>0</v>
      </c>
    </row>
    <row r="633" spans="141:141">
      <c r="EK633" s="8">
        <f t="shared" ca="1" si="23"/>
        <v>0</v>
      </c>
    </row>
    <row r="634" spans="141:141">
      <c r="EK634" s="8">
        <f t="shared" ca="1" si="23"/>
        <v>0</v>
      </c>
    </row>
    <row r="635" spans="141:141">
      <c r="EK635" s="8">
        <f t="shared" ca="1" si="23"/>
        <v>0</v>
      </c>
    </row>
    <row r="636" spans="141:141">
      <c r="EK636" s="8">
        <f t="shared" ca="1" si="23"/>
        <v>0</v>
      </c>
    </row>
    <row r="637" spans="141:141">
      <c r="EK637" s="8">
        <f t="shared" ca="1" si="23"/>
        <v>0</v>
      </c>
    </row>
    <row r="638" spans="141:141">
      <c r="EK638" s="8">
        <f t="shared" ca="1" si="23"/>
        <v>0</v>
      </c>
    </row>
    <row r="639" spans="141:141">
      <c r="EK639" s="8">
        <f t="shared" ca="1" si="23"/>
        <v>0</v>
      </c>
    </row>
    <row r="640" spans="141:141">
      <c r="EK640" s="8">
        <f t="shared" ca="1" si="23"/>
        <v>0</v>
      </c>
    </row>
    <row r="641" spans="141:141">
      <c r="EK641" s="8">
        <f t="shared" ca="1" si="23"/>
        <v>0</v>
      </c>
    </row>
    <row r="642" spans="141:141">
      <c r="EK642" s="8">
        <f t="shared" ca="1" si="23"/>
        <v>0</v>
      </c>
    </row>
    <row r="643" spans="141:141">
      <c r="EK643" s="8">
        <f t="shared" ca="1" si="23"/>
        <v>0</v>
      </c>
    </row>
    <row r="644" spans="141:141">
      <c r="EK644" s="8">
        <f t="shared" ca="1" si="23"/>
        <v>0</v>
      </c>
    </row>
    <row r="645" spans="141:141">
      <c r="EK645" s="8">
        <f t="shared" ca="1" si="23"/>
        <v>0</v>
      </c>
    </row>
    <row r="646" spans="141:141">
      <c r="EK646" s="8">
        <f t="shared" ca="1" si="23"/>
        <v>0</v>
      </c>
    </row>
    <row r="647" spans="141:141">
      <c r="EK647" s="8">
        <f t="shared" ca="1" si="23"/>
        <v>0</v>
      </c>
    </row>
    <row r="648" spans="141:141">
      <c r="EK648" s="8">
        <f t="shared" ca="1" si="23"/>
        <v>0</v>
      </c>
    </row>
    <row r="649" spans="141:141">
      <c r="EK649" s="8">
        <f t="shared" ca="1" si="23"/>
        <v>0</v>
      </c>
    </row>
    <row r="650" spans="141:141">
      <c r="EK650" s="8">
        <f t="shared" ca="1" si="23"/>
        <v>0</v>
      </c>
    </row>
    <row r="651" spans="141:141">
      <c r="EK651" s="8">
        <f t="shared" ca="1" si="23"/>
        <v>0</v>
      </c>
    </row>
    <row r="652" spans="141:141">
      <c r="EK652" s="8">
        <f t="shared" ca="1" si="23"/>
        <v>0</v>
      </c>
    </row>
    <row r="653" spans="141:141">
      <c r="EK653" s="8">
        <f t="shared" ca="1" si="23"/>
        <v>0</v>
      </c>
    </row>
    <row r="654" spans="141:141">
      <c r="EK654" s="8">
        <f t="shared" ca="1" si="23"/>
        <v>0</v>
      </c>
    </row>
    <row r="655" spans="141:141">
      <c r="EK655" s="8">
        <f t="shared" ca="1" si="23"/>
        <v>0</v>
      </c>
    </row>
    <row r="656" spans="141:141">
      <c r="EK656" s="8">
        <f t="shared" ref="EK656:EK719" ca="1" si="24">OFFSET($U$2,(ROW()-ROW($EK$1)-1)-(ROW($U$23)-ROW($U$2)+1)*ROUNDDOWN((ROW()-ROW($EK$1)-1)/(ROW($U$23)-ROW($U$2)+1),0),ROUNDDOWN((ROW()-ROW($EK$1)-1)/(ROW($U$23)-ROW($U$2)+1),0))</f>
        <v>0</v>
      </c>
    </row>
    <row r="657" spans="141:141">
      <c r="EK657" s="8">
        <f t="shared" ca="1" si="24"/>
        <v>0</v>
      </c>
    </row>
    <row r="658" spans="141:141">
      <c r="EK658" s="8">
        <f t="shared" ca="1" si="24"/>
        <v>0</v>
      </c>
    </row>
    <row r="659" spans="141:141">
      <c r="EK659" s="8">
        <f t="shared" ca="1" si="24"/>
        <v>0</v>
      </c>
    </row>
    <row r="660" spans="141:141">
      <c r="EK660" s="8">
        <f t="shared" ca="1" si="24"/>
        <v>0</v>
      </c>
    </row>
    <row r="661" spans="141:141">
      <c r="EK661" s="8">
        <f t="shared" ca="1" si="24"/>
        <v>0</v>
      </c>
    </row>
    <row r="662" spans="141:141">
      <c r="EK662" s="8">
        <f t="shared" ca="1" si="24"/>
        <v>0</v>
      </c>
    </row>
    <row r="663" spans="141:141">
      <c r="EK663" s="8">
        <f t="shared" ca="1" si="24"/>
        <v>0</v>
      </c>
    </row>
    <row r="664" spans="141:141">
      <c r="EK664" s="8">
        <f t="shared" ca="1" si="24"/>
        <v>0</v>
      </c>
    </row>
    <row r="665" spans="141:141">
      <c r="EK665" s="8">
        <f t="shared" ca="1" si="24"/>
        <v>0</v>
      </c>
    </row>
    <row r="666" spans="141:141">
      <c r="EK666" s="8">
        <f t="shared" ca="1" si="24"/>
        <v>0</v>
      </c>
    </row>
    <row r="667" spans="141:141">
      <c r="EK667" s="8">
        <f t="shared" ca="1" si="24"/>
        <v>0</v>
      </c>
    </row>
    <row r="668" spans="141:141">
      <c r="EK668" s="8">
        <f t="shared" ca="1" si="24"/>
        <v>0</v>
      </c>
    </row>
    <row r="669" spans="141:141">
      <c r="EK669" s="8">
        <f t="shared" ca="1" si="24"/>
        <v>0</v>
      </c>
    </row>
    <row r="670" spans="141:141">
      <c r="EK670" s="8">
        <f t="shared" ca="1" si="24"/>
        <v>0</v>
      </c>
    </row>
    <row r="671" spans="141:141">
      <c r="EK671" s="8">
        <f t="shared" ca="1" si="24"/>
        <v>0</v>
      </c>
    </row>
    <row r="672" spans="141:141">
      <c r="EK672" s="8">
        <f t="shared" ca="1" si="24"/>
        <v>0</v>
      </c>
    </row>
    <row r="673" spans="141:141">
      <c r="EK673" s="8">
        <f t="shared" ca="1" si="24"/>
        <v>0</v>
      </c>
    </row>
    <row r="674" spans="141:141">
      <c r="EK674" s="8">
        <f t="shared" ca="1" si="24"/>
        <v>0</v>
      </c>
    </row>
    <row r="675" spans="141:141">
      <c r="EK675" s="8">
        <f t="shared" ca="1" si="24"/>
        <v>0</v>
      </c>
    </row>
    <row r="676" spans="141:141">
      <c r="EK676" s="8">
        <f t="shared" ca="1" si="24"/>
        <v>0</v>
      </c>
    </row>
    <row r="677" spans="141:141">
      <c r="EK677" s="8">
        <f t="shared" ca="1" si="24"/>
        <v>0</v>
      </c>
    </row>
    <row r="678" spans="141:141">
      <c r="EK678" s="8">
        <f t="shared" ca="1" si="24"/>
        <v>0</v>
      </c>
    </row>
    <row r="679" spans="141:141">
      <c r="EK679" s="8">
        <f t="shared" ca="1" si="24"/>
        <v>0</v>
      </c>
    </row>
    <row r="680" spans="141:141">
      <c r="EK680" s="8">
        <f t="shared" ca="1" si="24"/>
        <v>0</v>
      </c>
    </row>
    <row r="681" spans="141:141">
      <c r="EK681" s="8">
        <f t="shared" ca="1" si="24"/>
        <v>0</v>
      </c>
    </row>
    <row r="682" spans="141:141">
      <c r="EK682" s="8">
        <f t="shared" ca="1" si="24"/>
        <v>0</v>
      </c>
    </row>
    <row r="683" spans="141:141">
      <c r="EK683" s="8">
        <f t="shared" ca="1" si="24"/>
        <v>0</v>
      </c>
    </row>
    <row r="684" spans="141:141">
      <c r="EK684" s="8">
        <f t="shared" ca="1" si="24"/>
        <v>0</v>
      </c>
    </row>
    <row r="685" spans="141:141">
      <c r="EK685" s="8">
        <f t="shared" ca="1" si="24"/>
        <v>0</v>
      </c>
    </row>
    <row r="686" spans="141:141">
      <c r="EK686" s="8">
        <f t="shared" ca="1" si="24"/>
        <v>0</v>
      </c>
    </row>
    <row r="687" spans="141:141">
      <c r="EK687" s="8">
        <f t="shared" ca="1" si="24"/>
        <v>0</v>
      </c>
    </row>
    <row r="688" spans="141:141">
      <c r="EK688" s="8">
        <f t="shared" ca="1" si="24"/>
        <v>0</v>
      </c>
    </row>
    <row r="689" spans="141:141">
      <c r="EK689" s="8">
        <f t="shared" ca="1" si="24"/>
        <v>0</v>
      </c>
    </row>
    <row r="690" spans="141:141">
      <c r="EK690" s="8">
        <f t="shared" ca="1" si="24"/>
        <v>0</v>
      </c>
    </row>
    <row r="691" spans="141:141">
      <c r="EK691" s="8">
        <f t="shared" ca="1" si="24"/>
        <v>0</v>
      </c>
    </row>
    <row r="692" spans="141:141">
      <c r="EK692" s="8">
        <f t="shared" ca="1" si="24"/>
        <v>0</v>
      </c>
    </row>
    <row r="693" spans="141:141">
      <c r="EK693" s="8">
        <f t="shared" ca="1" si="24"/>
        <v>0</v>
      </c>
    </row>
    <row r="694" spans="141:141">
      <c r="EK694" s="8">
        <f t="shared" ca="1" si="24"/>
        <v>0</v>
      </c>
    </row>
    <row r="695" spans="141:141">
      <c r="EK695" s="8">
        <f t="shared" ca="1" si="24"/>
        <v>0</v>
      </c>
    </row>
    <row r="696" spans="141:141">
      <c r="EK696" s="8">
        <f t="shared" ca="1" si="24"/>
        <v>0</v>
      </c>
    </row>
    <row r="697" spans="141:141">
      <c r="EK697" s="8">
        <f t="shared" ca="1" si="24"/>
        <v>0</v>
      </c>
    </row>
    <row r="698" spans="141:141">
      <c r="EK698" s="8">
        <f t="shared" ca="1" si="24"/>
        <v>0</v>
      </c>
    </row>
    <row r="699" spans="141:141">
      <c r="EK699" s="8">
        <f t="shared" ca="1" si="24"/>
        <v>0</v>
      </c>
    </row>
    <row r="700" spans="141:141">
      <c r="EK700" s="8">
        <f t="shared" ca="1" si="24"/>
        <v>0</v>
      </c>
    </row>
    <row r="701" spans="141:141">
      <c r="EK701" s="8">
        <f t="shared" ca="1" si="24"/>
        <v>0</v>
      </c>
    </row>
    <row r="702" spans="141:141">
      <c r="EK702" s="8">
        <f t="shared" ca="1" si="24"/>
        <v>0</v>
      </c>
    </row>
    <row r="703" spans="141:141">
      <c r="EK703" s="8">
        <f t="shared" ca="1" si="24"/>
        <v>0</v>
      </c>
    </row>
    <row r="704" spans="141:141">
      <c r="EK704" s="8">
        <f t="shared" ca="1" si="24"/>
        <v>0</v>
      </c>
    </row>
    <row r="705" spans="141:141">
      <c r="EK705" s="8">
        <f t="shared" ca="1" si="24"/>
        <v>0</v>
      </c>
    </row>
    <row r="706" spans="141:141">
      <c r="EK706" s="8">
        <f t="shared" ca="1" si="24"/>
        <v>0</v>
      </c>
    </row>
    <row r="707" spans="141:141">
      <c r="EK707" s="8">
        <f t="shared" ca="1" si="24"/>
        <v>0</v>
      </c>
    </row>
    <row r="708" spans="141:141">
      <c r="EK708" s="8">
        <f t="shared" ca="1" si="24"/>
        <v>0</v>
      </c>
    </row>
    <row r="709" spans="141:141">
      <c r="EK709" s="8">
        <f t="shared" ca="1" si="24"/>
        <v>0</v>
      </c>
    </row>
    <row r="710" spans="141:141">
      <c r="EK710" s="8">
        <f t="shared" ca="1" si="24"/>
        <v>0</v>
      </c>
    </row>
    <row r="711" spans="141:141">
      <c r="EK711" s="8">
        <f t="shared" ca="1" si="24"/>
        <v>0</v>
      </c>
    </row>
    <row r="712" spans="141:141">
      <c r="EK712" s="8">
        <f t="shared" ca="1" si="24"/>
        <v>0</v>
      </c>
    </row>
    <row r="713" spans="141:141">
      <c r="EK713" s="8">
        <f t="shared" ca="1" si="24"/>
        <v>0</v>
      </c>
    </row>
    <row r="714" spans="141:141">
      <c r="EK714" s="8">
        <f t="shared" ca="1" si="24"/>
        <v>0</v>
      </c>
    </row>
    <row r="715" spans="141:141">
      <c r="EK715" s="8">
        <f t="shared" ca="1" si="24"/>
        <v>0</v>
      </c>
    </row>
    <row r="716" spans="141:141">
      <c r="EK716" s="8">
        <f t="shared" ca="1" si="24"/>
        <v>0</v>
      </c>
    </row>
    <row r="717" spans="141:141">
      <c r="EK717" s="8">
        <f t="shared" ca="1" si="24"/>
        <v>0</v>
      </c>
    </row>
    <row r="718" spans="141:141">
      <c r="EK718" s="8">
        <f t="shared" ca="1" si="24"/>
        <v>0</v>
      </c>
    </row>
    <row r="719" spans="141:141">
      <c r="EK719" s="8">
        <f t="shared" ca="1" si="24"/>
        <v>0</v>
      </c>
    </row>
    <row r="720" spans="141:141">
      <c r="EK720" s="8">
        <f t="shared" ref="EK720:EK783" ca="1" si="25">OFFSET($U$2,(ROW()-ROW($EK$1)-1)-(ROW($U$23)-ROW($U$2)+1)*ROUNDDOWN((ROW()-ROW($EK$1)-1)/(ROW($U$23)-ROW($U$2)+1),0),ROUNDDOWN((ROW()-ROW($EK$1)-1)/(ROW($U$23)-ROW($U$2)+1),0))</f>
        <v>0</v>
      </c>
    </row>
    <row r="721" spans="141:141">
      <c r="EK721" s="8">
        <f t="shared" ca="1" si="25"/>
        <v>0</v>
      </c>
    </row>
    <row r="722" spans="141:141">
      <c r="EK722" s="8">
        <f t="shared" ca="1" si="25"/>
        <v>0</v>
      </c>
    </row>
    <row r="723" spans="141:141">
      <c r="EK723" s="8">
        <f t="shared" ca="1" si="25"/>
        <v>0</v>
      </c>
    </row>
    <row r="724" spans="141:141">
      <c r="EK724" s="8">
        <f t="shared" ca="1" si="25"/>
        <v>0</v>
      </c>
    </row>
    <row r="725" spans="141:141">
      <c r="EK725" s="8">
        <f t="shared" ca="1" si="25"/>
        <v>0</v>
      </c>
    </row>
    <row r="726" spans="141:141">
      <c r="EK726" s="8">
        <f t="shared" ca="1" si="25"/>
        <v>0</v>
      </c>
    </row>
    <row r="727" spans="141:141">
      <c r="EK727" s="8">
        <f t="shared" ca="1" si="25"/>
        <v>0</v>
      </c>
    </row>
    <row r="728" spans="141:141">
      <c r="EK728" s="8">
        <f t="shared" ca="1" si="25"/>
        <v>0</v>
      </c>
    </row>
    <row r="729" spans="141:141">
      <c r="EK729" s="8">
        <f t="shared" ca="1" si="25"/>
        <v>0</v>
      </c>
    </row>
    <row r="730" spans="141:141">
      <c r="EK730" s="8">
        <f t="shared" ca="1" si="25"/>
        <v>0</v>
      </c>
    </row>
    <row r="731" spans="141:141">
      <c r="EK731" s="8">
        <f t="shared" ca="1" si="25"/>
        <v>0</v>
      </c>
    </row>
    <row r="732" spans="141:141">
      <c r="EK732" s="8">
        <f t="shared" ca="1" si="25"/>
        <v>0</v>
      </c>
    </row>
    <row r="733" spans="141:141">
      <c r="EK733" s="8">
        <f t="shared" ca="1" si="25"/>
        <v>0</v>
      </c>
    </row>
    <row r="734" spans="141:141">
      <c r="EK734" s="8">
        <f t="shared" ca="1" si="25"/>
        <v>0</v>
      </c>
    </row>
    <row r="735" spans="141:141">
      <c r="EK735" s="8">
        <f t="shared" ca="1" si="25"/>
        <v>0</v>
      </c>
    </row>
    <row r="736" spans="141:141">
      <c r="EK736" s="8">
        <f t="shared" ca="1" si="25"/>
        <v>0</v>
      </c>
    </row>
    <row r="737" spans="141:141">
      <c r="EK737" s="8">
        <f t="shared" ca="1" si="25"/>
        <v>0</v>
      </c>
    </row>
    <row r="738" spans="141:141">
      <c r="EK738" s="8">
        <f t="shared" ca="1" si="25"/>
        <v>0</v>
      </c>
    </row>
    <row r="739" spans="141:141">
      <c r="EK739" s="8">
        <f t="shared" ca="1" si="25"/>
        <v>0</v>
      </c>
    </row>
    <row r="740" spans="141:141">
      <c r="EK740" s="8">
        <f t="shared" ca="1" si="25"/>
        <v>0</v>
      </c>
    </row>
    <row r="741" spans="141:141">
      <c r="EK741" s="8">
        <f t="shared" ca="1" si="25"/>
        <v>0</v>
      </c>
    </row>
    <row r="742" spans="141:141">
      <c r="EK742" s="8">
        <f t="shared" ca="1" si="25"/>
        <v>0</v>
      </c>
    </row>
    <row r="743" spans="141:141">
      <c r="EK743" s="8">
        <f t="shared" ca="1" si="25"/>
        <v>0</v>
      </c>
    </row>
    <row r="744" spans="141:141">
      <c r="EK744" s="8">
        <f t="shared" ca="1" si="25"/>
        <v>0</v>
      </c>
    </row>
    <row r="745" spans="141:141">
      <c r="EK745" s="8">
        <f t="shared" ca="1" si="25"/>
        <v>0</v>
      </c>
    </row>
    <row r="746" spans="141:141">
      <c r="EK746" s="8">
        <f t="shared" ca="1" si="25"/>
        <v>0</v>
      </c>
    </row>
    <row r="747" spans="141:141">
      <c r="EK747" s="8">
        <f t="shared" ca="1" si="25"/>
        <v>0</v>
      </c>
    </row>
    <row r="748" spans="141:141">
      <c r="EK748" s="8">
        <f t="shared" ca="1" si="25"/>
        <v>0</v>
      </c>
    </row>
    <row r="749" spans="141:141">
      <c r="EK749" s="8">
        <f t="shared" ca="1" si="25"/>
        <v>0</v>
      </c>
    </row>
    <row r="750" spans="141:141">
      <c r="EK750" s="8">
        <f t="shared" ca="1" si="25"/>
        <v>0</v>
      </c>
    </row>
    <row r="751" spans="141:141">
      <c r="EK751" s="8">
        <f t="shared" ca="1" si="25"/>
        <v>0</v>
      </c>
    </row>
    <row r="752" spans="141:141">
      <c r="EK752" s="8">
        <f t="shared" ca="1" si="25"/>
        <v>0</v>
      </c>
    </row>
    <row r="753" spans="141:141">
      <c r="EK753" s="8">
        <f t="shared" ca="1" si="25"/>
        <v>0</v>
      </c>
    </row>
    <row r="754" spans="141:141">
      <c r="EK754" s="8">
        <f t="shared" ca="1" si="25"/>
        <v>0</v>
      </c>
    </row>
    <row r="755" spans="141:141">
      <c r="EK755" s="8">
        <f t="shared" ca="1" si="25"/>
        <v>0</v>
      </c>
    </row>
    <row r="756" spans="141:141">
      <c r="EK756" s="8">
        <f t="shared" ca="1" si="25"/>
        <v>0</v>
      </c>
    </row>
    <row r="757" spans="141:141">
      <c r="EK757" s="8">
        <f t="shared" ca="1" si="25"/>
        <v>0</v>
      </c>
    </row>
    <row r="758" spans="141:141">
      <c r="EK758" s="8">
        <f t="shared" ca="1" si="25"/>
        <v>0</v>
      </c>
    </row>
    <row r="759" spans="141:141">
      <c r="EK759" s="8">
        <f t="shared" ca="1" si="25"/>
        <v>0</v>
      </c>
    </row>
    <row r="760" spans="141:141">
      <c r="EK760" s="8">
        <f t="shared" ca="1" si="25"/>
        <v>0</v>
      </c>
    </row>
    <row r="761" spans="141:141">
      <c r="EK761" s="8">
        <f t="shared" ca="1" si="25"/>
        <v>0</v>
      </c>
    </row>
    <row r="762" spans="141:141">
      <c r="EK762" s="8">
        <f t="shared" ca="1" si="25"/>
        <v>0</v>
      </c>
    </row>
    <row r="763" spans="141:141">
      <c r="EK763" s="8">
        <f t="shared" ca="1" si="25"/>
        <v>0</v>
      </c>
    </row>
    <row r="764" spans="141:141">
      <c r="EK764" s="8">
        <f t="shared" ca="1" si="25"/>
        <v>0</v>
      </c>
    </row>
    <row r="765" spans="141:141">
      <c r="EK765" s="8">
        <f t="shared" ca="1" si="25"/>
        <v>0</v>
      </c>
    </row>
    <row r="766" spans="141:141">
      <c r="EK766" s="8">
        <f t="shared" ca="1" si="25"/>
        <v>0</v>
      </c>
    </row>
    <row r="767" spans="141:141">
      <c r="EK767" s="8">
        <f t="shared" ca="1" si="25"/>
        <v>0</v>
      </c>
    </row>
    <row r="768" spans="141:141">
      <c r="EK768" s="8">
        <f t="shared" ca="1" si="25"/>
        <v>0</v>
      </c>
    </row>
    <row r="769" spans="141:141">
      <c r="EK769" s="8">
        <f t="shared" ca="1" si="25"/>
        <v>0</v>
      </c>
    </row>
    <row r="770" spans="141:141">
      <c r="EK770" s="8">
        <f t="shared" ca="1" si="25"/>
        <v>0</v>
      </c>
    </row>
    <row r="771" spans="141:141">
      <c r="EK771" s="8">
        <f t="shared" ca="1" si="25"/>
        <v>0</v>
      </c>
    </row>
    <row r="772" spans="141:141">
      <c r="EK772" s="8">
        <f t="shared" ca="1" si="25"/>
        <v>0</v>
      </c>
    </row>
    <row r="773" spans="141:141">
      <c r="EK773" s="8">
        <f t="shared" ca="1" si="25"/>
        <v>0</v>
      </c>
    </row>
    <row r="774" spans="141:141">
      <c r="EK774" s="8">
        <f t="shared" ca="1" si="25"/>
        <v>0</v>
      </c>
    </row>
    <row r="775" spans="141:141">
      <c r="EK775" s="8">
        <f t="shared" ca="1" si="25"/>
        <v>0</v>
      </c>
    </row>
    <row r="776" spans="141:141">
      <c r="EK776" s="8">
        <f t="shared" ca="1" si="25"/>
        <v>0</v>
      </c>
    </row>
    <row r="777" spans="141:141">
      <c r="EK777" s="8">
        <f t="shared" ca="1" si="25"/>
        <v>0</v>
      </c>
    </row>
    <row r="778" spans="141:141">
      <c r="EK778" s="8">
        <f t="shared" ca="1" si="25"/>
        <v>0</v>
      </c>
    </row>
    <row r="779" spans="141:141">
      <c r="EK779" s="8">
        <f t="shared" ca="1" si="25"/>
        <v>0</v>
      </c>
    </row>
    <row r="780" spans="141:141">
      <c r="EK780" s="8">
        <f t="shared" ca="1" si="25"/>
        <v>0</v>
      </c>
    </row>
    <row r="781" spans="141:141">
      <c r="EK781" s="8">
        <f t="shared" ca="1" si="25"/>
        <v>0</v>
      </c>
    </row>
    <row r="782" spans="141:141">
      <c r="EK782" s="8">
        <f t="shared" ca="1" si="25"/>
        <v>0</v>
      </c>
    </row>
    <row r="783" spans="141:141">
      <c r="EK783" s="8">
        <f t="shared" ca="1" si="25"/>
        <v>0</v>
      </c>
    </row>
    <row r="784" spans="141:141">
      <c r="EK784" s="8">
        <f t="shared" ref="EK784:EK847" ca="1" si="26">OFFSET($U$2,(ROW()-ROW($EK$1)-1)-(ROW($U$23)-ROW($U$2)+1)*ROUNDDOWN((ROW()-ROW($EK$1)-1)/(ROW($U$23)-ROW($U$2)+1),0),ROUNDDOWN((ROW()-ROW($EK$1)-1)/(ROW($U$23)-ROW($U$2)+1),0))</f>
        <v>0</v>
      </c>
    </row>
    <row r="785" spans="141:141">
      <c r="EK785" s="8">
        <f t="shared" ca="1" si="26"/>
        <v>0</v>
      </c>
    </row>
    <row r="786" spans="141:141">
      <c r="EK786" s="8">
        <f t="shared" ca="1" si="26"/>
        <v>0</v>
      </c>
    </row>
    <row r="787" spans="141:141">
      <c r="EK787" s="8">
        <f t="shared" ca="1" si="26"/>
        <v>0</v>
      </c>
    </row>
    <row r="788" spans="141:141">
      <c r="EK788" s="8">
        <f t="shared" ca="1" si="26"/>
        <v>0</v>
      </c>
    </row>
    <row r="789" spans="141:141">
      <c r="EK789" s="8">
        <f t="shared" ca="1" si="26"/>
        <v>0</v>
      </c>
    </row>
    <row r="790" spans="141:141">
      <c r="EK790" s="8">
        <f t="shared" ca="1" si="26"/>
        <v>0</v>
      </c>
    </row>
    <row r="791" spans="141:141">
      <c r="EK791" s="8">
        <f t="shared" ca="1" si="26"/>
        <v>0</v>
      </c>
    </row>
    <row r="792" spans="141:141">
      <c r="EK792" s="8">
        <f t="shared" ca="1" si="26"/>
        <v>0</v>
      </c>
    </row>
    <row r="793" spans="141:141">
      <c r="EK793" s="8">
        <f t="shared" ca="1" si="26"/>
        <v>0</v>
      </c>
    </row>
    <row r="794" spans="141:141">
      <c r="EK794" s="8">
        <f t="shared" ca="1" si="26"/>
        <v>0</v>
      </c>
    </row>
    <row r="795" spans="141:141">
      <c r="EK795" s="8">
        <f t="shared" ca="1" si="26"/>
        <v>0</v>
      </c>
    </row>
    <row r="796" spans="141:141">
      <c r="EK796" s="8">
        <f t="shared" ca="1" si="26"/>
        <v>0</v>
      </c>
    </row>
    <row r="797" spans="141:141">
      <c r="EK797" s="8">
        <f t="shared" ca="1" si="26"/>
        <v>0</v>
      </c>
    </row>
    <row r="798" spans="141:141">
      <c r="EK798" s="8">
        <f t="shared" ca="1" si="26"/>
        <v>0</v>
      </c>
    </row>
    <row r="799" spans="141:141">
      <c r="EK799" s="8">
        <f t="shared" ca="1" si="26"/>
        <v>0</v>
      </c>
    </row>
    <row r="800" spans="141:141">
      <c r="EK800" s="8">
        <f t="shared" ca="1" si="26"/>
        <v>0</v>
      </c>
    </row>
    <row r="801" spans="141:141">
      <c r="EK801" s="8">
        <f t="shared" ca="1" si="26"/>
        <v>0</v>
      </c>
    </row>
    <row r="802" spans="141:141">
      <c r="EK802" s="8">
        <f t="shared" ca="1" si="26"/>
        <v>0</v>
      </c>
    </row>
    <row r="803" spans="141:141">
      <c r="EK803" s="8">
        <f t="shared" ca="1" si="26"/>
        <v>0</v>
      </c>
    </row>
    <row r="804" spans="141:141">
      <c r="EK804" s="8">
        <f t="shared" ca="1" si="26"/>
        <v>0</v>
      </c>
    </row>
    <row r="805" spans="141:141">
      <c r="EK805" s="8">
        <f t="shared" ca="1" si="26"/>
        <v>0</v>
      </c>
    </row>
    <row r="806" spans="141:141">
      <c r="EK806" s="8">
        <f t="shared" ca="1" si="26"/>
        <v>0</v>
      </c>
    </row>
    <row r="807" spans="141:141">
      <c r="EK807" s="8">
        <f t="shared" ca="1" si="26"/>
        <v>0</v>
      </c>
    </row>
    <row r="808" spans="141:141">
      <c r="EK808" s="8">
        <f t="shared" ca="1" si="26"/>
        <v>0</v>
      </c>
    </row>
    <row r="809" spans="141:141">
      <c r="EK809" s="8">
        <f t="shared" ca="1" si="26"/>
        <v>0</v>
      </c>
    </row>
    <row r="810" spans="141:141">
      <c r="EK810" s="8">
        <f t="shared" ca="1" si="26"/>
        <v>0</v>
      </c>
    </row>
    <row r="811" spans="141:141">
      <c r="EK811" s="8">
        <f t="shared" ca="1" si="26"/>
        <v>0</v>
      </c>
    </row>
    <row r="812" spans="141:141">
      <c r="EK812" s="8">
        <f t="shared" ca="1" si="26"/>
        <v>0</v>
      </c>
    </row>
    <row r="813" spans="141:141">
      <c r="EK813" s="8">
        <f t="shared" ca="1" si="26"/>
        <v>0</v>
      </c>
    </row>
    <row r="814" spans="141:141">
      <c r="EK814" s="8">
        <f t="shared" ca="1" si="26"/>
        <v>0</v>
      </c>
    </row>
    <row r="815" spans="141:141">
      <c r="EK815" s="8">
        <f t="shared" ca="1" si="26"/>
        <v>0</v>
      </c>
    </row>
    <row r="816" spans="141:141">
      <c r="EK816" s="8">
        <f t="shared" ca="1" si="26"/>
        <v>0</v>
      </c>
    </row>
    <row r="817" spans="141:141">
      <c r="EK817" s="8">
        <f t="shared" ca="1" si="26"/>
        <v>0</v>
      </c>
    </row>
    <row r="818" spans="141:141">
      <c r="EK818" s="8">
        <f t="shared" ca="1" si="26"/>
        <v>0</v>
      </c>
    </row>
    <row r="819" spans="141:141">
      <c r="EK819" s="8">
        <f t="shared" ca="1" si="26"/>
        <v>0</v>
      </c>
    </row>
    <row r="820" spans="141:141">
      <c r="EK820" s="8">
        <f t="shared" ca="1" si="26"/>
        <v>0</v>
      </c>
    </row>
    <row r="821" spans="141:141">
      <c r="EK821" s="8">
        <f t="shared" ca="1" si="26"/>
        <v>0</v>
      </c>
    </row>
    <row r="822" spans="141:141">
      <c r="EK822" s="8">
        <f t="shared" ca="1" si="26"/>
        <v>0</v>
      </c>
    </row>
    <row r="823" spans="141:141">
      <c r="EK823" s="8">
        <f t="shared" ca="1" si="26"/>
        <v>0</v>
      </c>
    </row>
    <row r="824" spans="141:141">
      <c r="EK824" s="8">
        <f t="shared" ca="1" si="26"/>
        <v>0</v>
      </c>
    </row>
    <row r="825" spans="141:141">
      <c r="EK825" s="8">
        <f t="shared" ca="1" si="26"/>
        <v>0</v>
      </c>
    </row>
    <row r="826" spans="141:141">
      <c r="EK826" s="8">
        <f t="shared" ca="1" si="26"/>
        <v>0</v>
      </c>
    </row>
    <row r="827" spans="141:141">
      <c r="EK827" s="8">
        <f t="shared" ca="1" si="26"/>
        <v>0</v>
      </c>
    </row>
    <row r="828" spans="141:141">
      <c r="EK828" s="8">
        <f t="shared" ca="1" si="26"/>
        <v>0</v>
      </c>
    </row>
    <row r="829" spans="141:141">
      <c r="EK829" s="8">
        <f t="shared" ca="1" si="26"/>
        <v>0</v>
      </c>
    </row>
    <row r="830" spans="141:141">
      <c r="EK830" s="8">
        <f t="shared" ca="1" si="26"/>
        <v>0</v>
      </c>
    </row>
    <row r="831" spans="141:141">
      <c r="EK831" s="8">
        <f t="shared" ca="1" si="26"/>
        <v>0</v>
      </c>
    </row>
    <row r="832" spans="141:141">
      <c r="EK832" s="8">
        <f t="shared" ca="1" si="26"/>
        <v>0</v>
      </c>
    </row>
    <row r="833" spans="141:141">
      <c r="EK833" s="8">
        <f t="shared" ca="1" si="26"/>
        <v>0</v>
      </c>
    </row>
    <row r="834" spans="141:141">
      <c r="EK834" s="8">
        <f t="shared" ca="1" si="26"/>
        <v>0</v>
      </c>
    </row>
    <row r="835" spans="141:141">
      <c r="EK835" s="8">
        <f t="shared" ca="1" si="26"/>
        <v>0</v>
      </c>
    </row>
    <row r="836" spans="141:141">
      <c r="EK836" s="8">
        <f t="shared" ca="1" si="26"/>
        <v>0</v>
      </c>
    </row>
    <row r="837" spans="141:141">
      <c r="EK837" s="8">
        <f t="shared" ca="1" si="26"/>
        <v>0</v>
      </c>
    </row>
    <row r="838" spans="141:141">
      <c r="EK838" s="8">
        <f t="shared" ca="1" si="26"/>
        <v>0</v>
      </c>
    </row>
    <row r="839" spans="141:141">
      <c r="EK839" s="8">
        <f t="shared" ca="1" si="26"/>
        <v>0</v>
      </c>
    </row>
    <row r="840" spans="141:141">
      <c r="EK840" s="8">
        <f t="shared" ca="1" si="26"/>
        <v>0</v>
      </c>
    </row>
    <row r="841" spans="141:141">
      <c r="EK841" s="8">
        <f t="shared" ca="1" si="26"/>
        <v>0</v>
      </c>
    </row>
    <row r="842" spans="141:141">
      <c r="EK842" s="8">
        <f t="shared" ca="1" si="26"/>
        <v>0</v>
      </c>
    </row>
    <row r="843" spans="141:141">
      <c r="EK843" s="8">
        <f t="shared" ca="1" si="26"/>
        <v>0</v>
      </c>
    </row>
    <row r="844" spans="141:141">
      <c r="EK844" s="8">
        <f t="shared" ca="1" si="26"/>
        <v>0</v>
      </c>
    </row>
    <row r="845" spans="141:141">
      <c r="EK845" s="8">
        <f t="shared" ca="1" si="26"/>
        <v>0</v>
      </c>
    </row>
    <row r="846" spans="141:141">
      <c r="EK846" s="8">
        <f t="shared" ca="1" si="26"/>
        <v>0</v>
      </c>
    </row>
    <row r="847" spans="141:141">
      <c r="EK847" s="8">
        <f t="shared" ca="1" si="26"/>
        <v>0</v>
      </c>
    </row>
    <row r="848" spans="141:141">
      <c r="EK848" s="8">
        <f t="shared" ref="EK848:EK911" ca="1" si="27">OFFSET($U$2,(ROW()-ROW($EK$1)-1)-(ROW($U$23)-ROW($U$2)+1)*ROUNDDOWN((ROW()-ROW($EK$1)-1)/(ROW($U$23)-ROW($U$2)+1),0),ROUNDDOWN((ROW()-ROW($EK$1)-1)/(ROW($U$23)-ROW($U$2)+1),0))</f>
        <v>0</v>
      </c>
    </row>
    <row r="849" spans="141:141">
      <c r="EK849" s="8">
        <f t="shared" ca="1" si="27"/>
        <v>0</v>
      </c>
    </row>
    <row r="850" spans="141:141">
      <c r="EK850" s="8">
        <f t="shared" ca="1" si="27"/>
        <v>0</v>
      </c>
    </row>
    <row r="851" spans="141:141">
      <c r="EK851" s="8">
        <f t="shared" ca="1" si="27"/>
        <v>0</v>
      </c>
    </row>
    <row r="852" spans="141:141">
      <c r="EK852" s="8">
        <f t="shared" ca="1" si="27"/>
        <v>0</v>
      </c>
    </row>
    <row r="853" spans="141:141">
      <c r="EK853" s="8">
        <f t="shared" ca="1" si="27"/>
        <v>0</v>
      </c>
    </row>
    <row r="854" spans="141:141">
      <c r="EK854" s="8">
        <f t="shared" ca="1" si="27"/>
        <v>0</v>
      </c>
    </row>
    <row r="855" spans="141:141">
      <c r="EK855" s="8">
        <f t="shared" ca="1" si="27"/>
        <v>0</v>
      </c>
    </row>
    <row r="856" spans="141:141">
      <c r="EK856" s="8">
        <f t="shared" ca="1" si="27"/>
        <v>0</v>
      </c>
    </row>
    <row r="857" spans="141:141">
      <c r="EK857" s="8">
        <f t="shared" ca="1" si="27"/>
        <v>0</v>
      </c>
    </row>
    <row r="858" spans="141:141">
      <c r="EK858" s="8">
        <f t="shared" ca="1" si="27"/>
        <v>0</v>
      </c>
    </row>
    <row r="859" spans="141:141">
      <c r="EK859" s="8">
        <f t="shared" ca="1" si="27"/>
        <v>0</v>
      </c>
    </row>
    <row r="860" spans="141:141">
      <c r="EK860" s="8">
        <f t="shared" ca="1" si="27"/>
        <v>0</v>
      </c>
    </row>
    <row r="861" spans="141:141">
      <c r="EK861" s="8">
        <f t="shared" ca="1" si="27"/>
        <v>0</v>
      </c>
    </row>
    <row r="862" spans="141:141">
      <c r="EK862" s="8">
        <f t="shared" ca="1" si="27"/>
        <v>0</v>
      </c>
    </row>
    <row r="863" spans="141:141">
      <c r="EK863" s="8">
        <f t="shared" ca="1" si="27"/>
        <v>0</v>
      </c>
    </row>
    <row r="864" spans="141:141">
      <c r="EK864" s="8">
        <f t="shared" ca="1" si="27"/>
        <v>0</v>
      </c>
    </row>
    <row r="865" spans="141:141">
      <c r="EK865" s="8">
        <f t="shared" ca="1" si="27"/>
        <v>0</v>
      </c>
    </row>
    <row r="866" spans="141:141">
      <c r="EK866" s="8">
        <f t="shared" ca="1" si="27"/>
        <v>0</v>
      </c>
    </row>
    <row r="867" spans="141:141">
      <c r="EK867" s="8">
        <f t="shared" ca="1" si="27"/>
        <v>0</v>
      </c>
    </row>
    <row r="868" spans="141:141">
      <c r="EK868" s="8">
        <f t="shared" ca="1" si="27"/>
        <v>0</v>
      </c>
    </row>
    <row r="869" spans="141:141">
      <c r="EK869" s="8">
        <f t="shared" ca="1" si="27"/>
        <v>0</v>
      </c>
    </row>
    <row r="870" spans="141:141">
      <c r="EK870" s="8">
        <f t="shared" ca="1" si="27"/>
        <v>0</v>
      </c>
    </row>
    <row r="871" spans="141:141">
      <c r="EK871" s="8">
        <f t="shared" ca="1" si="27"/>
        <v>0</v>
      </c>
    </row>
    <row r="872" spans="141:141">
      <c r="EK872" s="8">
        <f t="shared" ca="1" si="27"/>
        <v>0</v>
      </c>
    </row>
    <row r="873" spans="141:141">
      <c r="EK873" s="8">
        <f t="shared" ca="1" si="27"/>
        <v>0</v>
      </c>
    </row>
    <row r="874" spans="141:141">
      <c r="EK874" s="8">
        <f t="shared" ca="1" si="27"/>
        <v>0</v>
      </c>
    </row>
    <row r="875" spans="141:141">
      <c r="EK875" s="8">
        <f t="shared" ca="1" si="27"/>
        <v>0</v>
      </c>
    </row>
    <row r="876" spans="141:141">
      <c r="EK876" s="8">
        <f t="shared" ca="1" si="27"/>
        <v>0</v>
      </c>
    </row>
    <row r="877" spans="141:141">
      <c r="EK877" s="8">
        <f t="shared" ca="1" si="27"/>
        <v>0</v>
      </c>
    </row>
    <row r="878" spans="141:141">
      <c r="EK878" s="8">
        <f t="shared" ca="1" si="27"/>
        <v>0</v>
      </c>
    </row>
    <row r="879" spans="141:141">
      <c r="EK879" s="8">
        <f t="shared" ca="1" si="27"/>
        <v>0</v>
      </c>
    </row>
    <row r="880" spans="141:141">
      <c r="EK880" s="8">
        <f t="shared" ca="1" si="27"/>
        <v>0</v>
      </c>
    </row>
    <row r="881" spans="141:141">
      <c r="EK881" s="8">
        <f t="shared" ca="1" si="27"/>
        <v>0</v>
      </c>
    </row>
    <row r="882" spans="141:141">
      <c r="EK882" s="8">
        <f t="shared" ca="1" si="27"/>
        <v>0</v>
      </c>
    </row>
    <row r="883" spans="141:141">
      <c r="EK883" s="8">
        <f t="shared" ca="1" si="27"/>
        <v>0</v>
      </c>
    </row>
    <row r="884" spans="141:141">
      <c r="EK884" s="8">
        <f t="shared" ca="1" si="27"/>
        <v>0</v>
      </c>
    </row>
    <row r="885" spans="141:141">
      <c r="EK885" s="8">
        <f t="shared" ca="1" si="27"/>
        <v>0</v>
      </c>
    </row>
    <row r="886" spans="141:141">
      <c r="EK886" s="8">
        <f t="shared" ca="1" si="27"/>
        <v>0</v>
      </c>
    </row>
    <row r="887" spans="141:141">
      <c r="EK887" s="8">
        <f t="shared" ca="1" si="27"/>
        <v>0</v>
      </c>
    </row>
    <row r="888" spans="141:141">
      <c r="EK888" s="8">
        <f t="shared" ca="1" si="27"/>
        <v>0</v>
      </c>
    </row>
    <row r="889" spans="141:141">
      <c r="EK889" s="8">
        <f t="shared" ca="1" si="27"/>
        <v>0</v>
      </c>
    </row>
    <row r="890" spans="141:141">
      <c r="EK890" s="8">
        <f t="shared" ca="1" si="27"/>
        <v>0</v>
      </c>
    </row>
    <row r="891" spans="141:141">
      <c r="EK891" s="8">
        <f t="shared" ca="1" si="27"/>
        <v>0</v>
      </c>
    </row>
    <row r="892" spans="141:141">
      <c r="EK892" s="8">
        <f t="shared" ca="1" si="27"/>
        <v>0</v>
      </c>
    </row>
    <row r="893" spans="141:141">
      <c r="EK893" s="8">
        <f t="shared" ca="1" si="27"/>
        <v>0</v>
      </c>
    </row>
    <row r="894" spans="141:141">
      <c r="EK894" s="8">
        <f t="shared" ca="1" si="27"/>
        <v>0</v>
      </c>
    </row>
    <row r="895" spans="141:141">
      <c r="EK895" s="8">
        <f t="shared" ca="1" si="27"/>
        <v>0</v>
      </c>
    </row>
    <row r="896" spans="141:141">
      <c r="EK896" s="8">
        <f t="shared" ca="1" si="27"/>
        <v>0</v>
      </c>
    </row>
    <row r="897" spans="141:141">
      <c r="EK897" s="8">
        <f t="shared" ca="1" si="27"/>
        <v>0</v>
      </c>
    </row>
    <row r="898" spans="141:141">
      <c r="EK898" s="8">
        <f t="shared" ca="1" si="27"/>
        <v>0</v>
      </c>
    </row>
    <row r="899" spans="141:141">
      <c r="EK899" s="8">
        <f t="shared" ca="1" si="27"/>
        <v>0</v>
      </c>
    </row>
    <row r="900" spans="141:141">
      <c r="EK900" s="8">
        <f t="shared" ca="1" si="27"/>
        <v>0</v>
      </c>
    </row>
    <row r="901" spans="141:141">
      <c r="EK901" s="8">
        <f t="shared" ca="1" si="27"/>
        <v>0</v>
      </c>
    </row>
    <row r="902" spans="141:141">
      <c r="EK902" s="8">
        <f t="shared" ca="1" si="27"/>
        <v>0</v>
      </c>
    </row>
    <row r="903" spans="141:141">
      <c r="EK903" s="8">
        <f t="shared" ca="1" si="27"/>
        <v>0</v>
      </c>
    </row>
    <row r="904" spans="141:141">
      <c r="EK904" s="8">
        <f t="shared" ca="1" si="27"/>
        <v>0</v>
      </c>
    </row>
    <row r="905" spans="141:141">
      <c r="EK905" s="8">
        <f t="shared" ca="1" si="27"/>
        <v>0</v>
      </c>
    </row>
    <row r="906" spans="141:141">
      <c r="EK906" s="8">
        <f t="shared" ca="1" si="27"/>
        <v>0</v>
      </c>
    </row>
    <row r="907" spans="141:141">
      <c r="EK907" s="8">
        <f t="shared" ca="1" si="27"/>
        <v>0</v>
      </c>
    </row>
    <row r="908" spans="141:141">
      <c r="EK908" s="8">
        <f t="shared" ca="1" si="27"/>
        <v>0</v>
      </c>
    </row>
    <row r="909" spans="141:141">
      <c r="EK909" s="8">
        <f t="shared" ca="1" si="27"/>
        <v>0</v>
      </c>
    </row>
    <row r="910" spans="141:141">
      <c r="EK910" s="8">
        <f t="shared" ca="1" si="27"/>
        <v>0</v>
      </c>
    </row>
    <row r="911" spans="141:141">
      <c r="EK911" s="8">
        <f t="shared" ca="1" si="27"/>
        <v>0</v>
      </c>
    </row>
    <row r="912" spans="141:141">
      <c r="EK912" s="8">
        <f t="shared" ref="EK912:EK975" ca="1" si="28">OFFSET($U$2,(ROW()-ROW($EK$1)-1)-(ROW($U$23)-ROW($U$2)+1)*ROUNDDOWN((ROW()-ROW($EK$1)-1)/(ROW($U$23)-ROW($U$2)+1),0),ROUNDDOWN((ROW()-ROW($EK$1)-1)/(ROW($U$23)-ROW($U$2)+1),0))</f>
        <v>0</v>
      </c>
    </row>
    <row r="913" spans="141:141">
      <c r="EK913" s="8">
        <f t="shared" ca="1" si="28"/>
        <v>0</v>
      </c>
    </row>
    <row r="914" spans="141:141">
      <c r="EK914" s="8">
        <f t="shared" ca="1" si="28"/>
        <v>0</v>
      </c>
    </row>
    <row r="915" spans="141:141">
      <c r="EK915" s="8">
        <f t="shared" ca="1" si="28"/>
        <v>0</v>
      </c>
    </row>
    <row r="916" spans="141:141">
      <c r="EK916" s="8">
        <f t="shared" ca="1" si="28"/>
        <v>0</v>
      </c>
    </row>
    <row r="917" spans="141:141">
      <c r="EK917" s="8">
        <f t="shared" ca="1" si="28"/>
        <v>0</v>
      </c>
    </row>
    <row r="918" spans="141:141">
      <c r="EK918" s="8">
        <f t="shared" ca="1" si="28"/>
        <v>0</v>
      </c>
    </row>
    <row r="919" spans="141:141">
      <c r="EK919" s="8">
        <f t="shared" ca="1" si="28"/>
        <v>0</v>
      </c>
    </row>
    <row r="920" spans="141:141">
      <c r="EK920" s="8">
        <f t="shared" ca="1" si="28"/>
        <v>0</v>
      </c>
    </row>
    <row r="921" spans="141:141">
      <c r="EK921" s="8">
        <f t="shared" ca="1" si="28"/>
        <v>0</v>
      </c>
    </row>
    <row r="922" spans="141:141">
      <c r="EK922" s="8">
        <f t="shared" ca="1" si="28"/>
        <v>0</v>
      </c>
    </row>
    <row r="923" spans="141:141">
      <c r="EK923" s="8">
        <f t="shared" ca="1" si="28"/>
        <v>0</v>
      </c>
    </row>
    <row r="924" spans="141:141">
      <c r="EK924" s="8">
        <f t="shared" ca="1" si="28"/>
        <v>0</v>
      </c>
    </row>
    <row r="925" spans="141:141">
      <c r="EK925" s="8">
        <f t="shared" ca="1" si="28"/>
        <v>0</v>
      </c>
    </row>
    <row r="926" spans="141:141">
      <c r="EK926" s="8">
        <f t="shared" ca="1" si="28"/>
        <v>0</v>
      </c>
    </row>
    <row r="927" spans="141:141">
      <c r="EK927" s="8">
        <f t="shared" ca="1" si="28"/>
        <v>0</v>
      </c>
    </row>
    <row r="928" spans="141:141">
      <c r="EK928" s="8">
        <f t="shared" ca="1" si="28"/>
        <v>0</v>
      </c>
    </row>
    <row r="929" spans="141:141">
      <c r="EK929" s="8">
        <f t="shared" ca="1" si="28"/>
        <v>0</v>
      </c>
    </row>
    <row r="930" spans="141:141">
      <c r="EK930" s="8">
        <f t="shared" ca="1" si="28"/>
        <v>0</v>
      </c>
    </row>
    <row r="931" spans="141:141">
      <c r="EK931" s="8">
        <f t="shared" ca="1" si="28"/>
        <v>0</v>
      </c>
    </row>
    <row r="932" spans="141:141">
      <c r="EK932" s="8">
        <f t="shared" ca="1" si="28"/>
        <v>0</v>
      </c>
    </row>
    <row r="933" spans="141:141">
      <c r="EK933" s="8">
        <f t="shared" ca="1" si="28"/>
        <v>0</v>
      </c>
    </row>
    <row r="934" spans="141:141">
      <c r="EK934" s="8">
        <f t="shared" ca="1" si="28"/>
        <v>0</v>
      </c>
    </row>
    <row r="935" spans="141:141">
      <c r="EK935" s="8">
        <f t="shared" ca="1" si="28"/>
        <v>0</v>
      </c>
    </row>
    <row r="936" spans="141:141">
      <c r="EK936" s="8">
        <f t="shared" ca="1" si="28"/>
        <v>0</v>
      </c>
    </row>
    <row r="937" spans="141:141">
      <c r="EK937" s="8">
        <f t="shared" ca="1" si="28"/>
        <v>0</v>
      </c>
    </row>
    <row r="938" spans="141:141">
      <c r="EK938" s="8">
        <f t="shared" ca="1" si="28"/>
        <v>0</v>
      </c>
    </row>
    <row r="939" spans="141:141">
      <c r="EK939" s="8">
        <f t="shared" ca="1" si="28"/>
        <v>0</v>
      </c>
    </row>
    <row r="940" spans="141:141">
      <c r="EK940" s="8">
        <f t="shared" ca="1" si="28"/>
        <v>0</v>
      </c>
    </row>
    <row r="941" spans="141:141">
      <c r="EK941" s="8">
        <f t="shared" ca="1" si="28"/>
        <v>0</v>
      </c>
    </row>
    <row r="942" spans="141:141">
      <c r="EK942" s="8">
        <f t="shared" ca="1" si="28"/>
        <v>0</v>
      </c>
    </row>
    <row r="943" spans="141:141">
      <c r="EK943" s="8">
        <f t="shared" ca="1" si="28"/>
        <v>0</v>
      </c>
    </row>
    <row r="944" spans="141:141">
      <c r="EK944" s="8">
        <f t="shared" ca="1" si="28"/>
        <v>0</v>
      </c>
    </row>
    <row r="945" spans="141:141">
      <c r="EK945" s="8">
        <f t="shared" ca="1" si="28"/>
        <v>0</v>
      </c>
    </row>
    <row r="946" spans="141:141">
      <c r="EK946" s="8">
        <f t="shared" ca="1" si="28"/>
        <v>0</v>
      </c>
    </row>
    <row r="947" spans="141:141">
      <c r="EK947" s="8">
        <f t="shared" ca="1" si="28"/>
        <v>0</v>
      </c>
    </row>
    <row r="948" spans="141:141">
      <c r="EK948" s="8">
        <f t="shared" ca="1" si="28"/>
        <v>0</v>
      </c>
    </row>
    <row r="949" spans="141:141">
      <c r="EK949" s="8">
        <f t="shared" ca="1" si="28"/>
        <v>0</v>
      </c>
    </row>
    <row r="950" spans="141:141">
      <c r="EK950" s="8">
        <f t="shared" ca="1" si="28"/>
        <v>0</v>
      </c>
    </row>
    <row r="951" spans="141:141">
      <c r="EK951" s="8">
        <f t="shared" ca="1" si="28"/>
        <v>0</v>
      </c>
    </row>
    <row r="952" spans="141:141">
      <c r="EK952" s="8">
        <f t="shared" ca="1" si="28"/>
        <v>0</v>
      </c>
    </row>
    <row r="953" spans="141:141">
      <c r="EK953" s="8">
        <f t="shared" ca="1" si="28"/>
        <v>0</v>
      </c>
    </row>
    <row r="954" spans="141:141">
      <c r="EK954" s="8">
        <f t="shared" ca="1" si="28"/>
        <v>0</v>
      </c>
    </row>
    <row r="955" spans="141:141">
      <c r="EK955" s="8">
        <f t="shared" ca="1" si="28"/>
        <v>0</v>
      </c>
    </row>
    <row r="956" spans="141:141">
      <c r="EK956" s="8">
        <f t="shared" ca="1" si="28"/>
        <v>0</v>
      </c>
    </row>
    <row r="957" spans="141:141">
      <c r="EK957" s="8">
        <f t="shared" ca="1" si="28"/>
        <v>0</v>
      </c>
    </row>
    <row r="958" spans="141:141">
      <c r="EK958" s="8">
        <f t="shared" ca="1" si="28"/>
        <v>0</v>
      </c>
    </row>
    <row r="959" spans="141:141">
      <c r="EK959" s="8">
        <f t="shared" ca="1" si="28"/>
        <v>0</v>
      </c>
    </row>
    <row r="960" spans="141:141">
      <c r="EK960" s="8">
        <f t="shared" ca="1" si="28"/>
        <v>0</v>
      </c>
    </row>
    <row r="961" spans="141:141">
      <c r="EK961" s="8">
        <f t="shared" ca="1" si="28"/>
        <v>0</v>
      </c>
    </row>
    <row r="962" spans="141:141">
      <c r="EK962" s="8">
        <f t="shared" ca="1" si="28"/>
        <v>0</v>
      </c>
    </row>
    <row r="963" spans="141:141">
      <c r="EK963" s="8">
        <f t="shared" ca="1" si="28"/>
        <v>0</v>
      </c>
    </row>
    <row r="964" spans="141:141">
      <c r="EK964" s="8">
        <f t="shared" ca="1" si="28"/>
        <v>0</v>
      </c>
    </row>
    <row r="965" spans="141:141">
      <c r="EK965" s="8">
        <f t="shared" ca="1" si="28"/>
        <v>0</v>
      </c>
    </row>
    <row r="966" spans="141:141">
      <c r="EK966" s="8">
        <f t="shared" ca="1" si="28"/>
        <v>0</v>
      </c>
    </row>
    <row r="967" spans="141:141">
      <c r="EK967" s="8">
        <f t="shared" ca="1" si="28"/>
        <v>0</v>
      </c>
    </row>
    <row r="968" spans="141:141">
      <c r="EK968" s="8">
        <f t="shared" ca="1" si="28"/>
        <v>0</v>
      </c>
    </row>
    <row r="969" spans="141:141">
      <c r="EK969" s="8">
        <f t="shared" ca="1" si="28"/>
        <v>0</v>
      </c>
    </row>
    <row r="970" spans="141:141">
      <c r="EK970" s="8">
        <f t="shared" ca="1" si="28"/>
        <v>0</v>
      </c>
    </row>
    <row r="971" spans="141:141">
      <c r="EK971" s="8">
        <f t="shared" ca="1" si="28"/>
        <v>0</v>
      </c>
    </row>
    <row r="972" spans="141:141">
      <c r="EK972" s="8">
        <f t="shared" ca="1" si="28"/>
        <v>0</v>
      </c>
    </row>
    <row r="973" spans="141:141">
      <c r="EK973" s="8">
        <f t="shared" ca="1" si="28"/>
        <v>0</v>
      </c>
    </row>
    <row r="974" spans="141:141">
      <c r="EK974" s="8">
        <f t="shared" ca="1" si="28"/>
        <v>0</v>
      </c>
    </row>
    <row r="975" spans="141:141">
      <c r="EK975" s="8">
        <f t="shared" ca="1" si="28"/>
        <v>0</v>
      </c>
    </row>
    <row r="976" spans="141:141">
      <c r="EK976" s="8">
        <f t="shared" ref="EK976:EK1013" ca="1" si="29">OFFSET($U$2,(ROW()-ROW($EK$1)-1)-(ROW($U$23)-ROW($U$2)+1)*ROUNDDOWN((ROW()-ROW($EK$1)-1)/(ROW($U$23)-ROW($U$2)+1),0),ROUNDDOWN((ROW()-ROW($EK$1)-1)/(ROW($U$23)-ROW($U$2)+1),0))</f>
        <v>0</v>
      </c>
    </row>
    <row r="977" spans="141:141">
      <c r="EK977" s="8">
        <f t="shared" ca="1" si="29"/>
        <v>0</v>
      </c>
    </row>
    <row r="978" spans="141:141">
      <c r="EK978" s="8">
        <f t="shared" ca="1" si="29"/>
        <v>0</v>
      </c>
    </row>
    <row r="979" spans="141:141">
      <c r="EK979" s="8">
        <f t="shared" ca="1" si="29"/>
        <v>0</v>
      </c>
    </row>
    <row r="980" spans="141:141">
      <c r="EK980" s="8">
        <f t="shared" ca="1" si="29"/>
        <v>0</v>
      </c>
    </row>
    <row r="981" spans="141:141">
      <c r="EK981" s="8">
        <f t="shared" ca="1" si="29"/>
        <v>0</v>
      </c>
    </row>
    <row r="982" spans="141:141">
      <c r="EK982" s="8">
        <f t="shared" ca="1" si="29"/>
        <v>0</v>
      </c>
    </row>
    <row r="983" spans="141:141">
      <c r="EK983" s="8">
        <f t="shared" ca="1" si="29"/>
        <v>0</v>
      </c>
    </row>
    <row r="984" spans="141:141">
      <c r="EK984" s="8">
        <f t="shared" ca="1" si="29"/>
        <v>0</v>
      </c>
    </row>
    <row r="985" spans="141:141">
      <c r="EK985" s="8">
        <f t="shared" ca="1" si="29"/>
        <v>0</v>
      </c>
    </row>
    <row r="986" spans="141:141">
      <c r="EK986" s="8">
        <f t="shared" ca="1" si="29"/>
        <v>0</v>
      </c>
    </row>
    <row r="987" spans="141:141">
      <c r="EK987" s="8">
        <f t="shared" ca="1" si="29"/>
        <v>0</v>
      </c>
    </row>
    <row r="988" spans="141:141">
      <c r="EK988" s="8">
        <f t="shared" ca="1" si="29"/>
        <v>0</v>
      </c>
    </row>
    <row r="989" spans="141:141">
      <c r="EK989" s="8">
        <f t="shared" ca="1" si="29"/>
        <v>0</v>
      </c>
    </row>
    <row r="990" spans="141:141">
      <c r="EK990" s="8">
        <f t="shared" ca="1" si="29"/>
        <v>0</v>
      </c>
    </row>
    <row r="991" spans="141:141">
      <c r="EK991" s="8">
        <f t="shared" ca="1" si="29"/>
        <v>0</v>
      </c>
    </row>
    <row r="992" spans="141:141">
      <c r="EK992" s="8">
        <f t="shared" ca="1" si="29"/>
        <v>0</v>
      </c>
    </row>
    <row r="993" spans="141:141">
      <c r="EK993" s="8">
        <f t="shared" ca="1" si="29"/>
        <v>0</v>
      </c>
    </row>
    <row r="994" spans="141:141">
      <c r="EK994" s="8">
        <f t="shared" ca="1" si="29"/>
        <v>0</v>
      </c>
    </row>
    <row r="995" spans="141:141">
      <c r="EK995" s="8">
        <f t="shared" ca="1" si="29"/>
        <v>0</v>
      </c>
    </row>
    <row r="996" spans="141:141">
      <c r="EK996" s="8">
        <f t="shared" ca="1" si="29"/>
        <v>0</v>
      </c>
    </row>
    <row r="997" spans="141:141">
      <c r="EK997" s="8">
        <f t="shared" ca="1" si="29"/>
        <v>0</v>
      </c>
    </row>
    <row r="998" spans="141:141">
      <c r="EK998" s="8">
        <f t="shared" ca="1" si="29"/>
        <v>0</v>
      </c>
    </row>
    <row r="999" spans="141:141">
      <c r="EK999" s="8">
        <f t="shared" ca="1" si="29"/>
        <v>0</v>
      </c>
    </row>
    <row r="1000" spans="141:141">
      <c r="EK1000" s="8">
        <f t="shared" ca="1" si="29"/>
        <v>0</v>
      </c>
    </row>
    <row r="1001" spans="141:141">
      <c r="EK1001" s="8">
        <f t="shared" ca="1" si="29"/>
        <v>0</v>
      </c>
    </row>
    <row r="1002" spans="141:141">
      <c r="EK1002" s="8">
        <f t="shared" ca="1" si="29"/>
        <v>0</v>
      </c>
    </row>
    <row r="1003" spans="141:141">
      <c r="EK1003" s="8">
        <f t="shared" ca="1" si="29"/>
        <v>0</v>
      </c>
    </row>
    <row r="1004" spans="141:141">
      <c r="EK1004" s="8">
        <f t="shared" ca="1" si="29"/>
        <v>0</v>
      </c>
    </row>
    <row r="1005" spans="141:141">
      <c r="EK1005" s="8">
        <f t="shared" ca="1" si="29"/>
        <v>0</v>
      </c>
    </row>
    <row r="1006" spans="141:141">
      <c r="EK1006" s="8">
        <f t="shared" ca="1" si="29"/>
        <v>0</v>
      </c>
    </row>
    <row r="1007" spans="141:141">
      <c r="EK1007" s="8">
        <f t="shared" ca="1" si="29"/>
        <v>0</v>
      </c>
    </row>
    <row r="1008" spans="141:141">
      <c r="EK1008" s="8">
        <f t="shared" ca="1" si="29"/>
        <v>0</v>
      </c>
    </row>
    <row r="1009" spans="141:141">
      <c r="EK1009" s="8">
        <f t="shared" ca="1" si="29"/>
        <v>0</v>
      </c>
    </row>
    <row r="1010" spans="141:141">
      <c r="EK1010" s="8">
        <f t="shared" ca="1" si="29"/>
        <v>0</v>
      </c>
    </row>
    <row r="1011" spans="141:141">
      <c r="EK1011" s="8">
        <f t="shared" ca="1" si="29"/>
        <v>0</v>
      </c>
    </row>
    <row r="1012" spans="141:141">
      <c r="EK1012" s="8">
        <f t="shared" ca="1" si="29"/>
        <v>0</v>
      </c>
    </row>
    <row r="1013" spans="141:141">
      <c r="EK1013" s="8">
        <f t="shared" ca="1" si="29"/>
        <v>0</v>
      </c>
    </row>
  </sheetData>
  <phoneticPr fontId="4" type="noConversion"/>
  <pageMargins left="0.7" right="0.7" top="0.75" bottom="0.75" header="0.3" footer="0.3"/>
  <pageSetup paperSize="256"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77019-7AC5-4210-A58F-30A782300FEA}">
  <sheetPr codeName="Sheet7"/>
  <dimension ref="B3:B6"/>
  <sheetViews>
    <sheetView workbookViewId="0">
      <selection activeCell="F28" sqref="F28"/>
    </sheetView>
  </sheetViews>
  <sheetFormatPr defaultRowHeight="14.45"/>
  <sheetData>
    <row r="3" spans="2:2">
      <c r="B3" t="s">
        <v>524</v>
      </c>
    </row>
    <row r="4" spans="2:2">
      <c r="B4" t="s">
        <v>525</v>
      </c>
    </row>
    <row r="5" spans="2:2">
      <c r="B5" t="s">
        <v>526</v>
      </c>
    </row>
    <row r="6" spans="2:2">
      <c r="B6" t="s">
        <v>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2E01B86DD1D3E4190848151EC0713BA" ma:contentTypeVersion="4" ma:contentTypeDescription="Create a new document." ma:contentTypeScope="" ma:versionID="7dd64f5326bf5631ccb15ff93febdfa8">
  <xsd:schema xmlns:xsd="http://www.w3.org/2001/XMLSchema" xmlns:xs="http://www.w3.org/2001/XMLSchema" xmlns:p="http://schemas.microsoft.com/office/2006/metadata/properties" xmlns:ns2="2bac20dc-170f-4a6e-8d63-f7d052169477" targetNamespace="http://schemas.microsoft.com/office/2006/metadata/properties" ma:root="true" ma:fieldsID="1507e314c7852f3dc682069ceeb18b5c" ns2:_="">
    <xsd:import namespace="2bac20dc-170f-4a6e-8d63-f7d05216947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ac20dc-170f-4a6e-8d63-f7d0521694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48EACD35-F319-462E-9A3D-58CC344ECB03}"/>
</file>

<file path=customXml/itemProps2.xml><?xml version="1.0" encoding="utf-8"?>
<ds:datastoreItem xmlns:ds="http://schemas.openxmlformats.org/officeDocument/2006/customXml" ds:itemID="{26651B66-6079-491B-8B63-557BD7C14852}"/>
</file>

<file path=customXml/itemProps3.xml><?xml version="1.0" encoding="utf-8"?>
<ds:datastoreItem xmlns:ds="http://schemas.openxmlformats.org/officeDocument/2006/customXml" ds:itemID="{857B8F53-3C8F-41D3-A52D-E9CE79598562}"/>
</file>

<file path=customXml/itemProps4.xml><?xml version="1.0" encoding="utf-8"?>
<ds:datastoreItem xmlns:ds="http://schemas.openxmlformats.org/officeDocument/2006/customXml" ds:itemID="{233C588A-9E3D-408D-A568-9026D3CCDB62}"/>
</file>

<file path=docProps/app.xml><?xml version="1.0" encoding="utf-8"?>
<Properties xmlns="http://schemas.openxmlformats.org/officeDocument/2006/extended-properties" xmlns:vt="http://schemas.openxmlformats.org/officeDocument/2006/docPropsVTypes">
  <Application>Microsoft Excel Online</Application>
  <Manager/>
  <Company>DPR Construction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Pranav Mane</dc:creator>
  <cp:keywords/>
  <dc:description/>
  <cp:lastModifiedBy>Raghav Gupta</cp:lastModifiedBy>
  <cp:revision/>
  <dcterms:created xsi:type="dcterms:W3CDTF">2020-02-21T09:30:33Z</dcterms:created>
  <dcterms:modified xsi:type="dcterms:W3CDTF">2021-05-07T09:38:21Z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0x010100E2E01B86DD1D3E4190848151EC0713BA</vt:lpwstr>
  </property>
</Properties>
</file>