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fileSharing readOnlyRecommended="1"/>
  <workbookPr defaultThemeVersion="166925"/>
  <mc:AlternateContent xmlns:mc="http://schemas.openxmlformats.org/markup-compatibility/2006">
    <mc:Choice Requires="x15">
      <x15ac:absPath xmlns:x15ac="http://schemas.microsoft.com/office/spreadsheetml/2010/11/ac" url="D:\Downloads\"/>
    </mc:Choice>
  </mc:AlternateContent>
  <xr:revisionPtr revIDLastSave="0" documentId="13_ncr:1_{E93EFA3E-0527-40D0-ABCA-9519F145B249}" xr6:coauthVersionLast="47" xr6:coauthVersionMax="47" xr10:uidLastSave="{00000000-0000-0000-0000-000000000000}"/>
  <bookViews>
    <workbookView xWindow="1425" yWindow="1395" windowWidth="21600" windowHeight="15435" xr2:uid="{63EE2ED3-ACC1-4B78-8FA6-82E0A7071412}"/>
  </bookViews>
  <sheets>
    <sheet name="Calculator" sheetId="1" r:id="rId1"/>
    <sheet name="Drill Size Table  &amp; Ref"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6" i="2" l="1"/>
  <c r="I8" i="2"/>
  <c r="I10" i="2"/>
  <c r="I12" i="2"/>
  <c r="I4" i="2"/>
  <c r="C14" i="1"/>
  <c r="C15" i="1" s="1"/>
  <c r="C19" i="1" l="1"/>
  <c r="C16" i="1"/>
  <c r="C20" i="1" l="1"/>
  <c r="C18" i="1"/>
  <c r="E19"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Justin</author>
    <author>Williams, Justin</author>
  </authors>
  <commentList>
    <comment ref="B6" authorId="0" shapeId="0" xr:uid="{A3E6AAB5-14B7-4A66-AE7A-A9F6249A997A}">
      <text>
        <r>
          <rPr>
            <b/>
            <sz val="9"/>
            <color indexed="81"/>
            <rFont val="Tahoma"/>
            <family val="2"/>
          </rPr>
          <t>Justin:</t>
        </r>
        <r>
          <rPr>
            <sz val="9"/>
            <color indexed="81"/>
            <rFont val="Tahoma"/>
            <family val="2"/>
          </rPr>
          <t xml:space="preserve">
Usually the nominal value of the fastener</t>
        </r>
      </text>
    </comment>
    <comment ref="B7" authorId="0" shapeId="0" xr:uid="{C7FDB759-0BEF-49E6-9C2D-0CE1BD5D0D0A}">
      <text>
        <r>
          <rPr>
            <b/>
            <sz val="9"/>
            <color indexed="81"/>
            <rFont val="Tahoma"/>
            <family val="2"/>
          </rPr>
          <t>Justin:</t>
        </r>
        <r>
          <rPr>
            <sz val="9"/>
            <color indexed="81"/>
            <rFont val="Tahoma"/>
            <family val="2"/>
          </rPr>
          <t xml:space="preserve">
Need to set this. Generally 0.007" is a decent starting point.</t>
        </r>
      </text>
    </comment>
    <comment ref="B8" authorId="0" shapeId="0" xr:uid="{2A5309F4-D939-4546-97AB-F25134B9DF67}">
      <text>
        <r>
          <rPr>
            <b/>
            <sz val="9"/>
            <color indexed="81"/>
            <rFont val="Tahoma"/>
            <family val="2"/>
          </rPr>
          <t>Justin:</t>
        </r>
        <r>
          <rPr>
            <sz val="9"/>
            <color indexed="81"/>
            <rFont val="Tahoma"/>
            <family val="2"/>
          </rPr>
          <t xml:space="preserve">
Generally already known if mating part has print</t>
        </r>
      </text>
    </comment>
    <comment ref="B9" authorId="0" shapeId="0" xr:uid="{9F454293-4D89-4727-8550-2A4EAE720768}">
      <text>
        <r>
          <rPr>
            <b/>
            <sz val="9"/>
            <color indexed="81"/>
            <rFont val="Tahoma"/>
            <family val="2"/>
          </rPr>
          <t>Justin:</t>
        </r>
        <r>
          <rPr>
            <sz val="9"/>
            <color indexed="81"/>
            <rFont val="Tahoma"/>
            <family val="2"/>
          </rPr>
          <t xml:space="preserve">
Generally already known if mating part has print</t>
        </r>
      </text>
    </comment>
    <comment ref="B10" authorId="0" shapeId="0" xr:uid="{65D5503B-0E97-476F-A145-5B7AD900ECBB}">
      <text>
        <r>
          <rPr>
            <b/>
            <sz val="9"/>
            <color indexed="81"/>
            <rFont val="Tahoma"/>
            <family val="2"/>
          </rPr>
          <t>Justin:</t>
        </r>
        <r>
          <rPr>
            <sz val="9"/>
            <color indexed="81"/>
            <rFont val="Tahoma"/>
            <family val="2"/>
          </rPr>
          <t xml:space="preserve">
Generally known from design needs of plate</t>
        </r>
      </text>
    </comment>
    <comment ref="B11" authorId="0" shapeId="0" xr:uid="{F730E030-0911-447E-A9C0-3D18D4BE1F2A}">
      <text>
        <r>
          <rPr>
            <b/>
            <sz val="9"/>
            <color indexed="81"/>
            <rFont val="Tahoma"/>
            <family val="2"/>
          </rPr>
          <t>Justin:</t>
        </r>
        <r>
          <rPr>
            <sz val="9"/>
            <color indexed="81"/>
            <rFont val="Tahoma"/>
            <family val="2"/>
          </rPr>
          <t xml:space="preserve">
Generally False</t>
        </r>
      </text>
    </comment>
    <comment ref="C11" authorId="0" shapeId="0" xr:uid="{E07DE650-6AE7-4A70-95CC-1783515F3D92}">
      <text>
        <r>
          <rPr>
            <b/>
            <sz val="9"/>
            <color indexed="81"/>
            <rFont val="Tahoma"/>
            <family val="2"/>
          </rPr>
          <t>Justin:</t>
        </r>
        <r>
          <rPr>
            <sz val="9"/>
            <color indexed="81"/>
            <rFont val="Tahoma"/>
            <family val="2"/>
          </rPr>
          <t xml:space="preserve">
If TRUE, ensure there is a Projected Modifier in the Feature Control Frame!</t>
        </r>
      </text>
    </comment>
    <comment ref="C15" authorId="0" shapeId="0" xr:uid="{BBE137B7-3FCE-4574-BDB7-AAD4E6832FA2}">
      <text>
        <r>
          <rPr>
            <b/>
            <sz val="9"/>
            <color indexed="81"/>
            <rFont val="Tahoma"/>
            <family val="2"/>
          </rPr>
          <t>Justin:</t>
        </r>
        <r>
          <rPr>
            <sz val="9"/>
            <color indexed="81"/>
            <rFont val="Tahoma"/>
            <family val="2"/>
          </rPr>
          <t xml:space="preserve">
We will check this value against common drill sizes to make it easier for manufacturer/machinist.
We want the nominal to make sense to the machinist.</t>
        </r>
      </text>
    </comment>
    <comment ref="E19" authorId="1" shapeId="0" xr:uid="{61072206-BE43-48DF-8202-DE4F5688450C}">
      <text>
        <r>
          <rPr>
            <b/>
            <sz val="9"/>
            <color indexed="81"/>
            <rFont val="Tahoma"/>
            <family val="2"/>
          </rPr>
          <t>Williams, Justin:</t>
        </r>
        <r>
          <rPr>
            <sz val="9"/>
            <color indexed="81"/>
            <rFont val="Tahoma"/>
            <family val="2"/>
          </rPr>
          <t xml:space="preserve">
Now the nominal hole dia makes sense to a machinist.</t>
        </r>
      </text>
    </comment>
  </commentList>
</comments>
</file>

<file path=xl/sharedStrings.xml><?xml version="1.0" encoding="utf-8"?>
<sst xmlns="http://schemas.openxmlformats.org/spreadsheetml/2006/main" count="437" uniqueCount="419">
  <si>
    <t>Maximum Fastener Diameter</t>
  </si>
  <si>
    <t>Clearance Hole Positional Tolerance</t>
  </si>
  <si>
    <t>Threaded Hole Positional Tolerance</t>
  </si>
  <si>
    <t>Minimum Thread Depth</t>
  </si>
  <si>
    <t>Maximum Clearance Hole Length</t>
  </si>
  <si>
    <t>inches</t>
  </si>
  <si>
    <t>Drill Size Range:</t>
  </si>
  <si>
    <t>Tolerance:</t>
  </si>
  <si>
    <t>+/-</t>
  </si>
  <si>
    <t>+</t>
  </si>
  <si>
    <t>-</t>
  </si>
  <si>
    <t>#107</t>
  </si>
  <si>
    <t>0.05 mm</t>
  </si>
  <si>
    <t>#106</t>
  </si>
  <si>
    <t>#105</t>
  </si>
  <si>
    <t>#104</t>
  </si>
  <si>
    <t>#103</t>
  </si>
  <si>
    <t>#102</t>
  </si>
  <si>
    <t>0.1 mm</t>
  </si>
  <si>
    <t>#101</t>
  </si>
  <si>
    <t>#100</t>
  </si>
  <si>
    <t>#99</t>
  </si>
  <si>
    <t>#98</t>
  </si>
  <si>
    <t>#97</t>
  </si>
  <si>
    <t>#96</t>
  </si>
  <si>
    <t>#95</t>
  </si>
  <si>
    <t>#94</t>
  </si>
  <si>
    <t>#93</t>
  </si>
  <si>
    <t>0.2 mm</t>
  </si>
  <si>
    <t>#92</t>
  </si>
  <si>
    <t>#91</t>
  </si>
  <si>
    <t>#90</t>
  </si>
  <si>
    <t>#89</t>
  </si>
  <si>
    <t>#88</t>
  </si>
  <si>
    <t>#87</t>
  </si>
  <si>
    <t>#86</t>
  </si>
  <si>
    <t>#85</t>
  </si>
  <si>
    <t>#84</t>
  </si>
  <si>
    <t>0.3 mm</t>
  </si>
  <si>
    <t>#83</t>
  </si>
  <si>
    <t>#82</t>
  </si>
  <si>
    <t>#81</t>
  </si>
  <si>
    <t>#80</t>
  </si>
  <si>
    <t>#79</t>
  </si>
  <si>
    <t>1/64 in</t>
  </si>
  <si>
    <t>0.4 mm</t>
  </si>
  <si>
    <t>#78</t>
  </si>
  <si>
    <t>#77</t>
  </si>
  <si>
    <t>0.5 mm</t>
  </si>
  <si>
    <t>#76</t>
  </si>
  <si>
    <t>#75</t>
  </si>
  <si>
    <t>#74</t>
  </si>
  <si>
    <t>0.6 mm</t>
  </si>
  <si>
    <t>#73</t>
  </si>
  <si>
    <t>#72</t>
  </si>
  <si>
    <t>#71</t>
  </si>
  <si>
    <t>0.7 mm</t>
  </si>
  <si>
    <t>#70</t>
  </si>
  <si>
    <t>#69</t>
  </si>
  <si>
    <t>#68</t>
  </si>
  <si>
    <t>1/32 in</t>
  </si>
  <si>
    <t>0.8 mm</t>
  </si>
  <si>
    <t>#67</t>
  </si>
  <si>
    <t>#66</t>
  </si>
  <si>
    <t>#65</t>
  </si>
  <si>
    <t>0.9 mm</t>
  </si>
  <si>
    <t>#64</t>
  </si>
  <si>
    <t>#63</t>
  </si>
  <si>
    <t>#62</t>
  </si>
  <si>
    <t>#61</t>
  </si>
  <si>
    <t>1 mm</t>
  </si>
  <si>
    <t>#60</t>
  </si>
  <si>
    <t>#59</t>
  </si>
  <si>
    <t>#58</t>
  </si>
  <si>
    <t>#57</t>
  </si>
  <si>
    <t>1.1 mm</t>
  </si>
  <si>
    <t>#56</t>
  </si>
  <si>
    <t>3/64 in</t>
  </si>
  <si>
    <t>1.2 mm</t>
  </si>
  <si>
    <t>1.3 mm</t>
  </si>
  <si>
    <t>#55</t>
  </si>
  <si>
    <t>#54</t>
  </si>
  <si>
    <t>1.4 mm</t>
  </si>
  <si>
    <t>1.5 mm</t>
  </si>
  <si>
    <t>#53</t>
  </si>
  <si>
    <t>1/16 in</t>
  </si>
  <si>
    <t>1.6 mm</t>
  </si>
  <si>
    <t>#52</t>
  </si>
  <si>
    <t>1.7 mm</t>
  </si>
  <si>
    <t>#51</t>
  </si>
  <si>
    <t>#50</t>
  </si>
  <si>
    <t>1.8 mm</t>
  </si>
  <si>
    <t>#49</t>
  </si>
  <si>
    <t>1.9 mm</t>
  </si>
  <si>
    <t>#48</t>
  </si>
  <si>
    <t>5/64 in</t>
  </si>
  <si>
    <t>#47</t>
  </si>
  <si>
    <t>2 mm</t>
  </si>
  <si>
    <t>#46</t>
  </si>
  <si>
    <t>#45</t>
  </si>
  <si>
    <t>2.1 mm</t>
  </si>
  <si>
    <t>#44</t>
  </si>
  <si>
    <t>2.2 mm</t>
  </si>
  <si>
    <t>#43</t>
  </si>
  <si>
    <t>2.3 mm</t>
  </si>
  <si>
    <t>#42</t>
  </si>
  <si>
    <t>3/32 in</t>
  </si>
  <si>
    <t>2.4 mm</t>
  </si>
  <si>
    <t>#41</t>
  </si>
  <si>
    <t>#40</t>
  </si>
  <si>
    <t>2.5 mm</t>
  </si>
  <si>
    <t>#39</t>
  </si>
  <si>
    <t>#38</t>
  </si>
  <si>
    <t>2.6 mm</t>
  </si>
  <si>
    <t>#37</t>
  </si>
  <si>
    <t>2.7 mm</t>
  </si>
  <si>
    <t>#36</t>
  </si>
  <si>
    <t>7/64 in</t>
  </si>
  <si>
    <t>#35</t>
  </si>
  <si>
    <t>2.8 mm</t>
  </si>
  <si>
    <t>#34</t>
  </si>
  <si>
    <t>#33</t>
  </si>
  <si>
    <t>2.9 mm</t>
  </si>
  <si>
    <t>#32</t>
  </si>
  <si>
    <t>3 mm</t>
  </si>
  <si>
    <t>#31</t>
  </si>
  <si>
    <t>3.1 mm</t>
  </si>
  <si>
    <t>1/8 in</t>
  </si>
  <si>
    <t>3.2 mm</t>
  </si>
  <si>
    <t>#30</t>
  </si>
  <si>
    <t>3.3 mm</t>
  </si>
  <si>
    <t>3.4 mm</t>
  </si>
  <si>
    <t>#29</t>
  </si>
  <si>
    <t>3.5 mm</t>
  </si>
  <si>
    <t>#28</t>
  </si>
  <si>
    <t>9/64 in</t>
  </si>
  <si>
    <t>3.6 mm</t>
  </si>
  <si>
    <t>#27</t>
  </si>
  <si>
    <t>3.7 mm</t>
  </si>
  <si>
    <t>#26</t>
  </si>
  <si>
    <t>#25</t>
  </si>
  <si>
    <t>3.8 mm</t>
  </si>
  <si>
    <t>#24</t>
  </si>
  <si>
    <t>3.9 mm</t>
  </si>
  <si>
    <t>#23</t>
  </si>
  <si>
    <t>5/32 in</t>
  </si>
  <si>
    <t>#22</t>
  </si>
  <si>
    <t>4 mm</t>
  </si>
  <si>
    <t>#21</t>
  </si>
  <si>
    <t>#20</t>
  </si>
  <si>
    <t>4.1 mm</t>
  </si>
  <si>
    <t>4.2 mm</t>
  </si>
  <si>
    <t>#19</t>
  </si>
  <si>
    <t>4.3 mm</t>
  </si>
  <si>
    <t>#18</t>
  </si>
  <si>
    <t>11/64 in</t>
  </si>
  <si>
    <t>#17</t>
  </si>
  <si>
    <t>4.4 mm</t>
  </si>
  <si>
    <t>#16</t>
  </si>
  <si>
    <t>4.5 mm</t>
  </si>
  <si>
    <t>#15</t>
  </si>
  <si>
    <t>4.6 mm</t>
  </si>
  <si>
    <t>#14</t>
  </si>
  <si>
    <t>#13</t>
  </si>
  <si>
    <t>4.7 mm</t>
  </si>
  <si>
    <t>3/16 in</t>
  </si>
  <si>
    <t>4.8 mm</t>
  </si>
  <si>
    <t>#12</t>
  </si>
  <si>
    <t>#11</t>
  </si>
  <si>
    <t>4.9 mm</t>
  </si>
  <si>
    <t>#10</t>
  </si>
  <si>
    <t>#9</t>
  </si>
  <si>
    <t>5 mm</t>
  </si>
  <si>
    <t>#8</t>
  </si>
  <si>
    <t>5.1 mm</t>
  </si>
  <si>
    <t>#7</t>
  </si>
  <si>
    <t>13/64 in</t>
  </si>
  <si>
    <t>#6</t>
  </si>
  <si>
    <t>5.2 mm</t>
  </si>
  <si>
    <t>#5</t>
  </si>
  <si>
    <t>5.3 mm</t>
  </si>
  <si>
    <t>#4</t>
  </si>
  <si>
    <t>5.4 mm</t>
  </si>
  <si>
    <t>#3</t>
  </si>
  <si>
    <t>5.5 mm</t>
  </si>
  <si>
    <t>7/32 in</t>
  </si>
  <si>
    <t>5.6 mm</t>
  </si>
  <si>
    <t>#2</t>
  </si>
  <si>
    <t>5.7 mm</t>
  </si>
  <si>
    <t>#1</t>
  </si>
  <si>
    <t>5.8 mm</t>
  </si>
  <si>
    <t>5.9 mm</t>
  </si>
  <si>
    <t>A</t>
  </si>
  <si>
    <t>15/64 in</t>
  </si>
  <si>
    <t>6 mm</t>
  </si>
  <si>
    <t>B</t>
  </si>
  <si>
    <t>6.1 mm</t>
  </si>
  <si>
    <t>C</t>
  </si>
  <si>
    <t>6.2 mm</t>
  </si>
  <si>
    <t>D</t>
  </si>
  <si>
    <t>6.3 mm</t>
  </si>
  <si>
    <t>1/4 in</t>
  </si>
  <si>
    <t>E</t>
  </si>
  <si>
    <t>6.4 mm</t>
  </si>
  <si>
    <t>6.5 mm</t>
  </si>
  <si>
    <t>F</t>
  </si>
  <si>
    <t>6.6 mm</t>
  </si>
  <si>
    <t>G</t>
  </si>
  <si>
    <t>6.7 mm</t>
  </si>
  <si>
    <t>17/64 in</t>
  </si>
  <si>
    <t>H</t>
  </si>
  <si>
    <t>6.8 mm</t>
  </si>
  <si>
    <t>6.9 mm</t>
  </si>
  <si>
    <t>I</t>
  </si>
  <si>
    <t>7 mm</t>
  </si>
  <si>
    <t>J</t>
  </si>
  <si>
    <t>7.1 mm</t>
  </si>
  <si>
    <t>K</t>
  </si>
  <si>
    <t>9/32 in</t>
  </si>
  <si>
    <t>7.2 mm</t>
  </si>
  <si>
    <t>7.3 mm</t>
  </si>
  <si>
    <t>L</t>
  </si>
  <si>
    <t>7.4 mm</t>
  </si>
  <si>
    <t>M</t>
  </si>
  <si>
    <t>7.5 mm</t>
  </si>
  <si>
    <t>19/64 in</t>
  </si>
  <si>
    <t>7.6 mm</t>
  </si>
  <si>
    <t>N</t>
  </si>
  <si>
    <t>7.7 mm</t>
  </si>
  <si>
    <t>7.8 mm</t>
  </si>
  <si>
    <t>7.9 mm</t>
  </si>
  <si>
    <t>5/16 in</t>
  </si>
  <si>
    <t>8 mm</t>
  </si>
  <si>
    <t>O</t>
  </si>
  <si>
    <t>8.1 mm</t>
  </si>
  <si>
    <t>8.2 mm</t>
  </si>
  <si>
    <t>P</t>
  </si>
  <si>
    <t>8.3 mm</t>
  </si>
  <si>
    <t>21/64 in</t>
  </si>
  <si>
    <t>8.4 mm</t>
  </si>
  <si>
    <t>Q</t>
  </si>
  <si>
    <t>8.5 mm</t>
  </si>
  <si>
    <t>8.6 mm</t>
  </si>
  <si>
    <t>R</t>
  </si>
  <si>
    <t>8.7 mm</t>
  </si>
  <si>
    <t>11/32 in</t>
  </si>
  <si>
    <t>8.8 mm</t>
  </si>
  <si>
    <t>S</t>
  </si>
  <si>
    <t>8.9 mm</t>
  </si>
  <si>
    <t>9 mm</t>
  </si>
  <si>
    <t>T</t>
  </si>
  <si>
    <t>9.1 mm</t>
  </si>
  <si>
    <t>23/64 in</t>
  </si>
  <si>
    <t>9.2 mm</t>
  </si>
  <si>
    <t>9.3 mm</t>
  </si>
  <si>
    <t>U</t>
  </si>
  <si>
    <t>9.4 mm</t>
  </si>
  <si>
    <t>9.5 mm</t>
  </si>
  <si>
    <t>3/8 in</t>
  </si>
  <si>
    <t>V</t>
  </si>
  <si>
    <t>9.6 mm</t>
  </si>
  <si>
    <t>9.7 mm</t>
  </si>
  <si>
    <t>9.8 mm</t>
  </si>
  <si>
    <t>W</t>
  </si>
  <si>
    <t>9.9 mm</t>
  </si>
  <si>
    <t>25/64 in</t>
  </si>
  <si>
    <t>10 mm</t>
  </si>
  <si>
    <t>X</t>
  </si>
  <si>
    <t>Y</t>
  </si>
  <si>
    <t>13/32 in</t>
  </si>
  <si>
    <t>Z</t>
  </si>
  <si>
    <t>10.5 mm</t>
  </si>
  <si>
    <t>27/64 in</t>
  </si>
  <si>
    <t>11 mm</t>
  </si>
  <si>
    <t>7/16 in</t>
  </si>
  <si>
    <t>11.5 mm</t>
  </si>
  <si>
    <t>29/64 in</t>
  </si>
  <si>
    <t>15/32 in</t>
  </si>
  <si>
    <t>12 mm</t>
  </si>
  <si>
    <t>31/64 in</t>
  </si>
  <si>
    <t>12.5 mm</t>
  </si>
  <si>
    <t>1/2 in</t>
  </si>
  <si>
    <t>13 mm</t>
  </si>
  <si>
    <t>33/64 in</t>
  </si>
  <si>
    <t>17/32 in</t>
  </si>
  <si>
    <t>13.5 mm</t>
  </si>
  <si>
    <t>35/64 in</t>
  </si>
  <si>
    <t>14 mm</t>
  </si>
  <si>
    <t>9/16 in</t>
  </si>
  <si>
    <t>14.5 mm</t>
  </si>
  <si>
    <t>37/64 in</t>
  </si>
  <si>
    <t>15 mm</t>
  </si>
  <si>
    <t>19/32 in</t>
  </si>
  <si>
    <t>39/64 in</t>
  </si>
  <si>
    <t>15.5 mm</t>
  </si>
  <si>
    <t>5/8 in</t>
  </si>
  <si>
    <t>16 mm</t>
  </si>
  <si>
    <t>41/64 in</t>
  </si>
  <si>
    <t>16.5 mm</t>
  </si>
  <si>
    <t>17 mm</t>
  </si>
  <si>
    <t>43/64 in</t>
  </si>
  <si>
    <t>11/16 in</t>
  </si>
  <si>
    <t>17.5 mm</t>
  </si>
  <si>
    <t>45/64 in</t>
  </si>
  <si>
    <t>18 mm</t>
  </si>
  <si>
    <t>23/32 in</t>
  </si>
  <si>
    <t>18.5 mm</t>
  </si>
  <si>
    <t>47/64 in</t>
  </si>
  <si>
    <t>19 mm</t>
  </si>
  <si>
    <t>3/4 in</t>
  </si>
  <si>
    <t>49/64 in</t>
  </si>
  <si>
    <t>19.5 mm</t>
  </si>
  <si>
    <t>25/32 in</t>
  </si>
  <si>
    <t>20 mm</t>
  </si>
  <si>
    <t>51/64 in</t>
  </si>
  <si>
    <t>20.5 mm</t>
  </si>
  <si>
    <t>13/16 in</t>
  </si>
  <si>
    <t>21 mm</t>
  </si>
  <si>
    <t>53/64 in</t>
  </si>
  <si>
    <t>27/32 in</t>
  </si>
  <si>
    <t>21.5 mm</t>
  </si>
  <si>
    <t>55/64 in</t>
  </si>
  <si>
    <t>22 mm</t>
  </si>
  <si>
    <t>7/8 in</t>
  </si>
  <si>
    <t>22.5 mm</t>
  </si>
  <si>
    <t>57/64 in</t>
  </si>
  <si>
    <t>23 mm</t>
  </si>
  <si>
    <t>29/32 in</t>
  </si>
  <si>
    <t>21/23 in</t>
  </si>
  <si>
    <t>59/64 in</t>
  </si>
  <si>
    <t>23.5 mm</t>
  </si>
  <si>
    <t>15/16 in</t>
  </si>
  <si>
    <t>24 mm</t>
  </si>
  <si>
    <t>61/64 in</t>
  </si>
  <si>
    <t>24.5 mm</t>
  </si>
  <si>
    <t>31/32 in</t>
  </si>
  <si>
    <t>25 mm</t>
  </si>
  <si>
    <t>63/64 in</t>
  </si>
  <si>
    <t>1 in</t>
  </si>
  <si>
    <t>25.5 mm</t>
  </si>
  <si>
    <t>1 1/64 in</t>
  </si>
  <si>
    <t>26 mm</t>
  </si>
  <si>
    <t>1 1/32 in</t>
  </si>
  <si>
    <t>26.5 mm</t>
  </si>
  <si>
    <t>1 3/64 in</t>
  </si>
  <si>
    <t>1 1/16 in</t>
  </si>
  <si>
    <t>27 mm</t>
  </si>
  <si>
    <t>1 5/64 in</t>
  </si>
  <si>
    <t>27.5 mm</t>
  </si>
  <si>
    <t>1 3/32 in</t>
  </si>
  <si>
    <t>28 mm</t>
  </si>
  <si>
    <t>1 7/64 in</t>
  </si>
  <si>
    <t>28.5 mm</t>
  </si>
  <si>
    <t>1 1/8 in</t>
  </si>
  <si>
    <t>1 9/64 in</t>
  </si>
  <si>
    <t>29 mm</t>
  </si>
  <si>
    <t>1 5/32 in</t>
  </si>
  <si>
    <t>29.5 mm</t>
  </si>
  <si>
    <t>1 11/64 in</t>
  </si>
  <si>
    <t>30 mm</t>
  </si>
  <si>
    <t>1 3/16 in</t>
  </si>
  <si>
    <t>30.5 mm</t>
  </si>
  <si>
    <t>1 13/64 in</t>
  </si>
  <si>
    <t>1 7/32 in</t>
  </si>
  <si>
    <t>31 mm</t>
  </si>
  <si>
    <t>1 15/64 in</t>
  </si>
  <si>
    <t>31.5 mm</t>
  </si>
  <si>
    <t>1 1/4 in</t>
  </si>
  <si>
    <t>32 mm</t>
  </si>
  <si>
    <t>1 17/64 in</t>
  </si>
  <si>
    <t>32.5 mm</t>
  </si>
  <si>
    <t>1 9/32 in</t>
  </si>
  <si>
    <t>1 19/64 in</t>
  </si>
  <si>
    <t>33 mm</t>
  </si>
  <si>
    <t>1 5/16 in</t>
  </si>
  <si>
    <t>33.5 mm</t>
  </si>
  <si>
    <t>1 21/64 in</t>
  </si>
  <si>
    <t>34 mm</t>
  </si>
  <si>
    <t>1 11/32 in</t>
  </si>
  <si>
    <t>34.5 mm</t>
  </si>
  <si>
    <t>1 23/64 in</t>
  </si>
  <si>
    <t>1 3/8 in</t>
  </si>
  <si>
    <t>35 mm</t>
  </si>
  <si>
    <t>1 25/64 in</t>
  </si>
  <si>
    <t>35.5 mm</t>
  </si>
  <si>
    <t>1 13/32 in</t>
  </si>
  <si>
    <t>36 mm</t>
  </si>
  <si>
    <t>1 27/64 in</t>
  </si>
  <si>
    <t>36.5 mm</t>
  </si>
  <si>
    <t>1 7/16 in</t>
  </si>
  <si>
    <t>1 29/64 in</t>
  </si>
  <si>
    <t>37 mm</t>
  </si>
  <si>
    <t>1 15/32 in</t>
  </si>
  <si>
    <t>37.5 mm</t>
  </si>
  <si>
    <t>1 31/64 in</t>
  </si>
  <si>
    <t>38 mm</t>
  </si>
  <si>
    <t>1 1/2 in</t>
  </si>
  <si>
    <t>Original Nominal Clearance Hole Diameter</t>
  </si>
  <si>
    <t>Practical Nominal Clearance Hole Diameter</t>
  </si>
  <si>
    <t>Original Minimum Clearance Hole Diameter</t>
  </si>
  <si>
    <t>Practical Minimum Clearance Hole Diameter</t>
  </si>
  <si>
    <t>Practical Maximum Clearance Hole Diameter</t>
  </si>
  <si>
    <t>Original Maximum Clearance Hole Diameter</t>
  </si>
  <si>
    <t>Inputs</t>
  </si>
  <si>
    <t>Outputs</t>
  </si>
  <si>
    <t>Outputs Adjusted for Common Drill Sizes</t>
  </si>
  <si>
    <t>Calculating Clearance Hole Diameters</t>
  </si>
  <si>
    <t>Projected Tolerance Zone Modifier in Clearance Hole Controle Frame?</t>
  </si>
  <si>
    <t>True/False</t>
  </si>
  <si>
    <t>This is why there is the (1+2P/D) modifier of the threaded hole positional tolerance in the calculation, when there is no projected tolerance modifier.</t>
  </si>
  <si>
    <t>General Low Cost Drill Tolerances (in inches)</t>
  </si>
  <si>
    <t>Drill Size</t>
  </si>
  <si>
    <t>Diameter
(in)</t>
  </si>
  <si>
    <t>Diameter
(mm)</t>
  </si>
  <si>
    <t>Lower Limit</t>
  </si>
  <si>
    <t>Upper Limit (including)</t>
  </si>
  <si>
    <t>This calculation is used to determine clearance hole diameters for holes on the top part shown below (in blue) for assembling two parts where there exist at least two bolts, so that fitment is guaranteed.</t>
  </si>
  <si>
    <t>J. Williams       Please contact me at jwills@protonmail.com with any issues with this spreadsheet.</t>
  </si>
  <si>
    <t>This sheet was made after watching a video on youtube from "Straight to the point engineering". I've verified it made sense with only one example so far.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</si>
</sst>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
    <numFmt numFmtId="165" formatCode="0.0000"/>
    <numFmt numFmtId="166" formatCode="0.00000"/>
    <numFmt numFmtId="167" formatCode="0.00000000"/>
  </numFmts>
  <fonts count="7" x14ac:knownFonts="1">
    <font>
      <sz val="11"/>
      <color theme="1"/>
      <name val="Calibri"/>
      <family val="2"/>
      <scheme val="minor"/>
    </font>
    <font>
      <sz val="10"/>
      <color rgb="FF000000"/>
      <name val="Arial"/>
      <family val="2"/>
    </font>
    <font>
      <sz val="9"/>
      <color indexed="81"/>
      <name val="Tahoma"/>
      <family val="2"/>
    </font>
    <font>
      <b/>
      <sz val="9"/>
      <color indexed="81"/>
      <name val="Tahoma"/>
      <family val="2"/>
    </font>
    <font>
      <b/>
      <i/>
      <sz val="12"/>
      <color theme="1"/>
      <name val="Calibri"/>
      <family val="2"/>
      <scheme val="minor"/>
    </font>
    <font>
      <i/>
      <sz val="12"/>
      <color theme="1"/>
      <name val="Calibri"/>
      <family val="2"/>
      <scheme val="minor"/>
    </font>
    <font>
      <b/>
      <i/>
      <sz val="11"/>
      <color rgb="FF000000"/>
      <name val="Arial"/>
      <family val="2"/>
    </font>
  </fonts>
  <fills count="6">
    <fill>
      <patternFill patternType="none"/>
    </fill>
    <fill>
      <patternFill patternType="gray125"/>
    </fill>
    <fill>
      <patternFill patternType="solid">
        <fgColor rgb="FFFFFFFF"/>
        <bgColor indexed="64"/>
      </patternFill>
    </fill>
    <fill>
      <patternFill patternType="solid">
        <fgColor rgb="FFFFFF00"/>
        <bgColor indexed="64"/>
      </patternFill>
    </fill>
    <fill>
      <patternFill patternType="solid">
        <fgColor theme="9" tint="0.39997558519241921"/>
        <bgColor indexed="64"/>
      </patternFill>
    </fill>
    <fill>
      <patternFill patternType="solid">
        <fgColor theme="2" tint="-0.249977111117893"/>
        <bgColor indexed="64"/>
      </patternFill>
    </fill>
  </fills>
  <borders count="27">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bottom/>
      <diagonal/>
    </border>
    <border>
      <left style="thin">
        <color indexed="64"/>
      </left>
      <right style="medium">
        <color indexed="64"/>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diagonal/>
    </border>
    <border>
      <left style="medium">
        <color indexed="64"/>
      </left>
      <right style="thin">
        <color indexed="64"/>
      </right>
      <top style="medium">
        <color indexed="64"/>
      </top>
      <bottom/>
      <diagonal/>
    </border>
  </borders>
  <cellStyleXfs count="1">
    <xf numFmtId="0" fontId="0" fillId="0" borderId="0"/>
  </cellStyleXfs>
  <cellXfs count="66">
    <xf numFmtId="0" fontId="0" fillId="0" borderId="0" xfId="0"/>
    <xf numFmtId="0" fontId="1" fillId="2" borderId="1" xfId="0" applyFont="1" applyFill="1" applyBorder="1" applyAlignment="1">
      <alignment horizontal="right" vertical="center" wrapText="1"/>
    </xf>
    <xf numFmtId="0" fontId="0" fillId="0" borderId="5" xfId="0" applyBorder="1"/>
    <xf numFmtId="0" fontId="0" fillId="0" borderId="6" xfId="0" applyBorder="1"/>
    <xf numFmtId="0" fontId="0" fillId="0" borderId="7" xfId="0" applyBorder="1"/>
    <xf numFmtId="0" fontId="0" fillId="0" borderId="9" xfId="0" applyBorder="1"/>
    <xf numFmtId="0" fontId="0" fillId="0" borderId="10" xfId="0" applyBorder="1"/>
    <xf numFmtId="0" fontId="0" fillId="0" borderId="12" xfId="0" applyBorder="1"/>
    <xf numFmtId="165" fontId="0" fillId="0" borderId="1" xfId="0" applyNumberFormat="1" applyBorder="1"/>
    <xf numFmtId="166" fontId="0" fillId="0" borderId="1" xfId="0" applyNumberFormat="1" applyBorder="1"/>
    <xf numFmtId="166" fontId="0" fillId="0" borderId="11" xfId="0" applyNumberFormat="1" applyBorder="1"/>
    <xf numFmtId="0" fontId="0" fillId="0" borderId="17" xfId="0" applyBorder="1"/>
    <xf numFmtId="0" fontId="0" fillId="0" borderId="5" xfId="0" applyFill="1" applyBorder="1"/>
    <xf numFmtId="0" fontId="0" fillId="0" borderId="6" xfId="0" applyFill="1" applyBorder="1"/>
    <xf numFmtId="0" fontId="0" fillId="0" borderId="7" xfId="0" applyFill="1" applyBorder="1"/>
    <xf numFmtId="0" fontId="0" fillId="0" borderId="9" xfId="0" applyFill="1" applyBorder="1"/>
    <xf numFmtId="0" fontId="0" fillId="0" borderId="8" xfId="0" applyBorder="1" applyAlignment="1">
      <alignment horizontal="center" vertical="center"/>
    </xf>
    <xf numFmtId="0" fontId="1" fillId="2" borderId="16" xfId="0" applyFont="1" applyFill="1" applyBorder="1" applyAlignment="1">
      <alignment horizontal="right" vertical="center" wrapText="1"/>
    </xf>
    <xf numFmtId="0" fontId="1" fillId="2" borderId="15" xfId="0" applyFont="1" applyFill="1" applyBorder="1" applyAlignment="1">
      <alignment horizontal="right" vertical="center" wrapText="1"/>
    </xf>
    <xf numFmtId="0" fontId="1" fillId="2" borderId="17" xfId="0" applyFont="1" applyFill="1" applyBorder="1" applyAlignment="1">
      <alignment horizontal="right" vertical="center" wrapText="1"/>
    </xf>
    <xf numFmtId="0" fontId="1" fillId="2" borderId="5" xfId="0" applyFont="1" applyFill="1" applyBorder="1" applyAlignment="1">
      <alignment horizontal="right" vertical="center" wrapText="1"/>
    </xf>
    <xf numFmtId="0" fontId="1" fillId="2" borderId="6" xfId="0" applyFont="1" applyFill="1" applyBorder="1" applyAlignment="1">
      <alignment horizontal="right" vertical="center" wrapText="1"/>
    </xf>
    <xf numFmtId="0" fontId="1" fillId="2" borderId="7" xfId="0" applyFont="1" applyFill="1" applyBorder="1" applyAlignment="1">
      <alignment horizontal="right" vertical="center" wrapText="1"/>
    </xf>
    <xf numFmtId="0" fontId="1" fillId="2" borderId="8" xfId="0" applyFont="1" applyFill="1" applyBorder="1" applyAlignment="1">
      <alignment horizontal="right" vertical="center" wrapText="1"/>
    </xf>
    <xf numFmtId="0" fontId="1" fillId="2" borderId="9" xfId="0" applyFont="1" applyFill="1" applyBorder="1" applyAlignment="1">
      <alignment horizontal="right" vertical="center" wrapText="1"/>
    </xf>
    <xf numFmtId="0" fontId="0" fillId="0" borderId="18" xfId="0" applyBorder="1"/>
    <xf numFmtId="0" fontId="0" fillId="0" borderId="20" xfId="0" applyBorder="1"/>
    <xf numFmtId="0" fontId="0" fillId="0" borderId="16" xfId="0" applyBorder="1" applyAlignment="1">
      <alignment horizontal="center" vertical="center"/>
    </xf>
    <xf numFmtId="0" fontId="0" fillId="0" borderId="19" xfId="0" applyBorder="1" applyAlignment="1">
      <alignment horizontal="center" vertical="center"/>
    </xf>
    <xf numFmtId="0" fontId="0" fillId="0" borderId="11" xfId="0" applyBorder="1" applyAlignment="1">
      <alignment horizontal="center" vertical="center"/>
    </xf>
    <xf numFmtId="164" fontId="0" fillId="0" borderId="20" xfId="0" applyNumberFormat="1" applyBorder="1"/>
    <xf numFmtId="0" fontId="5" fillId="0" borderId="13" xfId="0" applyFont="1" applyBorder="1" applyAlignment="1">
      <alignment horizontal="center" vertical="center"/>
    </xf>
    <xf numFmtId="0" fontId="5" fillId="0" borderId="25" xfId="0" quotePrefix="1" applyFont="1" applyBorder="1" applyAlignment="1">
      <alignment horizontal="center" vertical="center"/>
    </xf>
    <xf numFmtId="0" fontId="5" fillId="0" borderId="14" xfId="0" applyFont="1" applyBorder="1" applyAlignment="1">
      <alignment horizontal="center" vertical="center"/>
    </xf>
    <xf numFmtId="0" fontId="6" fillId="2" borderId="21" xfId="0" applyFont="1" applyFill="1" applyBorder="1" applyAlignment="1">
      <alignment horizontal="center" vertical="center" wrapText="1"/>
    </xf>
    <xf numFmtId="0" fontId="6" fillId="2" borderId="22" xfId="0" applyFont="1" applyFill="1" applyBorder="1" applyAlignment="1">
      <alignment horizontal="center" vertical="center" wrapText="1"/>
    </xf>
    <xf numFmtId="0" fontId="6" fillId="2" borderId="23" xfId="0" applyFont="1" applyFill="1" applyBorder="1" applyAlignment="1">
      <alignment horizontal="center" vertical="center" wrapText="1"/>
    </xf>
    <xf numFmtId="166" fontId="0" fillId="3" borderId="1" xfId="0" applyNumberFormat="1" applyFill="1" applyBorder="1"/>
    <xf numFmtId="167" fontId="0" fillId="3" borderId="1" xfId="0" applyNumberFormat="1" applyFill="1" applyBorder="1"/>
    <xf numFmtId="166" fontId="0" fillId="3" borderId="8" xfId="0" applyNumberFormat="1" applyFill="1" applyBorder="1"/>
    <xf numFmtId="0" fontId="0" fillId="3" borderId="0" xfId="0" applyFill="1"/>
    <xf numFmtId="164" fontId="0" fillId="4" borderId="1" xfId="0" applyNumberFormat="1" applyFill="1" applyBorder="1" applyProtection="1">
      <protection locked="0"/>
    </xf>
    <xf numFmtId="0" fontId="0" fillId="4" borderId="1" xfId="0" applyFill="1" applyBorder="1" applyProtection="1">
      <protection locked="0"/>
    </xf>
    <xf numFmtId="0" fontId="0" fillId="4" borderId="8" xfId="0" applyFill="1" applyBorder="1" applyProtection="1">
      <protection locked="0"/>
    </xf>
    <xf numFmtId="0" fontId="0" fillId="3" borderId="2" xfId="0" applyFill="1" applyBorder="1" applyAlignment="1">
      <alignment horizontal="center"/>
    </xf>
    <xf numFmtId="0" fontId="0" fillId="3" borderId="3" xfId="0" applyFill="1" applyBorder="1" applyAlignment="1">
      <alignment horizontal="center"/>
    </xf>
    <xf numFmtId="0" fontId="0" fillId="3" borderId="4" xfId="0" applyFill="1" applyBorder="1" applyAlignment="1">
      <alignment horizontal="center"/>
    </xf>
    <xf numFmtId="0" fontId="0" fillId="0" borderId="2" xfId="0" applyFill="1" applyBorder="1" applyAlignment="1">
      <alignment horizontal="center"/>
    </xf>
    <xf numFmtId="0" fontId="0" fillId="0" borderId="3" xfId="0" applyFill="1" applyBorder="1" applyAlignment="1">
      <alignment horizontal="center"/>
    </xf>
    <xf numFmtId="0" fontId="0" fillId="0" borderId="4" xfId="0" applyFill="1" applyBorder="1" applyAlignment="1">
      <alignment horizontal="center"/>
    </xf>
    <xf numFmtId="0" fontId="0" fillId="0" borderId="0" xfId="0" applyAlignment="1">
      <alignment horizontal="center"/>
    </xf>
    <xf numFmtId="0" fontId="0" fillId="4" borderId="18" xfId="0" applyFill="1" applyBorder="1" applyAlignment="1">
      <alignment horizontal="center"/>
    </xf>
    <xf numFmtId="0" fontId="0" fillId="4" borderId="19" xfId="0" applyFill="1" applyBorder="1" applyAlignment="1">
      <alignment horizontal="center"/>
    </xf>
    <xf numFmtId="0" fontId="0" fillId="4" borderId="20" xfId="0" applyFill="1" applyBorder="1" applyAlignment="1">
      <alignment horizontal="center"/>
    </xf>
    <xf numFmtId="0" fontId="0" fillId="0" borderId="26" xfId="0" applyNumberFormat="1" applyBorder="1" applyAlignment="1">
      <alignment horizontal="center" vertical="center"/>
    </xf>
    <xf numFmtId="0" fontId="0" fillId="0" borderId="24" xfId="0" applyNumberFormat="1" applyBorder="1" applyAlignment="1">
      <alignment horizontal="center" vertical="center"/>
    </xf>
    <xf numFmtId="0" fontId="4" fillId="0" borderId="21" xfId="0" applyFont="1" applyBorder="1" applyAlignment="1">
      <alignment horizontal="center" vertical="center" wrapText="1"/>
    </xf>
    <xf numFmtId="0" fontId="4" fillId="0" borderId="22" xfId="0" applyFont="1" applyBorder="1" applyAlignment="1">
      <alignment horizontal="center" vertical="center" wrapText="1"/>
    </xf>
    <xf numFmtId="0" fontId="4" fillId="0" borderId="23" xfId="0" applyFont="1" applyBorder="1" applyAlignment="1">
      <alignment horizontal="center" vertical="center" wrapText="1"/>
    </xf>
    <xf numFmtId="164" fontId="0" fillId="0" borderId="5" xfId="0" applyNumberFormat="1" applyBorder="1" applyAlignment="1">
      <alignment horizontal="center"/>
    </xf>
    <xf numFmtId="0" fontId="0" fillId="0" borderId="0" xfId="0" applyAlignment="1">
      <alignment horizontal="left" vertical="center"/>
    </xf>
    <xf numFmtId="164" fontId="0" fillId="0" borderId="6" xfId="0" applyNumberFormat="1" applyBorder="1" applyAlignment="1">
      <alignment horizontal="center"/>
    </xf>
    <xf numFmtId="164" fontId="0" fillId="0" borderId="9" xfId="0" applyNumberFormat="1" applyBorder="1" applyAlignment="1">
      <alignment horizontal="center"/>
    </xf>
    <xf numFmtId="164" fontId="0" fillId="0" borderId="7" xfId="0" applyNumberFormat="1" applyBorder="1" applyAlignment="1">
      <alignment horizontal="center"/>
    </xf>
    <xf numFmtId="0" fontId="0" fillId="0" borderId="13" xfId="0" applyNumberFormat="1" applyBorder="1" applyAlignment="1">
      <alignment horizontal="center" vertical="center"/>
    </xf>
    <xf numFmtId="0" fontId="0" fillId="5" borderId="0" xfId="0" applyFill="1"/>
  </cellXfs>
  <cellStyles count="1">
    <cellStyle name="Normal" xfId="0" builtinId="0"/>
  </cellStyles>
  <dxfs count="1">
    <dxf>
      <fill>
        <patternFill patternType="lightGray">
          <bgColor theme="5"/>
        </patternFill>
      </fill>
    </dxf>
  </dxfs>
  <tableStyles count="0" defaultTableStyle="TableStyleMedium2" defaultPivotStyle="PivotStyleLight16"/>
  <colors>
    <mruColors>
      <color rgb="FFFFC1C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8</xdr:col>
      <xdr:colOff>361950</xdr:colOff>
      <xdr:row>5</xdr:row>
      <xdr:rowOff>85725</xdr:rowOff>
    </xdr:from>
    <xdr:to>
      <xdr:col>16</xdr:col>
      <xdr:colOff>561898</xdr:colOff>
      <xdr:row>22</xdr:row>
      <xdr:rowOff>57150</xdr:rowOff>
    </xdr:to>
    <xdr:pic>
      <xdr:nvPicPr>
        <xdr:cNvPr id="2" name="Picture 1">
          <a:extLst>
            <a:ext uri="{FF2B5EF4-FFF2-40B4-BE49-F238E27FC236}">
              <a16:creationId xmlns:a16="http://schemas.microsoft.com/office/drawing/2014/main" id="{39E2165D-CF91-47F5-A10A-BAEB497091C0}"/>
            </a:ext>
          </a:extLst>
        </xdr:cNvPr>
        <xdr:cNvPicPr>
          <a:picLocks noChangeAspect="1"/>
        </xdr:cNvPicPr>
      </xdr:nvPicPr>
      <xdr:blipFill>
        <a:blip xmlns:r="http://schemas.openxmlformats.org/officeDocument/2006/relationships" r:embed="rId1"/>
        <a:stretch>
          <a:fillRect/>
        </a:stretch>
      </xdr:blipFill>
      <xdr:spPr>
        <a:xfrm>
          <a:off x="7953375" y="552450"/>
          <a:ext cx="5076748" cy="324802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152400</xdr:colOff>
      <xdr:row>636</xdr:row>
      <xdr:rowOff>0</xdr:rowOff>
    </xdr:from>
    <xdr:to>
      <xdr:col>12</xdr:col>
      <xdr:colOff>503730</xdr:colOff>
      <xdr:row>665</xdr:row>
      <xdr:rowOff>104071</xdr:rowOff>
    </xdr:to>
    <xdr:pic>
      <xdr:nvPicPr>
        <xdr:cNvPr id="2" name="Picture 1">
          <a:extLst>
            <a:ext uri="{FF2B5EF4-FFF2-40B4-BE49-F238E27FC236}">
              <a16:creationId xmlns:a16="http://schemas.microsoft.com/office/drawing/2014/main" id="{B985C20C-4A3A-4A34-891B-4FF205D14846}"/>
            </a:ext>
          </a:extLst>
        </xdr:cNvPr>
        <xdr:cNvPicPr>
          <a:picLocks noChangeAspect="1"/>
        </xdr:cNvPicPr>
      </xdr:nvPicPr>
      <xdr:blipFill>
        <a:blip xmlns:r="http://schemas.openxmlformats.org/officeDocument/2006/relationships" r:embed="rId1"/>
        <a:stretch>
          <a:fillRect/>
        </a:stretch>
      </xdr:blipFill>
      <xdr:spPr>
        <a:xfrm>
          <a:off x="152400" y="99764850"/>
          <a:ext cx="8761905" cy="5628571"/>
        </a:xfrm>
        <a:prstGeom prst="rect">
          <a:avLst/>
        </a:prstGeom>
      </xdr:spPr>
    </xdr:pic>
    <xdr:clientData/>
  </xdr:twoCellAnchor>
  <xdr:twoCellAnchor editAs="oneCell">
    <xdr:from>
      <xdr:col>14</xdr:col>
      <xdr:colOff>0</xdr:colOff>
      <xdr:row>637</xdr:row>
      <xdr:rowOff>0</xdr:rowOff>
    </xdr:from>
    <xdr:to>
      <xdr:col>23</xdr:col>
      <xdr:colOff>246933</xdr:colOff>
      <xdr:row>668</xdr:row>
      <xdr:rowOff>94500</xdr:rowOff>
    </xdr:to>
    <xdr:pic>
      <xdr:nvPicPr>
        <xdr:cNvPr id="3" name="Picture 2">
          <a:extLst>
            <a:ext uri="{FF2B5EF4-FFF2-40B4-BE49-F238E27FC236}">
              <a16:creationId xmlns:a16="http://schemas.microsoft.com/office/drawing/2014/main" id="{690DF3AF-5FB3-4EFF-A24F-95E8678EC63A}"/>
            </a:ext>
          </a:extLst>
        </xdr:cNvPr>
        <xdr:cNvPicPr>
          <a:picLocks noChangeAspect="1"/>
        </xdr:cNvPicPr>
      </xdr:nvPicPr>
      <xdr:blipFill>
        <a:blip xmlns:r="http://schemas.openxmlformats.org/officeDocument/2006/relationships" r:embed="rId2"/>
        <a:stretch>
          <a:fillRect/>
        </a:stretch>
      </xdr:blipFill>
      <xdr:spPr>
        <a:xfrm>
          <a:off x="9258300" y="99955350"/>
          <a:ext cx="5733333" cy="6000000"/>
        </a:xfrm>
        <a:prstGeom prst="rect">
          <a:avLst/>
        </a:prstGeom>
      </xdr:spPr>
    </xdr:pic>
    <xdr:clientData/>
  </xdr:twoCellAnchor>
  <xdr:twoCellAnchor>
    <xdr:from>
      <xdr:col>0</xdr:col>
      <xdr:colOff>85725</xdr:colOff>
      <xdr:row>634</xdr:row>
      <xdr:rowOff>9525</xdr:rowOff>
    </xdr:from>
    <xdr:to>
      <xdr:col>24</xdr:col>
      <xdr:colOff>171450</xdr:colOff>
      <xdr:row>669</xdr:row>
      <xdr:rowOff>66675</xdr:rowOff>
    </xdr:to>
    <xdr:sp macro="" textlink="">
      <xdr:nvSpPr>
        <xdr:cNvPr id="4" name="Rectangle 3">
          <a:extLst>
            <a:ext uri="{FF2B5EF4-FFF2-40B4-BE49-F238E27FC236}">
              <a16:creationId xmlns:a16="http://schemas.microsoft.com/office/drawing/2014/main" id="{3065B0B7-24AE-42E2-BDA3-F774BB2C5213}"/>
            </a:ext>
          </a:extLst>
        </xdr:cNvPr>
        <xdr:cNvSpPr/>
      </xdr:nvSpPr>
      <xdr:spPr>
        <a:xfrm>
          <a:off x="85725" y="121234200"/>
          <a:ext cx="15954375" cy="672465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38C804-6669-487D-A2E9-AD676B9DDDDF}">
  <dimension ref="B1:H20"/>
  <sheetViews>
    <sheetView tabSelected="1" workbookViewId="0">
      <selection activeCell="F12" sqref="F12"/>
    </sheetView>
  </sheetViews>
  <sheetFormatPr defaultRowHeight="15" x14ac:dyDescent="0.25"/>
  <cols>
    <col min="1" max="1" width="1.5703125" customWidth="1"/>
    <col min="2" max="2" width="64.5703125" bestFit="1" customWidth="1"/>
    <col min="3" max="3" width="10.5703125" bestFit="1" customWidth="1"/>
    <col min="4" max="4" width="10.42578125" bestFit="1" customWidth="1"/>
    <col min="5" max="5" width="12.85546875" bestFit="1" customWidth="1"/>
    <col min="6" max="6" width="23.42578125" bestFit="1" customWidth="1"/>
    <col min="7" max="7" width="3.5703125" bestFit="1" customWidth="1"/>
    <col min="8" max="8" width="10.28515625" bestFit="1" customWidth="1"/>
  </cols>
  <sheetData>
    <row r="1" spans="2:8" x14ac:dyDescent="0.25">
      <c r="B1" s="65" t="s">
        <v>417</v>
      </c>
      <c r="C1" s="65"/>
      <c r="D1" s="65"/>
      <c r="E1" s="65"/>
      <c r="F1" s="65"/>
      <c r="G1" s="65"/>
      <c r="H1" s="65"/>
    </row>
    <row r="2" spans="2:8" x14ac:dyDescent="0.25">
      <c r="B2" s="65" t="s">
        <v>418</v>
      </c>
      <c r="C2" s="65"/>
      <c r="D2" s="65"/>
      <c r="E2" s="65"/>
      <c r="F2" s="65"/>
      <c r="G2" s="65"/>
      <c r="H2" s="65"/>
    </row>
    <row r="3" spans="2:8" ht="6" customHeight="1" x14ac:dyDescent="0.25"/>
    <row r="4" spans="2:8" ht="15.75" thickBot="1" x14ac:dyDescent="0.3">
      <c r="B4" s="50" t="s">
        <v>406</v>
      </c>
      <c r="C4" s="50"/>
      <c r="D4" s="50"/>
    </row>
    <row r="5" spans="2:8" x14ac:dyDescent="0.25">
      <c r="B5" s="51" t="s">
        <v>403</v>
      </c>
      <c r="C5" s="52"/>
      <c r="D5" s="53"/>
      <c r="F5" t="s">
        <v>416</v>
      </c>
    </row>
    <row r="6" spans="2:8" x14ac:dyDescent="0.25">
      <c r="B6" s="12" t="s">
        <v>0</v>
      </c>
      <c r="C6" s="41">
        <v>0.25</v>
      </c>
      <c r="D6" s="13" t="s">
        <v>5</v>
      </c>
    </row>
    <row r="7" spans="2:8" x14ac:dyDescent="0.25">
      <c r="B7" s="12" t="s">
        <v>1</v>
      </c>
      <c r="C7" s="42">
        <v>7.0000000000000001E-3</v>
      </c>
      <c r="D7" s="13" t="s">
        <v>5</v>
      </c>
    </row>
    <row r="8" spans="2:8" x14ac:dyDescent="0.25">
      <c r="B8" s="12" t="s">
        <v>2</v>
      </c>
      <c r="C8" s="42">
        <v>1.4E-2</v>
      </c>
      <c r="D8" s="13" t="s">
        <v>5</v>
      </c>
    </row>
    <row r="9" spans="2:8" x14ac:dyDescent="0.25">
      <c r="B9" s="12" t="s">
        <v>3</v>
      </c>
      <c r="C9" s="41">
        <v>0.5</v>
      </c>
      <c r="D9" s="13" t="s">
        <v>5</v>
      </c>
    </row>
    <row r="10" spans="2:8" x14ac:dyDescent="0.25">
      <c r="B10" s="12" t="s">
        <v>4</v>
      </c>
      <c r="C10" s="42">
        <v>0.755</v>
      </c>
      <c r="D10" s="13" t="s">
        <v>5</v>
      </c>
    </row>
    <row r="11" spans="2:8" ht="15.75" thickBot="1" x14ac:dyDescent="0.3">
      <c r="B11" s="14" t="s">
        <v>407</v>
      </c>
      <c r="C11" s="43" t="b">
        <v>0</v>
      </c>
      <c r="D11" s="15" t="s">
        <v>408</v>
      </c>
    </row>
    <row r="12" spans="2:8" ht="15.75" thickBot="1" x14ac:dyDescent="0.3"/>
    <row r="13" spans="2:8" x14ac:dyDescent="0.25">
      <c r="B13" s="44" t="s">
        <v>404</v>
      </c>
      <c r="C13" s="45"/>
      <c r="D13" s="46"/>
    </row>
    <row r="14" spans="2:8" x14ac:dyDescent="0.25">
      <c r="B14" s="2" t="s">
        <v>399</v>
      </c>
      <c r="C14" s="8">
        <f>C6+C7+C8*(1+NOT(C11)*2*C10/C9)</f>
        <v>0.31328</v>
      </c>
      <c r="D14" s="3" t="s">
        <v>5</v>
      </c>
    </row>
    <row r="15" spans="2:8" x14ac:dyDescent="0.25">
      <c r="B15" s="2" t="s">
        <v>397</v>
      </c>
      <c r="C15" s="9">
        <f>C14+IF(C6&lt;='Drill Size Table  &amp; Ref'!$H$4,ABS('Drill Size Table  &amp; Ref'!$K$5),IF(C6&lt;='Drill Size Table  &amp; Ref'!$H$6,ABS('Drill Size Table  &amp; Ref'!$K$7),IF(C6&lt;='Drill Size Table  &amp; Ref'!$H$8,ABS('Drill Size Table  &amp; Ref'!$K$9),IF(C6&lt;='Drill Size Table  &amp; Ref'!$H$10,ABS('Drill Size Table  &amp; Ref'!$K$11),IF(C6&lt;='Drill Size Table  &amp; Ref'!$H$12,ABS('Drill Size Table  &amp; Ref'!$K$13),NA())))))</f>
        <v>0.31528</v>
      </c>
      <c r="D15" s="3" t="s">
        <v>5</v>
      </c>
    </row>
    <row r="16" spans="2:8" ht="15.75" thickBot="1" x14ac:dyDescent="0.3">
      <c r="B16" s="6" t="s">
        <v>402</v>
      </c>
      <c r="C16" s="10">
        <f>C15+IF(C6&lt;='Drill Size Table  &amp; Ref'!$H$4,ABS('Drill Size Table  &amp; Ref'!$K$4),IF(C6&lt;='Drill Size Table  &amp; Ref'!$H$6,ABS('Drill Size Table  &amp; Ref'!$K$6),IF(C6&lt;='Drill Size Table  &amp; Ref'!$H$8,ABS('Drill Size Table  &amp; Ref'!$K$8),IF(C6&lt;='Drill Size Table  &amp; Ref'!$H$10,ABS('Drill Size Table  &amp; Ref'!$K$10),IF(C6&lt;='Drill Size Table  &amp; Ref'!$H$12,ABS('Drill Size Table  &amp; Ref'!$K$12),NA())))))</f>
        <v>0.32228000000000001</v>
      </c>
      <c r="D16" s="7" t="s">
        <v>5</v>
      </c>
    </row>
    <row r="17" spans="2:5" x14ac:dyDescent="0.25">
      <c r="B17" s="47" t="s">
        <v>405</v>
      </c>
      <c r="C17" s="48"/>
      <c r="D17" s="49"/>
    </row>
    <row r="18" spans="2:5" x14ac:dyDescent="0.25">
      <c r="B18" s="2" t="s">
        <v>400</v>
      </c>
      <c r="C18" s="37">
        <f>C19-IF(C6&lt;='Drill Size Table  &amp; Ref'!$H$4,ABS('Drill Size Table  &amp; Ref'!$K$5),IF(C6&lt;='Drill Size Table  &amp; Ref'!$H$6,ABS('Drill Size Table  &amp; Ref'!$K$7),IF(C6&lt;='Drill Size Table  &amp; Ref'!$H$8,ABS('Drill Size Table  &amp; Ref'!$K$9),IF(C6&lt;='Drill Size Table  &amp; Ref'!$H$10,ABS('Drill Size Table  &amp; Ref'!$K$11),IF(C6&lt;='Drill Size Table  &amp; Ref'!$H$12,ABS('Drill Size Table  &amp; Ref'!$K$13),NA())))))</f>
        <v>0.314</v>
      </c>
      <c r="D18" s="3" t="s">
        <v>5</v>
      </c>
    </row>
    <row r="19" spans="2:5" x14ac:dyDescent="0.25">
      <c r="B19" s="2" t="s">
        <v>398</v>
      </c>
      <c r="C19" s="38">
        <f>IF(COUNTIF('Drill Size Table  &amp; Ref'!$C$3:$C$388,Calculator!C15)=1,C15,INDEX('Drill Size Table  &amp; Ref'!$C$3:$C$388,MATCH(C15,'Drill Size Table  &amp; Ref'!$C$3:$C$388)+1))</f>
        <v>0.316</v>
      </c>
      <c r="D19" s="3" t="s">
        <v>5</v>
      </c>
      <c r="E19" s="40" t="str">
        <f>CONCATENATE("Drill Size: """,INDEX('Drill Size Table  &amp; Ref'!$B$3:$C$388,MATCH(C19,'Drill Size Table  &amp; Ref'!$C$3:$C$388,0),1),"""")</f>
        <v>Drill Size: "O"</v>
      </c>
    </row>
    <row r="20" spans="2:5" ht="15.75" thickBot="1" x14ac:dyDescent="0.3">
      <c r="B20" s="4" t="s">
        <v>401</v>
      </c>
      <c r="C20" s="39">
        <f>C19+IF(C6&lt;='Drill Size Table  &amp; Ref'!$H$4,ABS('Drill Size Table  &amp; Ref'!$K$4),IF(C6&lt;='Drill Size Table  &amp; Ref'!$H$6,ABS('Drill Size Table  &amp; Ref'!$K$6),IF(C6&lt;='Drill Size Table  &amp; Ref'!$H$8,ABS('Drill Size Table  &amp; Ref'!$K$8),IF(C6&lt;='Drill Size Table  &amp; Ref'!$H$10,ABS('Drill Size Table  &amp; Ref'!$K$10),IF(C6&lt;='Drill Size Table  &amp; Ref'!$H$12,ABS('Drill Size Table  &amp; Ref'!$K$12),NA())))))</f>
        <v>0.32300000000000001</v>
      </c>
      <c r="D20" s="5" t="s">
        <v>5</v>
      </c>
    </row>
  </sheetData>
  <sheetProtection algorithmName="SHA-512" hashValue="CIq4AlQzaz7KIEfTPETawAwu21KU+IR2qkU+UOzBRE+i3YsPgdbSBzwaqinwurW4xOTPsK3WzflNOtORuC+8Bw==" saltValue="czicmJQDe5NgrXvWVOdl1g==" spinCount="100000" sheet="1" objects="1" scenarios="1"/>
  <mergeCells count="4">
    <mergeCell ref="B13:D13"/>
    <mergeCell ref="B17:D17"/>
    <mergeCell ref="B4:D4"/>
    <mergeCell ref="B5:D5"/>
  </mergeCells>
  <conditionalFormatting sqref="C11">
    <cfRule type="containsText" dxfId="0" priority="1" operator="containsText" text="True">
      <formula>NOT(ISERROR(SEARCH("True",C11)))</formula>
    </cfRule>
  </conditionalFormatting>
  <pageMargins left="0.7" right="0.7" top="0.75" bottom="0.75" header="0.3" footer="0.3"/>
  <pageSetup orientation="portrait" verticalDpi="0"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A0D390-66FD-4AE6-B6B4-DC94AD74BDEC}">
  <dimension ref="B1:W636"/>
  <sheetViews>
    <sheetView workbookViewId="0">
      <selection activeCell="H2" sqref="H2"/>
    </sheetView>
  </sheetViews>
  <sheetFormatPr defaultRowHeight="15" x14ac:dyDescent="0.25"/>
  <cols>
    <col min="1" max="1" width="2.140625" customWidth="1"/>
    <col min="3" max="4" width="11.5703125" bestFit="1" customWidth="1"/>
    <col min="5" max="5" width="7.7109375" customWidth="1"/>
    <col min="6" max="6" width="11.85546875" customWidth="1"/>
    <col min="7" max="7" width="10.28515625" customWidth="1"/>
    <col min="8" max="8" width="21.7109375" customWidth="1"/>
    <col min="9" max="9" width="17" bestFit="1" customWidth="1"/>
    <col min="10" max="10" width="4.5703125" bestFit="1" customWidth="1"/>
    <col min="11" max="11" width="11.5703125" bestFit="1" customWidth="1"/>
  </cols>
  <sheetData>
    <row r="1" spans="2:11" ht="15.75" thickBot="1" x14ac:dyDescent="0.3"/>
    <row r="2" spans="2:11" ht="43.5" thickBot="1" x14ac:dyDescent="0.3">
      <c r="B2" s="34" t="s">
        <v>411</v>
      </c>
      <c r="C2" s="35" t="s">
        <v>412</v>
      </c>
      <c r="D2" s="36" t="s">
        <v>413</v>
      </c>
      <c r="I2" s="56" t="s">
        <v>410</v>
      </c>
      <c r="J2" s="57"/>
      <c r="K2" s="58"/>
    </row>
    <row r="3" spans="2:11" ht="16.5" thickBot="1" x14ac:dyDescent="0.3">
      <c r="B3" s="18" t="s">
        <v>11</v>
      </c>
      <c r="C3" s="17">
        <v>1.9E-3</v>
      </c>
      <c r="D3" s="19">
        <v>4.8300000000000003E-2</v>
      </c>
      <c r="G3" s="25" t="s">
        <v>414</v>
      </c>
      <c r="H3" s="26" t="s">
        <v>415</v>
      </c>
      <c r="I3" s="31" t="s">
        <v>6</v>
      </c>
      <c r="J3" s="32" t="s">
        <v>8</v>
      </c>
      <c r="K3" s="33" t="s">
        <v>7</v>
      </c>
    </row>
    <row r="4" spans="2:11" x14ac:dyDescent="0.25">
      <c r="B4" s="20" t="s">
        <v>12</v>
      </c>
      <c r="C4" s="1">
        <v>1.968503937007874E-3</v>
      </c>
      <c r="D4" s="21">
        <v>0.05</v>
      </c>
      <c r="G4" s="59">
        <v>1E-3</v>
      </c>
      <c r="H4" s="61">
        <v>0.1</v>
      </c>
      <c r="I4" s="54" t="str">
        <f>CONCATENATE(TEXT(ROUND(G4,3),"0.000"),"  &lt; Ø&lt;=  ",TEXT(ROUND(H4,3),"0.000"))</f>
        <v>0.001  &lt; Ø&lt;=  0.100</v>
      </c>
      <c r="J4" s="28" t="s">
        <v>9</v>
      </c>
      <c r="K4" s="26">
        <v>5.0000000000000001E-3</v>
      </c>
    </row>
    <row r="5" spans="2:11" ht="15.75" thickBot="1" x14ac:dyDescent="0.3">
      <c r="B5" s="20" t="s">
        <v>13</v>
      </c>
      <c r="C5" s="1">
        <v>2.3E-3</v>
      </c>
      <c r="D5" s="21">
        <v>5.8400000000000001E-2</v>
      </c>
      <c r="G5" s="59"/>
      <c r="H5" s="61"/>
      <c r="I5" s="55"/>
      <c r="J5" s="16" t="s">
        <v>10</v>
      </c>
      <c r="K5" s="5">
        <v>-1E-3</v>
      </c>
    </row>
    <row r="6" spans="2:11" x14ac:dyDescent="0.25">
      <c r="B6" s="20" t="s">
        <v>14</v>
      </c>
      <c r="C6" s="1">
        <v>2.7000000000000001E-3</v>
      </c>
      <c r="D6" s="21">
        <v>6.8599999999999994E-2</v>
      </c>
      <c r="G6" s="59">
        <v>0.1</v>
      </c>
      <c r="H6" s="61">
        <v>0.2</v>
      </c>
      <c r="I6" s="64" t="str">
        <f>CONCATENATE(TEXT(ROUND(G6,3),"0.000"),"  &lt; Ø&lt;=  ",TEXT(ROUND(H6,3),"0.000"))</f>
        <v>0.100  &lt; Ø&lt;=  0.200</v>
      </c>
      <c r="J6" s="27" t="s">
        <v>9</v>
      </c>
      <c r="K6" s="11">
        <v>6.0000000000000001E-3</v>
      </c>
    </row>
    <row r="7" spans="2:11" ht="15.75" thickBot="1" x14ac:dyDescent="0.3">
      <c r="B7" s="20" t="s">
        <v>15</v>
      </c>
      <c r="C7" s="1">
        <v>3.0999999999999999E-3</v>
      </c>
      <c r="D7" s="21">
        <v>7.8700000000000006E-2</v>
      </c>
      <c r="G7" s="59"/>
      <c r="H7" s="61"/>
      <c r="I7" s="64"/>
      <c r="J7" s="29" t="s">
        <v>10</v>
      </c>
      <c r="K7" s="7">
        <v>-1E-3</v>
      </c>
    </row>
    <row r="8" spans="2:11" x14ac:dyDescent="0.25">
      <c r="B8" s="20" t="s">
        <v>16</v>
      </c>
      <c r="C8" s="1">
        <v>3.5000000000000001E-3</v>
      </c>
      <c r="D8" s="21">
        <v>8.8900000000000007E-2</v>
      </c>
      <c r="G8" s="59">
        <v>0.2</v>
      </c>
      <c r="H8" s="61">
        <v>0.4</v>
      </c>
      <c r="I8" s="54" t="str">
        <f>CONCATENATE(TEXT(ROUND(G8,3),"0.000"),"  &lt; Ø&lt;=  ",TEXT(ROUND(H8,3),"0.000"))</f>
        <v>0.200  &lt; Ø&lt;=  0.400</v>
      </c>
      <c r="J8" s="28" t="s">
        <v>9</v>
      </c>
      <c r="K8" s="26">
        <v>7.0000000000000001E-3</v>
      </c>
    </row>
    <row r="9" spans="2:11" ht="15.75" thickBot="1" x14ac:dyDescent="0.3">
      <c r="B9" s="20" t="s">
        <v>17</v>
      </c>
      <c r="C9" s="1">
        <v>3.8999999999999998E-3</v>
      </c>
      <c r="D9" s="21">
        <v>9.9099999999999994E-2</v>
      </c>
      <c r="G9" s="59"/>
      <c r="H9" s="61"/>
      <c r="I9" s="55"/>
      <c r="J9" s="16" t="s">
        <v>10</v>
      </c>
      <c r="K9" s="5">
        <v>-2E-3</v>
      </c>
    </row>
    <row r="10" spans="2:11" x14ac:dyDescent="0.25">
      <c r="B10" s="20" t="s">
        <v>18</v>
      </c>
      <c r="C10" s="1">
        <v>3.937007874015748E-3</v>
      </c>
      <c r="D10" s="21">
        <v>0.1</v>
      </c>
      <c r="G10" s="59">
        <v>0.4</v>
      </c>
      <c r="H10" s="61">
        <v>0.75</v>
      </c>
      <c r="I10" s="54" t="str">
        <f>CONCATENATE(TEXT(ROUND(G10,3),"0.000"),"  &lt; Ø&lt;=  ",TEXT(ROUND(H10,3),"0.000"))</f>
        <v>0.400  &lt; Ø&lt;=  0.750</v>
      </c>
      <c r="J10" s="28" t="s">
        <v>9</v>
      </c>
      <c r="K10" s="30">
        <v>0.01</v>
      </c>
    </row>
    <row r="11" spans="2:11" ht="15.75" thickBot="1" x14ac:dyDescent="0.3">
      <c r="B11" s="20" t="s">
        <v>19</v>
      </c>
      <c r="C11" s="1">
        <v>4.3E-3</v>
      </c>
      <c r="D11" s="21">
        <v>0.10920000000000001</v>
      </c>
      <c r="G11" s="59"/>
      <c r="H11" s="61"/>
      <c r="I11" s="55"/>
      <c r="J11" s="16" t="s">
        <v>10</v>
      </c>
      <c r="K11" s="5">
        <v>-5.0000000000000001E-3</v>
      </c>
    </row>
    <row r="12" spans="2:11" x14ac:dyDescent="0.25">
      <c r="B12" s="20" t="s">
        <v>20</v>
      </c>
      <c r="C12" s="1">
        <v>4.7000000000000002E-3</v>
      </c>
      <c r="D12" s="21">
        <v>0.11940000000000001</v>
      </c>
      <c r="G12" s="59">
        <v>0.75</v>
      </c>
      <c r="H12" s="61">
        <v>1</v>
      </c>
      <c r="I12" s="64" t="str">
        <f>CONCATENATE(TEXT(ROUND(G12,3),"0.000"),"  &lt; Ø&lt;=  ",TEXT(ROUND(H12,3),"0.000"))</f>
        <v>0.750  &lt; Ø&lt;=  1.000</v>
      </c>
      <c r="J12" s="27" t="s">
        <v>9</v>
      </c>
      <c r="K12" s="11">
        <v>1.2E-2</v>
      </c>
    </row>
    <row r="13" spans="2:11" ht="15.75" thickBot="1" x14ac:dyDescent="0.3">
      <c r="B13" s="20" t="s">
        <v>21</v>
      </c>
      <c r="C13" s="1">
        <v>5.1000000000000004E-3</v>
      </c>
      <c r="D13" s="21">
        <v>0.1295</v>
      </c>
      <c r="G13" s="63"/>
      <c r="H13" s="62"/>
      <c r="I13" s="55"/>
      <c r="J13" s="16" t="s">
        <v>10</v>
      </c>
      <c r="K13" s="5">
        <v>-6.0000000000000001E-3</v>
      </c>
    </row>
    <row r="14" spans="2:11" x14ac:dyDescent="0.25">
      <c r="B14" s="20" t="s">
        <v>22</v>
      </c>
      <c r="C14" s="1">
        <v>5.4999999999999997E-3</v>
      </c>
      <c r="D14" s="21">
        <v>0.13969999999999999</v>
      </c>
    </row>
    <row r="15" spans="2:11" x14ac:dyDescent="0.25">
      <c r="B15" s="20" t="s">
        <v>23</v>
      </c>
      <c r="C15" s="1">
        <v>5.8999999999999999E-3</v>
      </c>
      <c r="D15" s="21">
        <v>0.14990000000000001</v>
      </c>
    </row>
    <row r="16" spans="2:11" x14ac:dyDescent="0.25">
      <c r="B16" s="20" t="s">
        <v>24</v>
      </c>
      <c r="C16" s="1">
        <v>6.3E-3</v>
      </c>
      <c r="D16" s="21">
        <v>0.16</v>
      </c>
    </row>
    <row r="17" spans="2:4" x14ac:dyDescent="0.25">
      <c r="B17" s="20" t="s">
        <v>25</v>
      </c>
      <c r="C17" s="1">
        <v>6.7000000000000002E-3</v>
      </c>
      <c r="D17" s="21">
        <v>0.17019999999999999</v>
      </c>
    </row>
    <row r="18" spans="2:4" x14ac:dyDescent="0.25">
      <c r="B18" s="20" t="s">
        <v>26</v>
      </c>
      <c r="C18" s="1">
        <v>7.1000000000000004E-3</v>
      </c>
      <c r="D18" s="21">
        <v>0.18029999999999999</v>
      </c>
    </row>
    <row r="19" spans="2:4" x14ac:dyDescent="0.25">
      <c r="B19" s="20" t="s">
        <v>27</v>
      </c>
      <c r="C19" s="1">
        <v>7.4999999999999997E-3</v>
      </c>
      <c r="D19" s="21">
        <v>0.1905</v>
      </c>
    </row>
    <row r="20" spans="2:4" x14ac:dyDescent="0.25">
      <c r="B20" s="20" t="s">
        <v>28</v>
      </c>
      <c r="C20" s="1">
        <v>7.874015748031496E-3</v>
      </c>
      <c r="D20" s="21">
        <v>0.2</v>
      </c>
    </row>
    <row r="21" spans="2:4" x14ac:dyDescent="0.25">
      <c r="B21" s="20" t="s">
        <v>29</v>
      </c>
      <c r="C21" s="1">
        <v>7.9000000000000008E-3</v>
      </c>
      <c r="D21" s="21">
        <v>0.20069999999999999</v>
      </c>
    </row>
    <row r="22" spans="2:4" x14ac:dyDescent="0.25">
      <c r="B22" s="20" t="s">
        <v>30</v>
      </c>
      <c r="C22" s="1">
        <v>8.3000000000000001E-3</v>
      </c>
      <c r="D22" s="21">
        <v>0.21079999999999999</v>
      </c>
    </row>
    <row r="23" spans="2:4" x14ac:dyDescent="0.25">
      <c r="B23" s="20" t="s">
        <v>31</v>
      </c>
      <c r="C23" s="1">
        <v>8.6999999999999994E-3</v>
      </c>
      <c r="D23" s="21">
        <v>0.221</v>
      </c>
    </row>
    <row r="24" spans="2:4" x14ac:dyDescent="0.25">
      <c r="B24" s="20" t="s">
        <v>32</v>
      </c>
      <c r="C24" s="1">
        <v>9.1000000000000004E-3</v>
      </c>
      <c r="D24" s="21">
        <v>0.2311</v>
      </c>
    </row>
    <row r="25" spans="2:4" x14ac:dyDescent="0.25">
      <c r="B25" s="20" t="s">
        <v>33</v>
      </c>
      <c r="C25" s="1">
        <v>9.4999999999999998E-3</v>
      </c>
      <c r="D25" s="21">
        <v>0.24129999999999999</v>
      </c>
    </row>
    <row r="26" spans="2:4" x14ac:dyDescent="0.25">
      <c r="B26" s="20" t="s">
        <v>34</v>
      </c>
      <c r="C26" s="1">
        <v>0.01</v>
      </c>
      <c r="D26" s="21">
        <v>0.254</v>
      </c>
    </row>
    <row r="27" spans="2:4" x14ac:dyDescent="0.25">
      <c r="B27" s="20" t="s">
        <v>35</v>
      </c>
      <c r="C27" s="1">
        <v>1.0500000000000001E-2</v>
      </c>
      <c r="D27" s="21">
        <v>0.26669999999999999</v>
      </c>
    </row>
    <row r="28" spans="2:4" x14ac:dyDescent="0.25">
      <c r="B28" s="20" t="s">
        <v>36</v>
      </c>
      <c r="C28" s="1">
        <v>1.0999999999999999E-2</v>
      </c>
      <c r="D28" s="21">
        <v>0.27939999999999998</v>
      </c>
    </row>
    <row r="29" spans="2:4" x14ac:dyDescent="0.25">
      <c r="B29" s="20" t="s">
        <v>37</v>
      </c>
      <c r="C29" s="1">
        <v>1.15E-2</v>
      </c>
      <c r="D29" s="21">
        <v>0.29210000000000003</v>
      </c>
    </row>
    <row r="30" spans="2:4" x14ac:dyDescent="0.25">
      <c r="B30" s="20" t="s">
        <v>38</v>
      </c>
      <c r="C30" s="1">
        <v>1.1811023622047244E-2</v>
      </c>
      <c r="D30" s="21">
        <v>0.3</v>
      </c>
    </row>
    <row r="31" spans="2:4" x14ac:dyDescent="0.25">
      <c r="B31" s="20" t="s">
        <v>39</v>
      </c>
      <c r="C31" s="1">
        <v>1.2E-2</v>
      </c>
      <c r="D31" s="21">
        <v>0.30480000000000002</v>
      </c>
    </row>
    <row r="32" spans="2:4" x14ac:dyDescent="0.25">
      <c r="B32" s="20" t="s">
        <v>40</v>
      </c>
      <c r="C32" s="1">
        <v>1.2500000000000001E-2</v>
      </c>
      <c r="D32" s="21">
        <v>0.3175</v>
      </c>
    </row>
    <row r="33" spans="2:4" x14ac:dyDescent="0.25">
      <c r="B33" s="20" t="s">
        <v>41</v>
      </c>
      <c r="C33" s="1">
        <v>1.2999999999999999E-2</v>
      </c>
      <c r="D33" s="21">
        <v>0.33019999999999999</v>
      </c>
    </row>
    <row r="34" spans="2:4" x14ac:dyDescent="0.25">
      <c r="B34" s="20" t="s">
        <v>42</v>
      </c>
      <c r="C34" s="1">
        <v>1.35E-2</v>
      </c>
      <c r="D34" s="21">
        <v>0.34289999999999998</v>
      </c>
    </row>
    <row r="35" spans="2:4" x14ac:dyDescent="0.25">
      <c r="B35" s="20" t="s">
        <v>43</v>
      </c>
      <c r="C35" s="1">
        <v>1.4500000000000001E-2</v>
      </c>
      <c r="D35" s="21">
        <v>0.36799999999999999</v>
      </c>
    </row>
    <row r="36" spans="2:4" x14ac:dyDescent="0.25">
      <c r="B36" s="20" t="s">
        <v>44</v>
      </c>
      <c r="C36" s="1">
        <v>1.5625E-2</v>
      </c>
      <c r="D36" s="21">
        <v>0.39687499999999998</v>
      </c>
    </row>
    <row r="37" spans="2:4" x14ac:dyDescent="0.25">
      <c r="B37" s="20" t="s">
        <v>45</v>
      </c>
      <c r="C37" s="1">
        <v>1.5748031496062992E-2</v>
      </c>
      <c r="D37" s="21">
        <v>0.4</v>
      </c>
    </row>
    <row r="38" spans="2:4" x14ac:dyDescent="0.25">
      <c r="B38" s="20" t="s">
        <v>46</v>
      </c>
      <c r="C38" s="1">
        <v>1.6E-2</v>
      </c>
      <c r="D38" s="21">
        <v>0.40639999999999998</v>
      </c>
    </row>
    <row r="39" spans="2:4" x14ac:dyDescent="0.25">
      <c r="B39" s="20" t="s">
        <v>47</v>
      </c>
      <c r="C39" s="1">
        <v>1.7999999999999999E-2</v>
      </c>
      <c r="D39" s="21">
        <v>0.4572</v>
      </c>
    </row>
    <row r="40" spans="2:4" x14ac:dyDescent="0.25">
      <c r="B40" s="20" t="s">
        <v>48</v>
      </c>
      <c r="C40" s="1">
        <v>1.968503937007874E-2</v>
      </c>
      <c r="D40" s="21">
        <v>0.5</v>
      </c>
    </row>
    <row r="41" spans="2:4" x14ac:dyDescent="0.25">
      <c r="B41" s="20" t="s">
        <v>49</v>
      </c>
      <c r="C41" s="1">
        <v>0.02</v>
      </c>
      <c r="D41" s="21">
        <v>0.50800000000000001</v>
      </c>
    </row>
    <row r="42" spans="2:4" x14ac:dyDescent="0.25">
      <c r="B42" s="20" t="s">
        <v>50</v>
      </c>
      <c r="C42" s="1">
        <v>2.1000000000000001E-2</v>
      </c>
      <c r="D42" s="21">
        <v>0.53339999999999999</v>
      </c>
    </row>
    <row r="43" spans="2:4" x14ac:dyDescent="0.25">
      <c r="B43" s="20" t="s">
        <v>51</v>
      </c>
      <c r="C43" s="1">
        <v>2.2499999999999999E-2</v>
      </c>
      <c r="D43" s="21">
        <v>0.57150000000000001</v>
      </c>
    </row>
    <row r="44" spans="2:4" x14ac:dyDescent="0.25">
      <c r="B44" s="20" t="s">
        <v>52</v>
      </c>
      <c r="C44" s="1">
        <v>2.3622047244094488E-2</v>
      </c>
      <c r="D44" s="21">
        <v>0.6</v>
      </c>
    </row>
    <row r="45" spans="2:4" x14ac:dyDescent="0.25">
      <c r="B45" s="20" t="s">
        <v>53</v>
      </c>
      <c r="C45" s="1">
        <v>2.4E-2</v>
      </c>
      <c r="D45" s="21">
        <v>0.60960000000000003</v>
      </c>
    </row>
    <row r="46" spans="2:4" x14ac:dyDescent="0.25">
      <c r="B46" s="20" t="s">
        <v>54</v>
      </c>
      <c r="C46" s="1">
        <v>2.5000000000000001E-2</v>
      </c>
      <c r="D46" s="21">
        <v>0.63500000000000001</v>
      </c>
    </row>
    <row r="47" spans="2:4" x14ac:dyDescent="0.25">
      <c r="B47" s="20" t="s">
        <v>55</v>
      </c>
      <c r="C47" s="1">
        <v>2.5999999999999999E-2</v>
      </c>
      <c r="D47" s="21">
        <v>0.66039999999999999</v>
      </c>
    </row>
    <row r="48" spans="2:4" x14ac:dyDescent="0.25">
      <c r="B48" s="20" t="s">
        <v>56</v>
      </c>
      <c r="C48" s="1">
        <v>2.7559055118110239E-2</v>
      </c>
      <c r="D48" s="21">
        <v>0.7</v>
      </c>
    </row>
    <row r="49" spans="2:4" x14ac:dyDescent="0.25">
      <c r="B49" s="20" t="s">
        <v>57</v>
      </c>
      <c r="C49" s="1">
        <v>2.8000000000000001E-2</v>
      </c>
      <c r="D49" s="21">
        <v>0.71120000000000005</v>
      </c>
    </row>
    <row r="50" spans="2:4" x14ac:dyDescent="0.25">
      <c r="B50" s="20" t="s">
        <v>58</v>
      </c>
      <c r="C50" s="1">
        <v>2.92E-2</v>
      </c>
      <c r="D50" s="21">
        <v>0.74170000000000003</v>
      </c>
    </row>
    <row r="51" spans="2:4" x14ac:dyDescent="0.25">
      <c r="B51" s="20" t="s">
        <v>59</v>
      </c>
      <c r="C51" s="1">
        <v>3.1E-2</v>
      </c>
      <c r="D51" s="21">
        <v>0.78739999999999999</v>
      </c>
    </row>
    <row r="52" spans="2:4" x14ac:dyDescent="0.25">
      <c r="B52" s="20" t="s">
        <v>60</v>
      </c>
      <c r="C52" s="1">
        <v>3.125E-2</v>
      </c>
      <c r="D52" s="21">
        <v>0.79374999999999996</v>
      </c>
    </row>
    <row r="53" spans="2:4" x14ac:dyDescent="0.25">
      <c r="B53" s="20" t="s">
        <v>61</v>
      </c>
      <c r="C53" s="1">
        <v>3.1496062992125984E-2</v>
      </c>
      <c r="D53" s="21">
        <v>0.8</v>
      </c>
    </row>
    <row r="54" spans="2:4" x14ac:dyDescent="0.25">
      <c r="B54" s="20" t="s">
        <v>62</v>
      </c>
      <c r="C54" s="1">
        <v>3.2000000000000001E-2</v>
      </c>
      <c r="D54" s="21">
        <v>0.81279999999999997</v>
      </c>
    </row>
    <row r="55" spans="2:4" x14ac:dyDescent="0.25">
      <c r="B55" s="20" t="s">
        <v>63</v>
      </c>
      <c r="C55" s="1">
        <v>3.3000000000000002E-2</v>
      </c>
      <c r="D55" s="21">
        <v>0.83819999999999995</v>
      </c>
    </row>
    <row r="56" spans="2:4" x14ac:dyDescent="0.25">
      <c r="B56" s="20" t="s">
        <v>64</v>
      </c>
      <c r="C56" s="1">
        <v>3.5000000000000003E-2</v>
      </c>
      <c r="D56" s="21">
        <v>0.88900000000000001</v>
      </c>
    </row>
    <row r="57" spans="2:4" x14ac:dyDescent="0.25">
      <c r="B57" s="20" t="s">
        <v>65</v>
      </c>
      <c r="C57" s="1">
        <v>3.5433070866141732E-2</v>
      </c>
      <c r="D57" s="21">
        <v>0.9</v>
      </c>
    </row>
    <row r="58" spans="2:4" x14ac:dyDescent="0.25">
      <c r="B58" s="20" t="s">
        <v>66</v>
      </c>
      <c r="C58" s="1">
        <v>3.5999999999999997E-2</v>
      </c>
      <c r="D58" s="21">
        <v>0.91439999999999999</v>
      </c>
    </row>
    <row r="59" spans="2:4" x14ac:dyDescent="0.25">
      <c r="B59" s="20" t="s">
        <v>67</v>
      </c>
      <c r="C59" s="1">
        <v>3.6999999999999998E-2</v>
      </c>
      <c r="D59" s="21">
        <v>0.93979999999999997</v>
      </c>
    </row>
    <row r="60" spans="2:4" x14ac:dyDescent="0.25">
      <c r="B60" s="20" t="s">
        <v>68</v>
      </c>
      <c r="C60" s="1">
        <v>3.7999999999999999E-2</v>
      </c>
      <c r="D60" s="21">
        <v>0.96519999999999995</v>
      </c>
    </row>
    <row r="61" spans="2:4" x14ac:dyDescent="0.25">
      <c r="B61" s="20" t="s">
        <v>69</v>
      </c>
      <c r="C61" s="1">
        <v>3.9E-2</v>
      </c>
      <c r="D61" s="21">
        <v>0.99060000000000004</v>
      </c>
    </row>
    <row r="62" spans="2:4" x14ac:dyDescent="0.25">
      <c r="B62" s="20" t="s">
        <v>70</v>
      </c>
      <c r="C62" s="1">
        <v>3.937007874015748E-2</v>
      </c>
      <c r="D62" s="21">
        <v>1</v>
      </c>
    </row>
    <row r="63" spans="2:4" x14ac:dyDescent="0.25">
      <c r="B63" s="20" t="s">
        <v>71</v>
      </c>
      <c r="C63" s="1">
        <v>0.04</v>
      </c>
      <c r="D63" s="21">
        <v>1.016</v>
      </c>
    </row>
    <row r="64" spans="2:4" x14ac:dyDescent="0.25">
      <c r="B64" s="20" t="s">
        <v>72</v>
      </c>
      <c r="C64" s="1">
        <v>4.1000000000000002E-2</v>
      </c>
      <c r="D64" s="21">
        <v>1.0414000000000001</v>
      </c>
    </row>
    <row r="65" spans="2:4" x14ac:dyDescent="0.25">
      <c r="B65" s="20" t="s">
        <v>73</v>
      </c>
      <c r="C65" s="1">
        <v>4.2000000000000003E-2</v>
      </c>
      <c r="D65" s="21">
        <v>1.0668</v>
      </c>
    </row>
    <row r="66" spans="2:4" x14ac:dyDescent="0.25">
      <c r="B66" s="20" t="s">
        <v>74</v>
      </c>
      <c r="C66" s="1">
        <v>4.2999999999999997E-2</v>
      </c>
      <c r="D66" s="21">
        <v>1.0922000000000001</v>
      </c>
    </row>
    <row r="67" spans="2:4" x14ac:dyDescent="0.25">
      <c r="B67" s="20" t="s">
        <v>75</v>
      </c>
      <c r="C67" s="1">
        <v>4.3307086614173228E-2</v>
      </c>
      <c r="D67" s="21">
        <v>1.1000000000000001</v>
      </c>
    </row>
    <row r="68" spans="2:4" x14ac:dyDescent="0.25">
      <c r="B68" s="20" t="s">
        <v>76</v>
      </c>
      <c r="C68" s="1">
        <v>4.65E-2</v>
      </c>
      <c r="D68" s="21">
        <v>1.1811</v>
      </c>
    </row>
    <row r="69" spans="2:4" x14ac:dyDescent="0.25">
      <c r="B69" s="20" t="s">
        <v>77</v>
      </c>
      <c r="C69" s="1">
        <v>4.6875E-2</v>
      </c>
      <c r="D69" s="21">
        <v>1.190625</v>
      </c>
    </row>
    <row r="70" spans="2:4" x14ac:dyDescent="0.25">
      <c r="B70" s="20" t="s">
        <v>78</v>
      </c>
      <c r="C70" s="1">
        <v>4.7244094488188976E-2</v>
      </c>
      <c r="D70" s="21">
        <v>1.2</v>
      </c>
    </row>
    <row r="71" spans="2:4" x14ac:dyDescent="0.25">
      <c r="B71" s="20" t="s">
        <v>79</v>
      </c>
      <c r="C71" s="1">
        <v>5.1181102362204724E-2</v>
      </c>
      <c r="D71" s="21">
        <v>1.3</v>
      </c>
    </row>
    <row r="72" spans="2:4" x14ac:dyDescent="0.25">
      <c r="B72" s="20" t="s">
        <v>80</v>
      </c>
      <c r="C72" s="1">
        <v>5.1999999999999998E-2</v>
      </c>
      <c r="D72" s="21">
        <v>1.3208</v>
      </c>
    </row>
    <row r="73" spans="2:4" x14ac:dyDescent="0.25">
      <c r="B73" s="20" t="s">
        <v>81</v>
      </c>
      <c r="C73" s="1">
        <v>5.5E-2</v>
      </c>
      <c r="D73" s="21">
        <v>1.397</v>
      </c>
    </row>
    <row r="74" spans="2:4" x14ac:dyDescent="0.25">
      <c r="B74" s="20" t="s">
        <v>82</v>
      </c>
      <c r="C74" s="1">
        <v>5.5118110236220479E-2</v>
      </c>
      <c r="D74" s="21">
        <v>1.4</v>
      </c>
    </row>
    <row r="75" spans="2:4" x14ac:dyDescent="0.25">
      <c r="B75" s="20" t="s">
        <v>83</v>
      </c>
      <c r="C75" s="1">
        <v>5.9055118110236227E-2</v>
      </c>
      <c r="D75" s="21">
        <v>1.5</v>
      </c>
    </row>
    <row r="76" spans="2:4" x14ac:dyDescent="0.25">
      <c r="B76" s="20" t="s">
        <v>84</v>
      </c>
      <c r="C76" s="1">
        <v>5.9499999999999997E-2</v>
      </c>
      <c r="D76" s="21">
        <v>1.5113000000000001</v>
      </c>
    </row>
    <row r="77" spans="2:4" x14ac:dyDescent="0.25">
      <c r="B77" s="20" t="s">
        <v>85</v>
      </c>
      <c r="C77" s="1">
        <v>6.25E-2</v>
      </c>
      <c r="D77" s="21">
        <v>1.5874999999999999</v>
      </c>
    </row>
    <row r="78" spans="2:4" x14ac:dyDescent="0.25">
      <c r="B78" s="20" t="s">
        <v>86</v>
      </c>
      <c r="C78" s="1">
        <v>6.2992125984251968E-2</v>
      </c>
      <c r="D78" s="21">
        <v>1.6</v>
      </c>
    </row>
    <row r="79" spans="2:4" x14ac:dyDescent="0.25">
      <c r="B79" s="20" t="s">
        <v>87</v>
      </c>
      <c r="C79" s="1">
        <v>6.3500000000000001E-2</v>
      </c>
      <c r="D79" s="21">
        <v>1.6129</v>
      </c>
    </row>
    <row r="80" spans="2:4" x14ac:dyDescent="0.25">
      <c r="B80" s="20" t="s">
        <v>88</v>
      </c>
      <c r="C80" s="1">
        <v>6.6929133858267723E-2</v>
      </c>
      <c r="D80" s="21">
        <v>1.7</v>
      </c>
    </row>
    <row r="81" spans="2:4" x14ac:dyDescent="0.25">
      <c r="B81" s="20" t="s">
        <v>89</v>
      </c>
      <c r="C81" s="1">
        <v>6.7000000000000004E-2</v>
      </c>
      <c r="D81" s="21">
        <v>1.7018</v>
      </c>
    </row>
    <row r="82" spans="2:4" x14ac:dyDescent="0.25">
      <c r="B82" s="20" t="s">
        <v>90</v>
      </c>
      <c r="C82" s="1">
        <v>7.0000000000000007E-2</v>
      </c>
      <c r="D82" s="21">
        <v>1.778</v>
      </c>
    </row>
    <row r="83" spans="2:4" x14ac:dyDescent="0.25">
      <c r="B83" s="20" t="s">
        <v>91</v>
      </c>
      <c r="C83" s="1">
        <v>7.0866141732283464E-2</v>
      </c>
      <c r="D83" s="21">
        <v>1.8</v>
      </c>
    </row>
    <row r="84" spans="2:4" x14ac:dyDescent="0.25">
      <c r="B84" s="20" t="s">
        <v>92</v>
      </c>
      <c r="C84" s="1">
        <v>7.2999999999999995E-2</v>
      </c>
      <c r="D84" s="21">
        <v>1.8542000000000001</v>
      </c>
    </row>
    <row r="85" spans="2:4" x14ac:dyDescent="0.25">
      <c r="B85" s="20" t="s">
        <v>93</v>
      </c>
      <c r="C85" s="1">
        <v>7.4803149606299218E-2</v>
      </c>
      <c r="D85" s="21">
        <v>1.9</v>
      </c>
    </row>
    <row r="86" spans="2:4" x14ac:dyDescent="0.25">
      <c r="B86" s="20" t="s">
        <v>94</v>
      </c>
      <c r="C86" s="1">
        <v>7.5999999999999998E-2</v>
      </c>
      <c r="D86" s="21">
        <v>1.9303999999999999</v>
      </c>
    </row>
    <row r="87" spans="2:4" x14ac:dyDescent="0.25">
      <c r="B87" s="20" t="s">
        <v>95</v>
      </c>
      <c r="C87" s="1">
        <v>7.8125E-2</v>
      </c>
      <c r="D87" s="21">
        <v>1.984375</v>
      </c>
    </row>
    <row r="88" spans="2:4" x14ac:dyDescent="0.25">
      <c r="B88" s="20" t="s">
        <v>96</v>
      </c>
      <c r="C88" s="1">
        <v>7.85E-2</v>
      </c>
      <c r="D88" s="21">
        <v>1.9939</v>
      </c>
    </row>
    <row r="89" spans="2:4" x14ac:dyDescent="0.25">
      <c r="B89" s="20" t="s">
        <v>97</v>
      </c>
      <c r="C89" s="1">
        <v>7.874015748031496E-2</v>
      </c>
      <c r="D89" s="21">
        <v>2</v>
      </c>
    </row>
    <row r="90" spans="2:4" x14ac:dyDescent="0.25">
      <c r="B90" s="20" t="s">
        <v>98</v>
      </c>
      <c r="C90" s="1">
        <v>8.1000000000000003E-2</v>
      </c>
      <c r="D90" s="21">
        <v>2.0573999999999999</v>
      </c>
    </row>
    <row r="91" spans="2:4" x14ac:dyDescent="0.25">
      <c r="B91" s="20" t="s">
        <v>99</v>
      </c>
      <c r="C91" s="1">
        <v>8.2000000000000003E-2</v>
      </c>
      <c r="D91" s="21">
        <v>2.0828000000000002</v>
      </c>
    </row>
    <row r="92" spans="2:4" x14ac:dyDescent="0.25">
      <c r="B92" s="20" t="s">
        <v>100</v>
      </c>
      <c r="C92" s="1">
        <v>8.2677165354330714E-2</v>
      </c>
      <c r="D92" s="21">
        <v>2.1</v>
      </c>
    </row>
    <row r="93" spans="2:4" x14ac:dyDescent="0.25">
      <c r="B93" s="20" t="s">
        <v>101</v>
      </c>
      <c r="C93" s="1">
        <v>8.5999999999999993E-2</v>
      </c>
      <c r="D93" s="21">
        <v>2.1844000000000001</v>
      </c>
    </row>
    <row r="94" spans="2:4" x14ac:dyDescent="0.25">
      <c r="B94" s="20" t="s">
        <v>102</v>
      </c>
      <c r="C94" s="1">
        <v>8.6614173228346455E-2</v>
      </c>
      <c r="D94" s="21">
        <v>2.2000000000000002</v>
      </c>
    </row>
    <row r="95" spans="2:4" x14ac:dyDescent="0.25">
      <c r="B95" s="20" t="s">
        <v>103</v>
      </c>
      <c r="C95" s="1">
        <v>8.8999999999999996E-2</v>
      </c>
      <c r="D95" s="21">
        <v>2.2606000000000002</v>
      </c>
    </row>
    <row r="96" spans="2:4" x14ac:dyDescent="0.25">
      <c r="B96" s="20" t="s">
        <v>104</v>
      </c>
      <c r="C96" s="1">
        <v>9.055118110236221E-2</v>
      </c>
      <c r="D96" s="21">
        <v>2.2999999999999998</v>
      </c>
    </row>
    <row r="97" spans="2:4" x14ac:dyDescent="0.25">
      <c r="B97" s="20" t="s">
        <v>105</v>
      </c>
      <c r="C97" s="1">
        <v>9.35E-2</v>
      </c>
      <c r="D97" s="21">
        <v>2.3748999999999998</v>
      </c>
    </row>
    <row r="98" spans="2:4" x14ac:dyDescent="0.25">
      <c r="B98" s="20" t="s">
        <v>106</v>
      </c>
      <c r="C98" s="1">
        <v>9.375E-2</v>
      </c>
      <c r="D98" s="21">
        <v>2.3812500000000001</v>
      </c>
    </row>
    <row r="99" spans="2:4" x14ac:dyDescent="0.25">
      <c r="B99" s="20" t="s">
        <v>107</v>
      </c>
      <c r="C99" s="1">
        <v>9.4488188976377951E-2</v>
      </c>
      <c r="D99" s="21">
        <v>2.4</v>
      </c>
    </row>
    <row r="100" spans="2:4" x14ac:dyDescent="0.25">
      <c r="B100" s="20" t="s">
        <v>108</v>
      </c>
      <c r="C100" s="1">
        <v>9.6000000000000002E-2</v>
      </c>
      <c r="D100" s="21">
        <v>2.4384000000000001</v>
      </c>
    </row>
    <row r="101" spans="2:4" x14ac:dyDescent="0.25">
      <c r="B101" s="20" t="s">
        <v>109</v>
      </c>
      <c r="C101" s="1">
        <v>9.8000000000000004E-2</v>
      </c>
      <c r="D101" s="21">
        <v>2.4891999999999999</v>
      </c>
    </row>
    <row r="102" spans="2:4" x14ac:dyDescent="0.25">
      <c r="B102" s="20" t="s">
        <v>110</v>
      </c>
      <c r="C102" s="1">
        <v>9.8425196850393706E-2</v>
      </c>
      <c r="D102" s="21">
        <v>2.5</v>
      </c>
    </row>
    <row r="103" spans="2:4" x14ac:dyDescent="0.25">
      <c r="B103" s="20" t="s">
        <v>111</v>
      </c>
      <c r="C103" s="1">
        <v>9.9500000000000005E-2</v>
      </c>
      <c r="D103" s="21">
        <v>2.5272999999999999</v>
      </c>
    </row>
    <row r="104" spans="2:4" x14ac:dyDescent="0.25">
      <c r="B104" s="20" t="s">
        <v>112</v>
      </c>
      <c r="C104" s="1">
        <v>0.10150000000000001</v>
      </c>
      <c r="D104" s="21">
        <v>2.5781000000000001</v>
      </c>
    </row>
    <row r="105" spans="2:4" x14ac:dyDescent="0.25">
      <c r="B105" s="20" t="s">
        <v>113</v>
      </c>
      <c r="C105" s="1">
        <v>0.10236220472440945</v>
      </c>
      <c r="D105" s="21">
        <v>2.6</v>
      </c>
    </row>
    <row r="106" spans="2:4" x14ac:dyDescent="0.25">
      <c r="B106" s="20" t="s">
        <v>114</v>
      </c>
      <c r="C106" s="1">
        <v>0.104</v>
      </c>
      <c r="D106" s="21">
        <v>2.6415999999999999</v>
      </c>
    </row>
    <row r="107" spans="2:4" x14ac:dyDescent="0.25">
      <c r="B107" s="20" t="s">
        <v>115</v>
      </c>
      <c r="C107" s="1">
        <v>0.1062992125984252</v>
      </c>
      <c r="D107" s="21">
        <v>2.7</v>
      </c>
    </row>
    <row r="108" spans="2:4" x14ac:dyDescent="0.25">
      <c r="B108" s="20" t="s">
        <v>116</v>
      </c>
      <c r="C108" s="1">
        <v>0.1065</v>
      </c>
      <c r="D108" s="21">
        <v>2.7050999999999998</v>
      </c>
    </row>
    <row r="109" spans="2:4" x14ac:dyDescent="0.25">
      <c r="B109" s="20" t="s">
        <v>117</v>
      </c>
      <c r="C109" s="1">
        <v>0.109375</v>
      </c>
      <c r="D109" s="21">
        <v>2.7781250000000002</v>
      </c>
    </row>
    <row r="110" spans="2:4" x14ac:dyDescent="0.25">
      <c r="B110" s="20" t="s">
        <v>118</v>
      </c>
      <c r="C110" s="1">
        <v>0.11</v>
      </c>
      <c r="D110" s="21">
        <v>2.794</v>
      </c>
    </row>
    <row r="111" spans="2:4" x14ac:dyDescent="0.25">
      <c r="B111" s="20" t="s">
        <v>119</v>
      </c>
      <c r="C111" s="1">
        <v>0.11023622047244096</v>
      </c>
      <c r="D111" s="21">
        <v>2.8</v>
      </c>
    </row>
    <row r="112" spans="2:4" x14ac:dyDescent="0.25">
      <c r="B112" s="20" t="s">
        <v>120</v>
      </c>
      <c r="C112" s="1">
        <v>0.111</v>
      </c>
      <c r="D112" s="21">
        <v>2.8193999999999999</v>
      </c>
    </row>
    <row r="113" spans="2:4" x14ac:dyDescent="0.25">
      <c r="B113" s="20" t="s">
        <v>121</v>
      </c>
      <c r="C113" s="1">
        <v>0.113</v>
      </c>
      <c r="D113" s="21">
        <v>2.8702000000000001</v>
      </c>
    </row>
    <row r="114" spans="2:4" x14ac:dyDescent="0.25">
      <c r="B114" s="20" t="s">
        <v>122</v>
      </c>
      <c r="C114" s="1">
        <v>0.1141732283464567</v>
      </c>
      <c r="D114" s="21">
        <v>2.9</v>
      </c>
    </row>
    <row r="115" spans="2:4" x14ac:dyDescent="0.25">
      <c r="B115" s="20" t="s">
        <v>123</v>
      </c>
      <c r="C115" s="1">
        <v>0.11600000000000001</v>
      </c>
      <c r="D115" s="21">
        <v>2.9464000000000001</v>
      </c>
    </row>
    <row r="116" spans="2:4" x14ac:dyDescent="0.25">
      <c r="B116" s="20" t="s">
        <v>124</v>
      </c>
      <c r="C116" s="1">
        <v>0.11811023622047245</v>
      </c>
      <c r="D116" s="21">
        <v>3</v>
      </c>
    </row>
    <row r="117" spans="2:4" x14ac:dyDescent="0.25">
      <c r="B117" s="20" t="s">
        <v>125</v>
      </c>
      <c r="C117" s="1">
        <v>0.12</v>
      </c>
      <c r="D117" s="21">
        <v>3.048</v>
      </c>
    </row>
    <row r="118" spans="2:4" x14ac:dyDescent="0.25">
      <c r="B118" s="20" t="s">
        <v>126</v>
      </c>
      <c r="C118" s="1">
        <v>0.12204724409448819</v>
      </c>
      <c r="D118" s="21">
        <v>3.1</v>
      </c>
    </row>
    <row r="119" spans="2:4" x14ac:dyDescent="0.25">
      <c r="B119" s="20" t="s">
        <v>127</v>
      </c>
      <c r="C119" s="1">
        <v>0.125</v>
      </c>
      <c r="D119" s="21">
        <v>3.1749999999999998</v>
      </c>
    </row>
    <row r="120" spans="2:4" x14ac:dyDescent="0.25">
      <c r="B120" s="20" t="s">
        <v>128</v>
      </c>
      <c r="C120" s="1">
        <v>0.12598425196850394</v>
      </c>
      <c r="D120" s="21">
        <v>3.2</v>
      </c>
    </row>
    <row r="121" spans="2:4" x14ac:dyDescent="0.25">
      <c r="B121" s="20" t="s">
        <v>129</v>
      </c>
      <c r="C121" s="1">
        <v>0.1285</v>
      </c>
      <c r="D121" s="21">
        <v>3.2639</v>
      </c>
    </row>
    <row r="122" spans="2:4" x14ac:dyDescent="0.25">
      <c r="B122" s="20" t="s">
        <v>130</v>
      </c>
      <c r="C122" s="1">
        <v>0.12992125984251968</v>
      </c>
      <c r="D122" s="21">
        <v>3.3</v>
      </c>
    </row>
    <row r="123" spans="2:4" x14ac:dyDescent="0.25">
      <c r="B123" s="20" t="s">
        <v>131</v>
      </c>
      <c r="C123" s="1">
        <v>0.13385826771653545</v>
      </c>
      <c r="D123" s="21">
        <v>3.4</v>
      </c>
    </row>
    <row r="124" spans="2:4" x14ac:dyDescent="0.25">
      <c r="B124" s="20" t="s">
        <v>132</v>
      </c>
      <c r="C124" s="1">
        <v>0.13600000000000001</v>
      </c>
      <c r="D124" s="21">
        <v>3.4544000000000001</v>
      </c>
    </row>
    <row r="125" spans="2:4" x14ac:dyDescent="0.25">
      <c r="B125" s="20" t="s">
        <v>133</v>
      </c>
      <c r="C125" s="1">
        <v>0.13779527559055119</v>
      </c>
      <c r="D125" s="21">
        <v>3.5</v>
      </c>
    </row>
    <row r="126" spans="2:4" x14ac:dyDescent="0.25">
      <c r="B126" s="20" t="s">
        <v>134</v>
      </c>
      <c r="C126" s="1">
        <v>0.14050000000000001</v>
      </c>
      <c r="D126" s="21">
        <v>3.5687000000000002</v>
      </c>
    </row>
    <row r="127" spans="2:4" x14ac:dyDescent="0.25">
      <c r="B127" s="20" t="s">
        <v>135</v>
      </c>
      <c r="C127" s="1">
        <v>0.140625</v>
      </c>
      <c r="D127" s="21">
        <v>3.5718749999999999</v>
      </c>
    </row>
    <row r="128" spans="2:4" x14ac:dyDescent="0.25">
      <c r="B128" s="20" t="s">
        <v>136</v>
      </c>
      <c r="C128" s="1">
        <v>0.14173228346456693</v>
      </c>
      <c r="D128" s="21">
        <v>3.6</v>
      </c>
    </row>
    <row r="129" spans="2:4" x14ac:dyDescent="0.25">
      <c r="B129" s="20" t="s">
        <v>137</v>
      </c>
      <c r="C129" s="1">
        <v>0.14399999999999999</v>
      </c>
      <c r="D129" s="21">
        <v>3.6576</v>
      </c>
    </row>
    <row r="130" spans="2:4" x14ac:dyDescent="0.25">
      <c r="B130" s="20" t="s">
        <v>138</v>
      </c>
      <c r="C130" s="1">
        <v>0.14566929133858267</v>
      </c>
      <c r="D130" s="21">
        <v>3.7</v>
      </c>
    </row>
    <row r="131" spans="2:4" x14ac:dyDescent="0.25">
      <c r="B131" s="20" t="s">
        <v>139</v>
      </c>
      <c r="C131" s="1">
        <v>0.14699999999999999</v>
      </c>
      <c r="D131" s="21">
        <v>3.7338</v>
      </c>
    </row>
    <row r="132" spans="2:4" x14ac:dyDescent="0.25">
      <c r="B132" s="20" t="s">
        <v>140</v>
      </c>
      <c r="C132" s="1">
        <v>0.14949999999999999</v>
      </c>
      <c r="D132" s="21">
        <v>3.7972999999999999</v>
      </c>
    </row>
    <row r="133" spans="2:4" x14ac:dyDescent="0.25">
      <c r="B133" s="20" t="s">
        <v>141</v>
      </c>
      <c r="C133" s="1">
        <v>0.14960629921259844</v>
      </c>
      <c r="D133" s="21">
        <v>3.8</v>
      </c>
    </row>
    <row r="134" spans="2:4" x14ac:dyDescent="0.25">
      <c r="B134" s="20" t="s">
        <v>142</v>
      </c>
      <c r="C134" s="1">
        <v>0.152</v>
      </c>
      <c r="D134" s="21">
        <v>3.8607999999999998</v>
      </c>
    </row>
    <row r="135" spans="2:4" x14ac:dyDescent="0.25">
      <c r="B135" s="20" t="s">
        <v>143</v>
      </c>
      <c r="C135" s="1">
        <v>0.15354330708661418</v>
      </c>
      <c r="D135" s="21">
        <v>3.9</v>
      </c>
    </row>
    <row r="136" spans="2:4" x14ac:dyDescent="0.25">
      <c r="B136" s="20" t="s">
        <v>144</v>
      </c>
      <c r="C136" s="1">
        <v>0.154</v>
      </c>
      <c r="D136" s="21">
        <v>3.9116</v>
      </c>
    </row>
    <row r="137" spans="2:4" x14ac:dyDescent="0.25">
      <c r="B137" s="20" t="s">
        <v>145</v>
      </c>
      <c r="C137" s="1">
        <v>0.15625</v>
      </c>
      <c r="D137" s="21">
        <v>3.96875</v>
      </c>
    </row>
    <row r="138" spans="2:4" x14ac:dyDescent="0.25">
      <c r="B138" s="20" t="s">
        <v>146</v>
      </c>
      <c r="C138" s="1">
        <v>0.157</v>
      </c>
      <c r="D138" s="21">
        <v>3.9878</v>
      </c>
    </row>
    <row r="139" spans="2:4" x14ac:dyDescent="0.25">
      <c r="B139" s="20" t="s">
        <v>147</v>
      </c>
      <c r="C139" s="1">
        <v>0.15748031496062992</v>
      </c>
      <c r="D139" s="21">
        <v>4</v>
      </c>
    </row>
    <row r="140" spans="2:4" x14ac:dyDescent="0.25">
      <c r="B140" s="20" t="s">
        <v>148</v>
      </c>
      <c r="C140" s="1">
        <v>0.159</v>
      </c>
      <c r="D140" s="21">
        <v>4.0385999999999997</v>
      </c>
    </row>
    <row r="141" spans="2:4" x14ac:dyDescent="0.25">
      <c r="B141" s="20" t="s">
        <v>149</v>
      </c>
      <c r="C141" s="1">
        <v>0.161</v>
      </c>
      <c r="D141" s="21">
        <v>4.0894000000000004</v>
      </c>
    </row>
    <row r="142" spans="2:4" x14ac:dyDescent="0.25">
      <c r="B142" s="20" t="s">
        <v>150</v>
      </c>
      <c r="C142" s="1">
        <v>0.16141732283464566</v>
      </c>
      <c r="D142" s="21">
        <v>4.0999999999999996</v>
      </c>
    </row>
    <row r="143" spans="2:4" x14ac:dyDescent="0.25">
      <c r="B143" s="20" t="s">
        <v>151</v>
      </c>
      <c r="C143" s="1">
        <v>0.16535433070866143</v>
      </c>
      <c r="D143" s="21">
        <v>4.2</v>
      </c>
    </row>
    <row r="144" spans="2:4" x14ac:dyDescent="0.25">
      <c r="B144" s="20" t="s">
        <v>152</v>
      </c>
      <c r="C144" s="1">
        <v>0.16600000000000001</v>
      </c>
      <c r="D144" s="21">
        <v>4.2164000000000001</v>
      </c>
    </row>
    <row r="145" spans="2:4" x14ac:dyDescent="0.25">
      <c r="B145" s="20" t="s">
        <v>153</v>
      </c>
      <c r="C145" s="1">
        <v>0.16929133858267717</v>
      </c>
      <c r="D145" s="21">
        <v>4.3</v>
      </c>
    </row>
    <row r="146" spans="2:4" x14ac:dyDescent="0.25">
      <c r="B146" s="20" t="s">
        <v>154</v>
      </c>
      <c r="C146" s="1">
        <v>0.16950000000000001</v>
      </c>
      <c r="D146" s="21">
        <v>4.3052999999999999</v>
      </c>
    </row>
    <row r="147" spans="2:4" x14ac:dyDescent="0.25">
      <c r="B147" s="20" t="s">
        <v>155</v>
      </c>
      <c r="C147" s="1">
        <v>0.171875</v>
      </c>
      <c r="D147" s="21">
        <v>4.3656249999999996</v>
      </c>
    </row>
    <row r="148" spans="2:4" x14ac:dyDescent="0.25">
      <c r="B148" s="20" t="s">
        <v>156</v>
      </c>
      <c r="C148" s="1">
        <v>0.17299999999999999</v>
      </c>
      <c r="D148" s="21">
        <v>4.3941999999999997</v>
      </c>
    </row>
    <row r="149" spans="2:4" x14ac:dyDescent="0.25">
      <c r="B149" s="20" t="s">
        <v>157</v>
      </c>
      <c r="C149" s="1">
        <v>0.17322834645669291</v>
      </c>
      <c r="D149" s="21">
        <v>4.4000000000000004</v>
      </c>
    </row>
    <row r="150" spans="2:4" x14ac:dyDescent="0.25">
      <c r="B150" s="20" t="s">
        <v>158</v>
      </c>
      <c r="C150" s="1">
        <v>0.17699999999999999</v>
      </c>
      <c r="D150" s="21">
        <v>4.4958</v>
      </c>
    </row>
    <row r="151" spans="2:4" x14ac:dyDescent="0.25">
      <c r="B151" s="20" t="s">
        <v>159</v>
      </c>
      <c r="C151" s="1">
        <v>0.17716535433070865</v>
      </c>
      <c r="D151" s="21">
        <v>4.5</v>
      </c>
    </row>
    <row r="152" spans="2:4" x14ac:dyDescent="0.25">
      <c r="B152" s="20" t="s">
        <v>160</v>
      </c>
      <c r="C152" s="1">
        <v>0.18</v>
      </c>
      <c r="D152" s="21">
        <v>4.5720000000000001</v>
      </c>
    </row>
    <row r="153" spans="2:4" x14ac:dyDescent="0.25">
      <c r="B153" s="20" t="s">
        <v>161</v>
      </c>
      <c r="C153" s="1">
        <v>0.18110236220472442</v>
      </c>
      <c r="D153" s="21">
        <v>4.5999999999999996</v>
      </c>
    </row>
    <row r="154" spans="2:4" x14ac:dyDescent="0.25">
      <c r="B154" s="20" t="s">
        <v>162</v>
      </c>
      <c r="C154" s="1">
        <v>0.182</v>
      </c>
      <c r="D154" s="21">
        <v>4.6227999999999998</v>
      </c>
    </row>
    <row r="155" spans="2:4" x14ac:dyDescent="0.25">
      <c r="B155" s="20" t="s">
        <v>163</v>
      </c>
      <c r="C155" s="1">
        <v>0.185</v>
      </c>
      <c r="D155" s="21">
        <v>4.6989999999999998</v>
      </c>
    </row>
    <row r="156" spans="2:4" x14ac:dyDescent="0.25">
      <c r="B156" s="20" t="s">
        <v>164</v>
      </c>
      <c r="C156" s="1">
        <v>0.18503937007874016</v>
      </c>
      <c r="D156" s="21">
        <v>4.7</v>
      </c>
    </row>
    <row r="157" spans="2:4" x14ac:dyDescent="0.25">
      <c r="B157" s="20" t="s">
        <v>165</v>
      </c>
      <c r="C157" s="1">
        <v>0.1875</v>
      </c>
      <c r="D157" s="21">
        <v>4.7625000000000002</v>
      </c>
    </row>
    <row r="158" spans="2:4" x14ac:dyDescent="0.25">
      <c r="B158" s="20" t="s">
        <v>166</v>
      </c>
      <c r="C158" s="1">
        <v>0.1889763779527559</v>
      </c>
      <c r="D158" s="21">
        <v>4.8</v>
      </c>
    </row>
    <row r="159" spans="2:4" x14ac:dyDescent="0.25">
      <c r="B159" s="20" t="s">
        <v>167</v>
      </c>
      <c r="C159" s="1">
        <v>0.189</v>
      </c>
      <c r="D159" s="21">
        <v>4.8006000000000002</v>
      </c>
    </row>
    <row r="160" spans="2:4" x14ac:dyDescent="0.25">
      <c r="B160" s="20" t="s">
        <v>168</v>
      </c>
      <c r="C160" s="1">
        <v>0.191</v>
      </c>
      <c r="D160" s="21">
        <v>4.8513999999999999</v>
      </c>
    </row>
    <row r="161" spans="2:4" x14ac:dyDescent="0.25">
      <c r="B161" s="20" t="s">
        <v>169</v>
      </c>
      <c r="C161" s="1">
        <v>0.19291338582677164</v>
      </c>
      <c r="D161" s="21">
        <v>4.9000000000000004</v>
      </c>
    </row>
    <row r="162" spans="2:4" x14ac:dyDescent="0.25">
      <c r="B162" s="20" t="s">
        <v>170</v>
      </c>
      <c r="C162" s="1">
        <v>0.19350000000000001</v>
      </c>
      <c r="D162" s="21">
        <v>4.9149000000000003</v>
      </c>
    </row>
    <row r="163" spans="2:4" x14ac:dyDescent="0.25">
      <c r="B163" s="20" t="s">
        <v>171</v>
      </c>
      <c r="C163" s="1">
        <v>0.19600000000000001</v>
      </c>
      <c r="D163" s="21">
        <v>4.9783999999999997</v>
      </c>
    </row>
    <row r="164" spans="2:4" x14ac:dyDescent="0.25">
      <c r="B164" s="20" t="s">
        <v>172</v>
      </c>
      <c r="C164" s="1">
        <v>0.19685039370078741</v>
      </c>
      <c r="D164" s="21">
        <v>5</v>
      </c>
    </row>
    <row r="165" spans="2:4" x14ac:dyDescent="0.25">
      <c r="B165" s="20" t="s">
        <v>173</v>
      </c>
      <c r="C165" s="1">
        <v>0.19900000000000001</v>
      </c>
      <c r="D165" s="21">
        <v>5.0545999999999998</v>
      </c>
    </row>
    <row r="166" spans="2:4" x14ac:dyDescent="0.25">
      <c r="B166" s="20" t="s">
        <v>174</v>
      </c>
      <c r="C166" s="1">
        <v>0.20078740157480315</v>
      </c>
      <c r="D166" s="21">
        <v>5.0999999999999996</v>
      </c>
    </row>
    <row r="167" spans="2:4" x14ac:dyDescent="0.25">
      <c r="B167" s="20" t="s">
        <v>175</v>
      </c>
      <c r="C167" s="1">
        <v>0.20100000000000001</v>
      </c>
      <c r="D167" s="21">
        <v>5.1054000000000004</v>
      </c>
    </row>
    <row r="168" spans="2:4" x14ac:dyDescent="0.25">
      <c r="B168" s="20" t="s">
        <v>176</v>
      </c>
      <c r="C168" s="1">
        <v>0.203125</v>
      </c>
      <c r="D168" s="21">
        <v>5.1593749999999998</v>
      </c>
    </row>
    <row r="169" spans="2:4" x14ac:dyDescent="0.25">
      <c r="B169" s="20" t="s">
        <v>177</v>
      </c>
      <c r="C169" s="1">
        <v>0.20399999999999999</v>
      </c>
      <c r="D169" s="21">
        <v>5.1816000000000004</v>
      </c>
    </row>
    <row r="170" spans="2:4" x14ac:dyDescent="0.25">
      <c r="B170" s="20" t="s">
        <v>178</v>
      </c>
      <c r="C170" s="1">
        <v>0.20472440944881889</v>
      </c>
      <c r="D170" s="21">
        <v>5.2</v>
      </c>
    </row>
    <row r="171" spans="2:4" x14ac:dyDescent="0.25">
      <c r="B171" s="20" t="s">
        <v>179</v>
      </c>
      <c r="C171" s="1">
        <v>0.20549999999999999</v>
      </c>
      <c r="D171" s="21">
        <v>5.2196999999999996</v>
      </c>
    </row>
    <row r="172" spans="2:4" x14ac:dyDescent="0.25">
      <c r="B172" s="20" t="s">
        <v>180</v>
      </c>
      <c r="C172" s="1">
        <v>0.20866141732283464</v>
      </c>
      <c r="D172" s="21">
        <v>5.3</v>
      </c>
    </row>
    <row r="173" spans="2:4" x14ac:dyDescent="0.25">
      <c r="B173" s="20" t="s">
        <v>181</v>
      </c>
      <c r="C173" s="1">
        <v>0.20899999999999999</v>
      </c>
      <c r="D173" s="21">
        <v>5.3086000000000002</v>
      </c>
    </row>
    <row r="174" spans="2:4" x14ac:dyDescent="0.25">
      <c r="B174" s="20" t="s">
        <v>182</v>
      </c>
      <c r="C174" s="1">
        <v>0.2125984251968504</v>
      </c>
      <c r="D174" s="21">
        <v>5.4</v>
      </c>
    </row>
    <row r="175" spans="2:4" x14ac:dyDescent="0.25">
      <c r="B175" s="20" t="s">
        <v>183</v>
      </c>
      <c r="C175" s="1">
        <v>0.21299999999999999</v>
      </c>
      <c r="D175" s="21">
        <v>5.4101999999999997</v>
      </c>
    </row>
    <row r="176" spans="2:4" x14ac:dyDescent="0.25">
      <c r="B176" s="20" t="s">
        <v>184</v>
      </c>
      <c r="C176" s="1">
        <v>0.21653543307086615</v>
      </c>
      <c r="D176" s="21">
        <v>5.5</v>
      </c>
    </row>
    <row r="177" spans="2:4" x14ac:dyDescent="0.25">
      <c r="B177" s="20" t="s">
        <v>185</v>
      </c>
      <c r="C177" s="1">
        <v>0.21875</v>
      </c>
      <c r="D177" s="21">
        <v>5.5562500000000004</v>
      </c>
    </row>
    <row r="178" spans="2:4" x14ac:dyDescent="0.25">
      <c r="B178" s="20" t="s">
        <v>186</v>
      </c>
      <c r="C178" s="1">
        <v>0.22047244094488191</v>
      </c>
      <c r="D178" s="21">
        <v>5.6</v>
      </c>
    </row>
    <row r="179" spans="2:4" x14ac:dyDescent="0.25">
      <c r="B179" s="20" t="s">
        <v>187</v>
      </c>
      <c r="C179" s="1">
        <v>0.221</v>
      </c>
      <c r="D179" s="21">
        <v>5.6134000000000004</v>
      </c>
    </row>
    <row r="180" spans="2:4" x14ac:dyDescent="0.25">
      <c r="B180" s="20" t="s">
        <v>188</v>
      </c>
      <c r="C180" s="1">
        <v>0.22440944881889763</v>
      </c>
      <c r="D180" s="21">
        <v>5.7</v>
      </c>
    </row>
    <row r="181" spans="2:4" x14ac:dyDescent="0.25">
      <c r="B181" s="20" t="s">
        <v>189</v>
      </c>
      <c r="C181" s="1">
        <v>0.22800000000000001</v>
      </c>
      <c r="D181" s="21">
        <v>5.7911999999999999</v>
      </c>
    </row>
    <row r="182" spans="2:4" x14ac:dyDescent="0.25">
      <c r="B182" s="20" t="s">
        <v>190</v>
      </c>
      <c r="C182" s="1">
        <v>0.2283464566929134</v>
      </c>
      <c r="D182" s="21">
        <v>5.8</v>
      </c>
    </row>
    <row r="183" spans="2:4" x14ac:dyDescent="0.25">
      <c r="B183" s="20" t="s">
        <v>191</v>
      </c>
      <c r="C183" s="1">
        <v>0.23228346456692914</v>
      </c>
      <c r="D183" s="21">
        <v>5.9</v>
      </c>
    </row>
    <row r="184" spans="2:4" x14ac:dyDescent="0.25">
      <c r="B184" s="20" t="s">
        <v>192</v>
      </c>
      <c r="C184" s="1">
        <v>0.23400000000000001</v>
      </c>
      <c r="D184" s="21">
        <v>5.9436</v>
      </c>
    </row>
    <row r="185" spans="2:4" x14ac:dyDescent="0.25">
      <c r="B185" s="20" t="s">
        <v>193</v>
      </c>
      <c r="C185" s="1">
        <v>0.234375</v>
      </c>
      <c r="D185" s="21">
        <v>5.953125</v>
      </c>
    </row>
    <row r="186" spans="2:4" x14ac:dyDescent="0.25">
      <c r="B186" s="20" t="s">
        <v>194</v>
      </c>
      <c r="C186" s="1">
        <v>0.23622047244094491</v>
      </c>
      <c r="D186" s="21">
        <v>6</v>
      </c>
    </row>
    <row r="187" spans="2:4" x14ac:dyDescent="0.25">
      <c r="B187" s="20" t="s">
        <v>195</v>
      </c>
      <c r="C187" s="1">
        <v>0.23799999999999999</v>
      </c>
      <c r="D187" s="21">
        <v>6.0452000000000004</v>
      </c>
    </row>
    <row r="188" spans="2:4" x14ac:dyDescent="0.25">
      <c r="B188" s="20" t="s">
        <v>196</v>
      </c>
      <c r="C188" s="1">
        <v>0.24015748031496062</v>
      </c>
      <c r="D188" s="21">
        <v>6.1</v>
      </c>
    </row>
    <row r="189" spans="2:4" x14ac:dyDescent="0.25">
      <c r="B189" s="20" t="s">
        <v>197</v>
      </c>
      <c r="C189" s="1">
        <v>0.24199999999999999</v>
      </c>
      <c r="D189" s="21">
        <v>6.1467999999999998</v>
      </c>
    </row>
    <row r="190" spans="2:4" x14ac:dyDescent="0.25">
      <c r="B190" s="20" t="s">
        <v>198</v>
      </c>
      <c r="C190" s="1">
        <v>0.24409448818897639</v>
      </c>
      <c r="D190" s="21">
        <v>6.2</v>
      </c>
    </row>
    <row r="191" spans="2:4" x14ac:dyDescent="0.25">
      <c r="B191" s="20" t="s">
        <v>199</v>
      </c>
      <c r="C191" s="1">
        <v>0.246</v>
      </c>
      <c r="D191" s="21">
        <v>6.2484000000000002</v>
      </c>
    </row>
    <row r="192" spans="2:4" x14ac:dyDescent="0.25">
      <c r="B192" s="20" t="s">
        <v>200</v>
      </c>
      <c r="C192" s="1">
        <v>0.24803149606299213</v>
      </c>
      <c r="D192" s="21">
        <v>6.3</v>
      </c>
    </row>
    <row r="193" spans="2:4" x14ac:dyDescent="0.25">
      <c r="B193" s="20" t="s">
        <v>201</v>
      </c>
      <c r="C193" s="1">
        <v>0.25</v>
      </c>
      <c r="D193" s="21">
        <v>6.35</v>
      </c>
    </row>
    <row r="194" spans="2:4" x14ac:dyDescent="0.25">
      <c r="B194" s="20" t="s">
        <v>202</v>
      </c>
      <c r="C194" s="1">
        <v>0.25</v>
      </c>
      <c r="D194" s="21">
        <v>6.35</v>
      </c>
    </row>
    <row r="195" spans="2:4" x14ac:dyDescent="0.25">
      <c r="B195" s="20" t="s">
        <v>203</v>
      </c>
      <c r="C195" s="1">
        <v>0.25196850393700787</v>
      </c>
      <c r="D195" s="21">
        <v>6.4</v>
      </c>
    </row>
    <row r="196" spans="2:4" x14ac:dyDescent="0.25">
      <c r="B196" s="20" t="s">
        <v>204</v>
      </c>
      <c r="C196" s="1">
        <v>0.25590551181102361</v>
      </c>
      <c r="D196" s="21">
        <v>6.5</v>
      </c>
    </row>
    <row r="197" spans="2:4" x14ac:dyDescent="0.25">
      <c r="B197" s="20" t="s">
        <v>205</v>
      </c>
      <c r="C197" s="1">
        <v>0.25700000000000001</v>
      </c>
      <c r="D197" s="21">
        <v>6.5278</v>
      </c>
    </row>
    <row r="198" spans="2:4" x14ac:dyDescent="0.25">
      <c r="B198" s="20" t="s">
        <v>206</v>
      </c>
      <c r="C198" s="1">
        <v>0.25984251968503935</v>
      </c>
      <c r="D198" s="21">
        <v>6.6</v>
      </c>
    </row>
    <row r="199" spans="2:4" x14ac:dyDescent="0.25">
      <c r="B199" s="20" t="s">
        <v>207</v>
      </c>
      <c r="C199" s="1">
        <v>0.26100000000000001</v>
      </c>
      <c r="D199" s="21">
        <v>6.6294000000000004</v>
      </c>
    </row>
    <row r="200" spans="2:4" x14ac:dyDescent="0.25">
      <c r="B200" s="20" t="s">
        <v>208</v>
      </c>
      <c r="C200" s="1">
        <v>0.26377952755905509</v>
      </c>
      <c r="D200" s="21">
        <v>6.7</v>
      </c>
    </row>
    <row r="201" spans="2:4" x14ac:dyDescent="0.25">
      <c r="B201" s="20" t="s">
        <v>209</v>
      </c>
      <c r="C201" s="1">
        <v>0.265625</v>
      </c>
      <c r="D201" s="21">
        <v>6.7468750000000002</v>
      </c>
    </row>
    <row r="202" spans="2:4" x14ac:dyDescent="0.25">
      <c r="B202" s="20" t="s">
        <v>210</v>
      </c>
      <c r="C202" s="1">
        <v>0.26600000000000001</v>
      </c>
      <c r="D202" s="21">
        <v>6.7564000000000002</v>
      </c>
    </row>
    <row r="203" spans="2:4" x14ac:dyDescent="0.25">
      <c r="B203" s="20" t="s">
        <v>211</v>
      </c>
      <c r="C203" s="1">
        <v>0.26771653543307089</v>
      </c>
      <c r="D203" s="21">
        <v>6.8</v>
      </c>
    </row>
    <row r="204" spans="2:4" x14ac:dyDescent="0.25">
      <c r="B204" s="20" t="s">
        <v>212</v>
      </c>
      <c r="C204" s="1">
        <v>0.27165354330708663</v>
      </c>
      <c r="D204" s="21">
        <v>6.9</v>
      </c>
    </row>
    <row r="205" spans="2:4" x14ac:dyDescent="0.25">
      <c r="B205" s="20" t="s">
        <v>213</v>
      </c>
      <c r="C205" s="1">
        <v>0.27200000000000002</v>
      </c>
      <c r="D205" s="21">
        <v>6.9088000000000003</v>
      </c>
    </row>
    <row r="206" spans="2:4" x14ac:dyDescent="0.25">
      <c r="B206" s="20" t="s">
        <v>214</v>
      </c>
      <c r="C206" s="1">
        <v>0.27559055118110237</v>
      </c>
      <c r="D206" s="21">
        <v>7</v>
      </c>
    </row>
    <row r="207" spans="2:4" x14ac:dyDescent="0.25">
      <c r="B207" s="20" t="s">
        <v>215</v>
      </c>
      <c r="C207" s="1">
        <v>0.27700000000000002</v>
      </c>
      <c r="D207" s="21">
        <v>7.0358000000000001</v>
      </c>
    </row>
    <row r="208" spans="2:4" x14ac:dyDescent="0.25">
      <c r="B208" s="20" t="s">
        <v>216</v>
      </c>
      <c r="C208" s="1">
        <v>0.27952755905511811</v>
      </c>
      <c r="D208" s="21">
        <v>7.1</v>
      </c>
    </row>
    <row r="209" spans="2:4" x14ac:dyDescent="0.25">
      <c r="B209" s="20" t="s">
        <v>217</v>
      </c>
      <c r="C209" s="1">
        <v>0.28100000000000003</v>
      </c>
      <c r="D209" s="21">
        <v>7.1374000000000004</v>
      </c>
    </row>
    <row r="210" spans="2:4" x14ac:dyDescent="0.25">
      <c r="B210" s="20" t="s">
        <v>218</v>
      </c>
      <c r="C210" s="1">
        <v>0.28125</v>
      </c>
      <c r="D210" s="21">
        <v>7.1437499999999998</v>
      </c>
    </row>
    <row r="211" spans="2:4" x14ac:dyDescent="0.25">
      <c r="B211" s="20" t="s">
        <v>219</v>
      </c>
      <c r="C211" s="1">
        <v>0.28346456692913385</v>
      </c>
      <c r="D211" s="21">
        <v>7.2</v>
      </c>
    </row>
    <row r="212" spans="2:4" x14ac:dyDescent="0.25">
      <c r="B212" s="20" t="s">
        <v>220</v>
      </c>
      <c r="C212" s="1">
        <v>0.28740157480314965</v>
      </c>
      <c r="D212" s="21">
        <v>7.3</v>
      </c>
    </row>
    <row r="213" spans="2:4" x14ac:dyDescent="0.25">
      <c r="B213" s="20" t="s">
        <v>221</v>
      </c>
      <c r="C213" s="1">
        <v>0.28999999999999998</v>
      </c>
      <c r="D213" s="21">
        <v>7.3659999999999997</v>
      </c>
    </row>
    <row r="214" spans="2:4" x14ac:dyDescent="0.25">
      <c r="B214" s="20" t="s">
        <v>222</v>
      </c>
      <c r="C214" s="1">
        <v>0.29133858267716534</v>
      </c>
      <c r="D214" s="21">
        <v>7.4</v>
      </c>
    </row>
    <row r="215" spans="2:4" x14ac:dyDescent="0.25">
      <c r="B215" s="20" t="s">
        <v>223</v>
      </c>
      <c r="C215" s="1">
        <v>0.29499999999999998</v>
      </c>
      <c r="D215" s="21">
        <v>7.4930000000000003</v>
      </c>
    </row>
    <row r="216" spans="2:4" x14ac:dyDescent="0.25">
      <c r="B216" s="20" t="s">
        <v>224</v>
      </c>
      <c r="C216" s="1">
        <v>0.29527559055118108</v>
      </c>
      <c r="D216" s="21">
        <v>7.5</v>
      </c>
    </row>
    <row r="217" spans="2:4" x14ac:dyDescent="0.25">
      <c r="B217" s="20" t="s">
        <v>225</v>
      </c>
      <c r="C217" s="1">
        <v>0.296875</v>
      </c>
      <c r="D217" s="21">
        <v>7.5406249999999995</v>
      </c>
    </row>
    <row r="218" spans="2:4" x14ac:dyDescent="0.25">
      <c r="B218" s="20" t="s">
        <v>226</v>
      </c>
      <c r="C218" s="1">
        <v>0.29921259842519687</v>
      </c>
      <c r="D218" s="21">
        <v>7.6</v>
      </c>
    </row>
    <row r="219" spans="2:4" x14ac:dyDescent="0.25">
      <c r="B219" s="20" t="s">
        <v>227</v>
      </c>
      <c r="C219" s="1">
        <v>0.30199999999999999</v>
      </c>
      <c r="D219" s="21">
        <v>7.6707999999999998</v>
      </c>
    </row>
    <row r="220" spans="2:4" x14ac:dyDescent="0.25">
      <c r="B220" s="20" t="s">
        <v>228</v>
      </c>
      <c r="C220" s="1">
        <v>0.30314960629921262</v>
      </c>
      <c r="D220" s="21">
        <v>7.7</v>
      </c>
    </row>
    <row r="221" spans="2:4" x14ac:dyDescent="0.25">
      <c r="B221" s="20" t="s">
        <v>229</v>
      </c>
      <c r="C221" s="1">
        <v>0.30708661417322836</v>
      </c>
      <c r="D221" s="21">
        <v>7.8</v>
      </c>
    </row>
    <row r="222" spans="2:4" x14ac:dyDescent="0.25">
      <c r="B222" s="20" t="s">
        <v>230</v>
      </c>
      <c r="C222" s="1">
        <v>0.3110236220472441</v>
      </c>
      <c r="D222" s="21">
        <v>7.9</v>
      </c>
    </row>
    <row r="223" spans="2:4" x14ac:dyDescent="0.25">
      <c r="B223" s="20" t="s">
        <v>231</v>
      </c>
      <c r="C223" s="1">
        <v>0.3125</v>
      </c>
      <c r="D223" s="21">
        <v>7.9375</v>
      </c>
    </row>
    <row r="224" spans="2:4" x14ac:dyDescent="0.25">
      <c r="B224" s="20" t="s">
        <v>232</v>
      </c>
      <c r="C224" s="1">
        <v>0.31496062992125984</v>
      </c>
      <c r="D224" s="21">
        <v>8</v>
      </c>
    </row>
    <row r="225" spans="2:4" x14ac:dyDescent="0.25">
      <c r="B225" s="20" t="s">
        <v>233</v>
      </c>
      <c r="C225" s="1">
        <v>0.316</v>
      </c>
      <c r="D225" s="21">
        <v>8.0264000000000006</v>
      </c>
    </row>
    <row r="226" spans="2:4" x14ac:dyDescent="0.25">
      <c r="B226" s="20" t="s">
        <v>234</v>
      </c>
      <c r="C226" s="1">
        <v>0.31889763779527563</v>
      </c>
      <c r="D226" s="21">
        <v>8.1</v>
      </c>
    </row>
    <row r="227" spans="2:4" x14ac:dyDescent="0.25">
      <c r="B227" s="20" t="s">
        <v>235</v>
      </c>
      <c r="C227" s="1">
        <v>0.32283464566929132</v>
      </c>
      <c r="D227" s="21">
        <v>8.1999999999999993</v>
      </c>
    </row>
    <row r="228" spans="2:4" x14ac:dyDescent="0.25">
      <c r="B228" s="20" t="s">
        <v>236</v>
      </c>
      <c r="C228" s="1">
        <v>0.32300000000000001</v>
      </c>
      <c r="D228" s="21">
        <v>8.2042000000000002</v>
      </c>
    </row>
    <row r="229" spans="2:4" x14ac:dyDescent="0.25">
      <c r="B229" s="20" t="s">
        <v>237</v>
      </c>
      <c r="C229" s="1">
        <v>0.32677165354330706</v>
      </c>
      <c r="D229" s="21">
        <v>8.3000000000000007</v>
      </c>
    </row>
    <row r="230" spans="2:4" x14ac:dyDescent="0.25">
      <c r="B230" s="20" t="s">
        <v>238</v>
      </c>
      <c r="C230" s="1">
        <v>0.328125</v>
      </c>
      <c r="D230" s="21">
        <v>8.3343749999999996</v>
      </c>
    </row>
    <row r="231" spans="2:4" x14ac:dyDescent="0.25">
      <c r="B231" s="20" t="s">
        <v>239</v>
      </c>
      <c r="C231" s="1">
        <v>0.33070866141732286</v>
      </c>
      <c r="D231" s="21">
        <v>8.4</v>
      </c>
    </row>
    <row r="232" spans="2:4" x14ac:dyDescent="0.25">
      <c r="B232" s="20" t="s">
        <v>240</v>
      </c>
      <c r="C232" s="1">
        <v>0.33200000000000002</v>
      </c>
      <c r="D232" s="21">
        <v>8.4328000000000003</v>
      </c>
    </row>
    <row r="233" spans="2:4" x14ac:dyDescent="0.25">
      <c r="B233" s="20" t="s">
        <v>241</v>
      </c>
      <c r="C233" s="1">
        <v>0.3346456692913386</v>
      </c>
      <c r="D233" s="21">
        <v>8.5</v>
      </c>
    </row>
    <row r="234" spans="2:4" x14ac:dyDescent="0.25">
      <c r="B234" s="20" t="s">
        <v>242</v>
      </c>
      <c r="C234" s="1">
        <v>0.33858267716535434</v>
      </c>
      <c r="D234" s="21">
        <v>8.6</v>
      </c>
    </row>
    <row r="235" spans="2:4" x14ac:dyDescent="0.25">
      <c r="B235" s="20" t="s">
        <v>243</v>
      </c>
      <c r="C235" s="1">
        <v>0.33900000000000002</v>
      </c>
      <c r="D235" s="21">
        <v>8.6105999999999998</v>
      </c>
    </row>
    <row r="236" spans="2:4" x14ac:dyDescent="0.25">
      <c r="B236" s="20" t="s">
        <v>244</v>
      </c>
      <c r="C236" s="1">
        <v>0.34251968503937008</v>
      </c>
      <c r="D236" s="21">
        <v>8.6999999999999993</v>
      </c>
    </row>
    <row r="237" spans="2:4" x14ac:dyDescent="0.25">
      <c r="B237" s="20" t="s">
        <v>245</v>
      </c>
      <c r="C237" s="1">
        <v>0.34375</v>
      </c>
      <c r="D237" s="21">
        <v>8.7312499999999993</v>
      </c>
    </row>
    <row r="238" spans="2:4" x14ac:dyDescent="0.25">
      <c r="B238" s="20" t="s">
        <v>246</v>
      </c>
      <c r="C238" s="1">
        <v>0.34645669291338582</v>
      </c>
      <c r="D238" s="21">
        <v>8.8000000000000007</v>
      </c>
    </row>
    <row r="239" spans="2:4" x14ac:dyDescent="0.25">
      <c r="B239" s="20" t="s">
        <v>247</v>
      </c>
      <c r="C239" s="1">
        <v>0.34799999999999998</v>
      </c>
      <c r="D239" s="21">
        <v>8.8391999999999999</v>
      </c>
    </row>
    <row r="240" spans="2:4" x14ac:dyDescent="0.25">
      <c r="B240" s="20" t="s">
        <v>248</v>
      </c>
      <c r="C240" s="1">
        <v>0.35039370078740162</v>
      </c>
      <c r="D240" s="21">
        <v>8.9</v>
      </c>
    </row>
    <row r="241" spans="2:4" x14ac:dyDescent="0.25">
      <c r="B241" s="20" t="s">
        <v>249</v>
      </c>
      <c r="C241" s="1">
        <v>0.3543307086614173</v>
      </c>
      <c r="D241" s="21">
        <v>9</v>
      </c>
    </row>
    <row r="242" spans="2:4" x14ac:dyDescent="0.25">
      <c r="B242" s="20" t="s">
        <v>250</v>
      </c>
      <c r="C242" s="1">
        <v>0.35799999999999998</v>
      </c>
      <c r="D242" s="21">
        <v>9.0931999999999995</v>
      </c>
    </row>
    <row r="243" spans="2:4" x14ac:dyDescent="0.25">
      <c r="B243" s="20" t="s">
        <v>251</v>
      </c>
      <c r="C243" s="1">
        <v>0.3582677165354331</v>
      </c>
      <c r="D243" s="21">
        <v>9.1</v>
      </c>
    </row>
    <row r="244" spans="2:4" x14ac:dyDescent="0.25">
      <c r="B244" s="20" t="s">
        <v>252</v>
      </c>
      <c r="C244" s="1">
        <v>0.359375</v>
      </c>
      <c r="D244" s="21">
        <v>9.1281250000000007</v>
      </c>
    </row>
    <row r="245" spans="2:4" x14ac:dyDescent="0.25">
      <c r="B245" s="20" t="s">
        <v>253</v>
      </c>
      <c r="C245" s="1">
        <v>0.36220472440944884</v>
      </c>
      <c r="D245" s="21">
        <v>9.1999999999999993</v>
      </c>
    </row>
    <row r="246" spans="2:4" x14ac:dyDescent="0.25">
      <c r="B246" s="20" t="s">
        <v>254</v>
      </c>
      <c r="C246" s="1">
        <v>0.36614173228346458</v>
      </c>
      <c r="D246" s="21">
        <v>9.3000000000000007</v>
      </c>
    </row>
    <row r="247" spans="2:4" x14ac:dyDescent="0.25">
      <c r="B247" s="20" t="s">
        <v>255</v>
      </c>
      <c r="C247" s="1">
        <v>0.36799999999999999</v>
      </c>
      <c r="D247" s="21">
        <v>9.3472000000000008</v>
      </c>
    </row>
    <row r="248" spans="2:4" x14ac:dyDescent="0.25">
      <c r="B248" s="20" t="s">
        <v>256</v>
      </c>
      <c r="C248" s="1">
        <v>0.37007874015748032</v>
      </c>
      <c r="D248" s="21">
        <v>9.4</v>
      </c>
    </row>
    <row r="249" spans="2:4" x14ac:dyDescent="0.25">
      <c r="B249" s="20" t="s">
        <v>257</v>
      </c>
      <c r="C249" s="1">
        <v>0.37401574803149606</v>
      </c>
      <c r="D249" s="21">
        <v>9.5</v>
      </c>
    </row>
    <row r="250" spans="2:4" x14ac:dyDescent="0.25">
      <c r="B250" s="20" t="s">
        <v>258</v>
      </c>
      <c r="C250" s="1">
        <v>0.375</v>
      </c>
      <c r="D250" s="21">
        <v>9.5250000000000004</v>
      </c>
    </row>
    <row r="251" spans="2:4" x14ac:dyDescent="0.25">
      <c r="B251" s="20" t="s">
        <v>259</v>
      </c>
      <c r="C251" s="1">
        <v>0.377</v>
      </c>
      <c r="D251" s="21">
        <v>9.5757999999999992</v>
      </c>
    </row>
    <row r="252" spans="2:4" x14ac:dyDescent="0.25">
      <c r="B252" s="20" t="s">
        <v>260</v>
      </c>
      <c r="C252" s="1">
        <v>0.37795275590551181</v>
      </c>
      <c r="D252" s="21">
        <v>9.6</v>
      </c>
    </row>
    <row r="253" spans="2:4" x14ac:dyDescent="0.25">
      <c r="B253" s="20" t="s">
        <v>261</v>
      </c>
      <c r="C253" s="1">
        <v>0.3818897637795276</v>
      </c>
      <c r="D253" s="21">
        <v>9.6999999999999993</v>
      </c>
    </row>
    <row r="254" spans="2:4" x14ac:dyDescent="0.25">
      <c r="B254" s="20" t="s">
        <v>262</v>
      </c>
      <c r="C254" s="1">
        <v>0.38582677165354329</v>
      </c>
      <c r="D254" s="21">
        <v>9.8000000000000007</v>
      </c>
    </row>
    <row r="255" spans="2:4" x14ac:dyDescent="0.25">
      <c r="B255" s="20" t="s">
        <v>263</v>
      </c>
      <c r="C255" s="1">
        <v>0.38600000000000001</v>
      </c>
      <c r="D255" s="21">
        <v>9.8043999999999993</v>
      </c>
    </row>
    <row r="256" spans="2:4" x14ac:dyDescent="0.25">
      <c r="B256" s="20" t="s">
        <v>264</v>
      </c>
      <c r="C256" s="1">
        <v>0.38976377952755908</v>
      </c>
      <c r="D256" s="21">
        <v>9.9</v>
      </c>
    </row>
    <row r="257" spans="2:4" x14ac:dyDescent="0.25">
      <c r="B257" s="20" t="s">
        <v>265</v>
      </c>
      <c r="C257" s="1">
        <v>0.390625</v>
      </c>
      <c r="D257" s="21">
        <v>9.921875</v>
      </c>
    </row>
    <row r="258" spans="2:4" x14ac:dyDescent="0.25">
      <c r="B258" s="20" t="s">
        <v>266</v>
      </c>
      <c r="C258" s="1">
        <v>0.39370078740157483</v>
      </c>
      <c r="D258" s="21">
        <v>10</v>
      </c>
    </row>
    <row r="259" spans="2:4" x14ac:dyDescent="0.25">
      <c r="B259" s="20" t="s">
        <v>267</v>
      </c>
      <c r="C259" s="1">
        <v>0.39700000000000002</v>
      </c>
      <c r="D259" s="21">
        <v>10.0838</v>
      </c>
    </row>
    <row r="260" spans="2:4" x14ac:dyDescent="0.25">
      <c r="B260" s="20" t="s">
        <v>268</v>
      </c>
      <c r="C260" s="1">
        <v>0.40400000000000003</v>
      </c>
      <c r="D260" s="21">
        <v>10.2616</v>
      </c>
    </row>
    <row r="261" spans="2:4" x14ac:dyDescent="0.25">
      <c r="B261" s="20" t="s">
        <v>269</v>
      </c>
      <c r="C261" s="1">
        <v>0.40625</v>
      </c>
      <c r="D261" s="21">
        <v>10.31875</v>
      </c>
    </row>
    <row r="262" spans="2:4" x14ac:dyDescent="0.25">
      <c r="B262" s="20" t="s">
        <v>270</v>
      </c>
      <c r="C262" s="1">
        <v>0.41299999999999998</v>
      </c>
      <c r="D262" s="21">
        <v>10.4902</v>
      </c>
    </row>
    <row r="263" spans="2:4" x14ac:dyDescent="0.25">
      <c r="B263" s="20" t="s">
        <v>271</v>
      </c>
      <c r="C263" s="1">
        <v>0.41338582677165359</v>
      </c>
      <c r="D263" s="21">
        <v>10.5</v>
      </c>
    </row>
    <row r="264" spans="2:4" x14ac:dyDescent="0.25">
      <c r="B264" s="20" t="s">
        <v>272</v>
      </c>
      <c r="C264" s="1">
        <v>0.421875</v>
      </c>
      <c r="D264" s="21">
        <v>10.715624999999999</v>
      </c>
    </row>
    <row r="265" spans="2:4" x14ac:dyDescent="0.25">
      <c r="B265" s="20" t="s">
        <v>273</v>
      </c>
      <c r="C265" s="1">
        <v>0.43307086614173229</v>
      </c>
      <c r="D265" s="21">
        <v>11</v>
      </c>
    </row>
    <row r="266" spans="2:4" x14ac:dyDescent="0.25">
      <c r="B266" s="20" t="s">
        <v>274</v>
      </c>
      <c r="C266" s="1">
        <v>0.4375</v>
      </c>
      <c r="D266" s="21">
        <v>11.112500000000001</v>
      </c>
    </row>
    <row r="267" spans="2:4" x14ac:dyDescent="0.25">
      <c r="B267" s="20" t="s">
        <v>275</v>
      </c>
      <c r="C267" s="1">
        <v>0.45275590551181105</v>
      </c>
      <c r="D267" s="21">
        <v>11.5</v>
      </c>
    </row>
    <row r="268" spans="2:4" x14ac:dyDescent="0.25">
      <c r="B268" s="20" t="s">
        <v>276</v>
      </c>
      <c r="C268" s="1">
        <v>0.453125</v>
      </c>
      <c r="D268" s="21">
        <v>11.509375</v>
      </c>
    </row>
    <row r="269" spans="2:4" x14ac:dyDescent="0.25">
      <c r="B269" s="20" t="s">
        <v>277</v>
      </c>
      <c r="C269" s="1">
        <v>0.46875</v>
      </c>
      <c r="D269" s="21">
        <v>11.90625</v>
      </c>
    </row>
    <row r="270" spans="2:4" x14ac:dyDescent="0.25">
      <c r="B270" s="20" t="s">
        <v>278</v>
      </c>
      <c r="C270" s="1">
        <v>0.47244094488188981</v>
      </c>
      <c r="D270" s="21">
        <v>12</v>
      </c>
    </row>
    <row r="271" spans="2:4" x14ac:dyDescent="0.25">
      <c r="B271" s="20" t="s">
        <v>279</v>
      </c>
      <c r="C271" s="1">
        <v>0.484375</v>
      </c>
      <c r="D271" s="21">
        <v>12.303125</v>
      </c>
    </row>
    <row r="272" spans="2:4" x14ac:dyDescent="0.25">
      <c r="B272" s="20" t="s">
        <v>280</v>
      </c>
      <c r="C272" s="1">
        <v>0.49212598425196852</v>
      </c>
      <c r="D272" s="21">
        <v>12.5</v>
      </c>
    </row>
    <row r="273" spans="2:4" x14ac:dyDescent="0.25">
      <c r="B273" s="20" t="s">
        <v>281</v>
      </c>
      <c r="C273" s="1">
        <v>0.5</v>
      </c>
      <c r="D273" s="21">
        <v>12.7</v>
      </c>
    </row>
    <row r="274" spans="2:4" x14ac:dyDescent="0.25">
      <c r="B274" s="20" t="s">
        <v>282</v>
      </c>
      <c r="C274" s="1">
        <v>0.51181102362204722</v>
      </c>
      <c r="D274" s="21">
        <v>13</v>
      </c>
    </row>
    <row r="275" spans="2:4" x14ac:dyDescent="0.25">
      <c r="B275" s="20" t="s">
        <v>283</v>
      </c>
      <c r="C275" s="1">
        <v>0.515625</v>
      </c>
      <c r="D275" s="21">
        <v>13.096874999999999</v>
      </c>
    </row>
    <row r="276" spans="2:4" x14ac:dyDescent="0.25">
      <c r="B276" s="20" t="s">
        <v>284</v>
      </c>
      <c r="C276" s="1">
        <v>0.53125</v>
      </c>
      <c r="D276" s="21">
        <v>13.49375</v>
      </c>
    </row>
    <row r="277" spans="2:4" x14ac:dyDescent="0.25">
      <c r="B277" s="20" t="s">
        <v>285</v>
      </c>
      <c r="C277" s="1">
        <v>0.53149606299212604</v>
      </c>
      <c r="D277" s="21">
        <v>13.5</v>
      </c>
    </row>
    <row r="278" spans="2:4" x14ac:dyDescent="0.25">
      <c r="B278" s="20" t="s">
        <v>286</v>
      </c>
      <c r="C278" s="1">
        <v>0.546875</v>
      </c>
      <c r="D278" s="21">
        <v>13.890625</v>
      </c>
    </row>
    <row r="279" spans="2:4" x14ac:dyDescent="0.25">
      <c r="B279" s="20" t="s">
        <v>287</v>
      </c>
      <c r="C279" s="1">
        <v>0.55118110236220474</v>
      </c>
      <c r="D279" s="21">
        <v>14</v>
      </c>
    </row>
    <row r="280" spans="2:4" x14ac:dyDescent="0.25">
      <c r="B280" s="20" t="s">
        <v>288</v>
      </c>
      <c r="C280" s="1">
        <v>0.5625</v>
      </c>
      <c r="D280" s="21">
        <v>14.2875</v>
      </c>
    </row>
    <row r="281" spans="2:4" x14ac:dyDescent="0.25">
      <c r="B281" s="20" t="s">
        <v>289</v>
      </c>
      <c r="C281" s="1">
        <v>0.57086614173228356</v>
      </c>
      <c r="D281" s="21">
        <v>14.5</v>
      </c>
    </row>
    <row r="282" spans="2:4" x14ac:dyDescent="0.25">
      <c r="B282" s="20" t="s">
        <v>290</v>
      </c>
      <c r="C282" s="1">
        <v>0.578125</v>
      </c>
      <c r="D282" s="21">
        <v>14.684374999999999</v>
      </c>
    </row>
    <row r="283" spans="2:4" x14ac:dyDescent="0.25">
      <c r="B283" s="20" t="s">
        <v>291</v>
      </c>
      <c r="C283" s="1">
        <v>0.59055118110236215</v>
      </c>
      <c r="D283" s="21">
        <v>15</v>
      </c>
    </row>
    <row r="284" spans="2:4" x14ac:dyDescent="0.25">
      <c r="B284" s="20" t="s">
        <v>292</v>
      </c>
      <c r="C284" s="1">
        <v>0.59375</v>
      </c>
      <c r="D284" s="21">
        <v>15.081249999999999</v>
      </c>
    </row>
    <row r="285" spans="2:4" x14ac:dyDescent="0.25">
      <c r="B285" s="20" t="s">
        <v>293</v>
      </c>
      <c r="C285" s="1">
        <v>0.609375</v>
      </c>
      <c r="D285" s="21">
        <v>15.478125</v>
      </c>
    </row>
    <row r="286" spans="2:4" x14ac:dyDescent="0.25">
      <c r="B286" s="20" t="s">
        <v>294</v>
      </c>
      <c r="C286" s="1">
        <v>0.61023622047244086</v>
      </c>
      <c r="D286" s="21">
        <v>15.5</v>
      </c>
    </row>
    <row r="287" spans="2:4" x14ac:dyDescent="0.25">
      <c r="B287" s="20" t="s">
        <v>295</v>
      </c>
      <c r="C287" s="1">
        <v>0.625</v>
      </c>
      <c r="D287" s="21">
        <v>15.875</v>
      </c>
    </row>
    <row r="288" spans="2:4" x14ac:dyDescent="0.25">
      <c r="B288" s="20" t="s">
        <v>296</v>
      </c>
      <c r="C288" s="1">
        <v>0.62992125984251968</v>
      </c>
      <c r="D288" s="21">
        <v>16</v>
      </c>
    </row>
    <row r="289" spans="2:4" x14ac:dyDescent="0.25">
      <c r="B289" s="20" t="s">
        <v>297</v>
      </c>
      <c r="C289" s="1">
        <v>0.640625</v>
      </c>
      <c r="D289" s="21">
        <v>16.271875000000001</v>
      </c>
    </row>
    <row r="290" spans="2:4" x14ac:dyDescent="0.25">
      <c r="B290" s="20" t="s">
        <v>298</v>
      </c>
      <c r="C290" s="1">
        <v>0.64960629921259838</v>
      </c>
      <c r="D290" s="21">
        <v>16.5</v>
      </c>
    </row>
    <row r="291" spans="2:4" x14ac:dyDescent="0.25">
      <c r="B291" s="20" t="s">
        <v>299</v>
      </c>
      <c r="C291" s="1">
        <v>0.6692913385826772</v>
      </c>
      <c r="D291" s="21">
        <v>17</v>
      </c>
    </row>
    <row r="292" spans="2:4" x14ac:dyDescent="0.25">
      <c r="B292" s="20" t="s">
        <v>300</v>
      </c>
      <c r="C292" s="1">
        <v>0.671875</v>
      </c>
      <c r="D292" s="21">
        <v>17.065625000000001</v>
      </c>
    </row>
    <row r="293" spans="2:4" x14ac:dyDescent="0.25">
      <c r="B293" s="20" t="s">
        <v>301</v>
      </c>
      <c r="C293" s="1">
        <v>0.6875</v>
      </c>
      <c r="D293" s="21">
        <v>17.462499999999999</v>
      </c>
    </row>
    <row r="294" spans="2:4" x14ac:dyDescent="0.25">
      <c r="B294" s="20" t="s">
        <v>302</v>
      </c>
      <c r="C294" s="1">
        <v>0.6889763779527559</v>
      </c>
      <c r="D294" s="21">
        <v>17.5</v>
      </c>
    </row>
    <row r="295" spans="2:4" x14ac:dyDescent="0.25">
      <c r="B295" s="20" t="s">
        <v>303</v>
      </c>
      <c r="C295" s="1">
        <v>0.703125</v>
      </c>
      <c r="D295" s="21">
        <v>17.859375</v>
      </c>
    </row>
    <row r="296" spans="2:4" x14ac:dyDescent="0.25">
      <c r="B296" s="20" t="s">
        <v>304</v>
      </c>
      <c r="C296" s="1">
        <v>0.70866141732283461</v>
      </c>
      <c r="D296" s="21">
        <v>18</v>
      </c>
    </row>
    <row r="297" spans="2:4" x14ac:dyDescent="0.25">
      <c r="B297" s="20" t="s">
        <v>305</v>
      </c>
      <c r="C297" s="1">
        <v>0.71875</v>
      </c>
      <c r="D297" s="21">
        <v>18.256250000000001</v>
      </c>
    </row>
    <row r="298" spans="2:4" x14ac:dyDescent="0.25">
      <c r="B298" s="20" t="s">
        <v>306</v>
      </c>
      <c r="C298" s="1">
        <v>0.72834645669291342</v>
      </c>
      <c r="D298" s="21">
        <v>18.5</v>
      </c>
    </row>
    <row r="299" spans="2:4" x14ac:dyDescent="0.25">
      <c r="B299" s="20" t="s">
        <v>307</v>
      </c>
      <c r="C299" s="1">
        <v>0.734375</v>
      </c>
      <c r="D299" s="21">
        <v>18.653124999999999</v>
      </c>
    </row>
    <row r="300" spans="2:4" x14ac:dyDescent="0.25">
      <c r="B300" s="20" t="s">
        <v>308</v>
      </c>
      <c r="C300" s="1">
        <v>0.74803149606299213</v>
      </c>
      <c r="D300" s="21">
        <v>19</v>
      </c>
    </row>
    <row r="301" spans="2:4" x14ac:dyDescent="0.25">
      <c r="B301" s="20" t="s">
        <v>309</v>
      </c>
      <c r="C301" s="1">
        <v>0.75</v>
      </c>
      <c r="D301" s="21">
        <v>19.05</v>
      </c>
    </row>
    <row r="302" spans="2:4" x14ac:dyDescent="0.25">
      <c r="B302" s="20" t="s">
        <v>310</v>
      </c>
      <c r="C302" s="1">
        <v>0.765625</v>
      </c>
      <c r="D302" s="21">
        <v>19.446874999999999</v>
      </c>
    </row>
    <row r="303" spans="2:4" x14ac:dyDescent="0.25">
      <c r="B303" s="20" t="s">
        <v>311</v>
      </c>
      <c r="C303" s="1">
        <v>0.76771653543307083</v>
      </c>
      <c r="D303" s="21">
        <v>19.5</v>
      </c>
    </row>
    <row r="304" spans="2:4" x14ac:dyDescent="0.25">
      <c r="B304" s="20" t="s">
        <v>312</v>
      </c>
      <c r="C304" s="1">
        <v>0.78125</v>
      </c>
      <c r="D304" s="21">
        <v>19.84375</v>
      </c>
    </row>
    <row r="305" spans="2:4" x14ac:dyDescent="0.25">
      <c r="B305" s="20" t="s">
        <v>313</v>
      </c>
      <c r="C305" s="1">
        <v>0.78740157480314965</v>
      </c>
      <c r="D305" s="21">
        <v>20</v>
      </c>
    </row>
    <row r="306" spans="2:4" x14ac:dyDescent="0.25">
      <c r="B306" s="20" t="s">
        <v>314</v>
      </c>
      <c r="C306" s="1">
        <v>0.796875</v>
      </c>
      <c r="D306" s="21">
        <v>20.240625000000001</v>
      </c>
    </row>
    <row r="307" spans="2:4" x14ac:dyDescent="0.25">
      <c r="B307" s="20" t="s">
        <v>315</v>
      </c>
      <c r="C307" s="1">
        <v>0.80708661417322836</v>
      </c>
      <c r="D307" s="21">
        <v>20.5</v>
      </c>
    </row>
    <row r="308" spans="2:4" x14ac:dyDescent="0.25">
      <c r="B308" s="20" t="s">
        <v>316</v>
      </c>
      <c r="C308" s="1">
        <v>0.8125</v>
      </c>
      <c r="D308" s="21">
        <v>20.637499999999999</v>
      </c>
    </row>
    <row r="309" spans="2:4" x14ac:dyDescent="0.25">
      <c r="B309" s="20" t="s">
        <v>317</v>
      </c>
      <c r="C309" s="1">
        <v>0.82677165354330717</v>
      </c>
      <c r="D309" s="21">
        <v>21</v>
      </c>
    </row>
    <row r="310" spans="2:4" x14ac:dyDescent="0.25">
      <c r="B310" s="20" t="s">
        <v>318</v>
      </c>
      <c r="C310" s="1">
        <v>0.828125</v>
      </c>
      <c r="D310" s="21">
        <v>21.034375000000001</v>
      </c>
    </row>
    <row r="311" spans="2:4" x14ac:dyDescent="0.25">
      <c r="B311" s="20" t="s">
        <v>319</v>
      </c>
      <c r="C311" s="1">
        <v>0.84375</v>
      </c>
      <c r="D311" s="21">
        <v>21.431249999999999</v>
      </c>
    </row>
    <row r="312" spans="2:4" x14ac:dyDescent="0.25">
      <c r="B312" s="20" t="s">
        <v>320</v>
      </c>
      <c r="C312" s="1">
        <v>0.84645669291338588</v>
      </c>
      <c r="D312" s="21">
        <v>21.5</v>
      </c>
    </row>
    <row r="313" spans="2:4" x14ac:dyDescent="0.25">
      <c r="B313" s="20" t="s">
        <v>321</v>
      </c>
      <c r="C313" s="1">
        <v>0.859375</v>
      </c>
      <c r="D313" s="21">
        <v>21.828125</v>
      </c>
    </row>
    <row r="314" spans="2:4" x14ac:dyDescent="0.25">
      <c r="B314" s="20" t="s">
        <v>322</v>
      </c>
      <c r="C314" s="1">
        <v>0.86614173228346458</v>
      </c>
      <c r="D314" s="21">
        <v>22</v>
      </c>
    </row>
    <row r="315" spans="2:4" x14ac:dyDescent="0.25">
      <c r="B315" s="20" t="s">
        <v>323</v>
      </c>
      <c r="C315" s="1">
        <v>0.875</v>
      </c>
      <c r="D315" s="21">
        <v>22.225000000000001</v>
      </c>
    </row>
    <row r="316" spans="2:4" x14ac:dyDescent="0.25">
      <c r="B316" s="20" t="s">
        <v>324</v>
      </c>
      <c r="C316" s="1">
        <v>0.8858267716535434</v>
      </c>
      <c r="D316" s="21">
        <v>22.5</v>
      </c>
    </row>
    <row r="317" spans="2:4" x14ac:dyDescent="0.25">
      <c r="B317" s="20" t="s">
        <v>325</v>
      </c>
      <c r="C317" s="1">
        <v>0.890625</v>
      </c>
      <c r="D317" s="21">
        <v>22.621874999999999</v>
      </c>
    </row>
    <row r="318" spans="2:4" x14ac:dyDescent="0.25">
      <c r="B318" s="20" t="s">
        <v>326</v>
      </c>
      <c r="C318" s="1">
        <v>0.9055118110236221</v>
      </c>
      <c r="D318" s="21">
        <v>23</v>
      </c>
    </row>
    <row r="319" spans="2:4" x14ac:dyDescent="0.25">
      <c r="B319" s="20" t="s">
        <v>327</v>
      </c>
      <c r="C319" s="1">
        <v>0.90625</v>
      </c>
      <c r="D319" s="21">
        <v>23.018750000000001</v>
      </c>
    </row>
    <row r="320" spans="2:4" x14ac:dyDescent="0.25">
      <c r="B320" s="20" t="s">
        <v>328</v>
      </c>
      <c r="C320" s="1">
        <v>0.91304347826086951</v>
      </c>
      <c r="D320" s="21">
        <v>23.191304347826083</v>
      </c>
    </row>
    <row r="321" spans="2:4" x14ac:dyDescent="0.25">
      <c r="B321" s="20" t="s">
        <v>329</v>
      </c>
      <c r="C321" s="1">
        <v>0.921875</v>
      </c>
      <c r="D321" s="21">
        <v>23.415624999999999</v>
      </c>
    </row>
    <row r="322" spans="2:4" x14ac:dyDescent="0.25">
      <c r="B322" s="20" t="s">
        <v>330</v>
      </c>
      <c r="C322" s="1">
        <v>0.92519685039370081</v>
      </c>
      <c r="D322" s="21">
        <v>23.5</v>
      </c>
    </row>
    <row r="323" spans="2:4" x14ac:dyDescent="0.25">
      <c r="B323" s="20" t="s">
        <v>331</v>
      </c>
      <c r="C323" s="1">
        <v>0.9375</v>
      </c>
      <c r="D323" s="21">
        <v>23.8125</v>
      </c>
    </row>
    <row r="324" spans="2:4" x14ac:dyDescent="0.25">
      <c r="B324" s="20" t="s">
        <v>332</v>
      </c>
      <c r="C324" s="1">
        <v>0.94488188976377963</v>
      </c>
      <c r="D324" s="21">
        <v>24</v>
      </c>
    </row>
    <row r="325" spans="2:4" x14ac:dyDescent="0.25">
      <c r="B325" s="20" t="s">
        <v>333</v>
      </c>
      <c r="C325" s="1">
        <v>0.953125</v>
      </c>
      <c r="D325" s="21">
        <v>24.209375000000001</v>
      </c>
    </row>
    <row r="326" spans="2:4" x14ac:dyDescent="0.25">
      <c r="B326" s="20" t="s">
        <v>334</v>
      </c>
      <c r="C326" s="1">
        <v>0.96456692913385822</v>
      </c>
      <c r="D326" s="21">
        <v>24.5</v>
      </c>
    </row>
    <row r="327" spans="2:4" x14ac:dyDescent="0.25">
      <c r="B327" s="20" t="s">
        <v>335</v>
      </c>
      <c r="C327" s="1">
        <v>0.96875</v>
      </c>
      <c r="D327" s="21">
        <v>24.606249999999999</v>
      </c>
    </row>
    <row r="328" spans="2:4" x14ac:dyDescent="0.25">
      <c r="B328" s="20" t="s">
        <v>336</v>
      </c>
      <c r="C328" s="1">
        <v>0.98425196850393704</v>
      </c>
      <c r="D328" s="21">
        <v>25</v>
      </c>
    </row>
    <row r="329" spans="2:4" x14ac:dyDescent="0.25">
      <c r="B329" s="20" t="s">
        <v>337</v>
      </c>
      <c r="C329" s="1">
        <v>0.984375</v>
      </c>
      <c r="D329" s="21">
        <v>25.003125000000001</v>
      </c>
    </row>
    <row r="330" spans="2:4" x14ac:dyDescent="0.25">
      <c r="B330" s="20" t="s">
        <v>338</v>
      </c>
      <c r="C330" s="1">
        <v>1</v>
      </c>
      <c r="D330" s="21">
        <v>25.4</v>
      </c>
    </row>
    <row r="331" spans="2:4" x14ac:dyDescent="0.25">
      <c r="B331" s="20" t="s">
        <v>339</v>
      </c>
      <c r="C331" s="1">
        <v>1.0039</v>
      </c>
      <c r="D331" s="21">
        <v>25.5</v>
      </c>
    </row>
    <row r="332" spans="2:4" x14ac:dyDescent="0.25">
      <c r="B332" s="20" t="s">
        <v>340</v>
      </c>
      <c r="C332" s="1">
        <v>1.5625E-2</v>
      </c>
      <c r="D332" s="21">
        <v>0.39687499999999998</v>
      </c>
    </row>
    <row r="333" spans="2:4" x14ac:dyDescent="0.25">
      <c r="B333" s="20" t="s">
        <v>341</v>
      </c>
      <c r="C333" s="1">
        <v>1.0236000000000001</v>
      </c>
      <c r="D333" s="21">
        <v>26</v>
      </c>
    </row>
    <row r="334" spans="2:4" x14ac:dyDescent="0.25">
      <c r="B334" s="20" t="s">
        <v>342</v>
      </c>
      <c r="C334" s="1">
        <v>3.125E-2</v>
      </c>
      <c r="D334" s="21">
        <v>0.79374999999999996</v>
      </c>
    </row>
    <row r="335" spans="2:4" x14ac:dyDescent="0.25">
      <c r="B335" s="20" t="s">
        <v>343</v>
      </c>
      <c r="C335" s="1">
        <v>1.0432999999999999</v>
      </c>
      <c r="D335" s="21">
        <v>26.5</v>
      </c>
    </row>
    <row r="336" spans="2:4" x14ac:dyDescent="0.25">
      <c r="B336" s="20" t="s">
        <v>344</v>
      </c>
      <c r="C336" s="1">
        <v>4.6875E-2</v>
      </c>
      <c r="D336" s="21">
        <v>1.190625</v>
      </c>
    </row>
    <row r="337" spans="2:4" x14ac:dyDescent="0.25">
      <c r="B337" s="20" t="s">
        <v>345</v>
      </c>
      <c r="C337" s="1">
        <v>6.25E-2</v>
      </c>
      <c r="D337" s="21">
        <v>1.5874999999999999</v>
      </c>
    </row>
    <row r="338" spans="2:4" x14ac:dyDescent="0.25">
      <c r="B338" s="20" t="s">
        <v>346</v>
      </c>
      <c r="C338" s="1">
        <v>1.0629999999999999</v>
      </c>
      <c r="D338" s="21">
        <v>27</v>
      </c>
    </row>
    <row r="339" spans="2:4" x14ac:dyDescent="0.25">
      <c r="B339" s="20" t="s">
        <v>347</v>
      </c>
      <c r="C339" s="1">
        <v>7.8125E-2</v>
      </c>
      <c r="D339" s="21">
        <v>1.984375</v>
      </c>
    </row>
    <row r="340" spans="2:4" x14ac:dyDescent="0.25">
      <c r="B340" s="20" t="s">
        <v>348</v>
      </c>
      <c r="C340" s="1">
        <v>1.0827</v>
      </c>
      <c r="D340" s="21">
        <v>27.5</v>
      </c>
    </row>
    <row r="341" spans="2:4" x14ac:dyDescent="0.25">
      <c r="B341" s="20" t="s">
        <v>349</v>
      </c>
      <c r="C341" s="1">
        <v>9.375E-2</v>
      </c>
      <c r="D341" s="21">
        <v>2.3812500000000001</v>
      </c>
    </row>
    <row r="342" spans="2:4" x14ac:dyDescent="0.25">
      <c r="B342" s="20" t="s">
        <v>350</v>
      </c>
      <c r="C342" s="1">
        <v>1.1024</v>
      </c>
      <c r="D342" s="21">
        <v>28</v>
      </c>
    </row>
    <row r="343" spans="2:4" x14ac:dyDescent="0.25">
      <c r="B343" s="20" t="s">
        <v>351</v>
      </c>
      <c r="C343" s="1">
        <v>0.109375</v>
      </c>
      <c r="D343" s="21">
        <v>2.7781250000000002</v>
      </c>
    </row>
    <row r="344" spans="2:4" x14ac:dyDescent="0.25">
      <c r="B344" s="20" t="s">
        <v>352</v>
      </c>
      <c r="C344" s="1">
        <v>1.1221000000000001</v>
      </c>
      <c r="D344" s="21">
        <v>28.5</v>
      </c>
    </row>
    <row r="345" spans="2:4" x14ac:dyDescent="0.25">
      <c r="B345" s="20" t="s">
        <v>353</v>
      </c>
      <c r="C345" s="1">
        <v>1.125</v>
      </c>
      <c r="D345" s="21">
        <v>28.574999999999999</v>
      </c>
    </row>
    <row r="346" spans="2:4" x14ac:dyDescent="0.25">
      <c r="B346" s="20" t="s">
        <v>354</v>
      </c>
      <c r="C346" s="1">
        <v>0.140625</v>
      </c>
      <c r="D346" s="21">
        <v>3.5718749999999999</v>
      </c>
    </row>
    <row r="347" spans="2:4" x14ac:dyDescent="0.25">
      <c r="B347" s="20" t="s">
        <v>355</v>
      </c>
      <c r="C347" s="1">
        <v>1.1416999999999999</v>
      </c>
      <c r="D347" s="21">
        <v>29</v>
      </c>
    </row>
    <row r="348" spans="2:4" x14ac:dyDescent="0.25">
      <c r="B348" s="20" t="s">
        <v>356</v>
      </c>
      <c r="C348" s="1">
        <v>0.15625</v>
      </c>
      <c r="D348" s="21">
        <v>3.96875</v>
      </c>
    </row>
    <row r="349" spans="2:4" x14ac:dyDescent="0.25">
      <c r="B349" s="20" t="s">
        <v>357</v>
      </c>
      <c r="C349" s="1">
        <v>1.1614</v>
      </c>
      <c r="D349" s="21">
        <v>29.5</v>
      </c>
    </row>
    <row r="350" spans="2:4" x14ac:dyDescent="0.25">
      <c r="B350" s="20" t="s">
        <v>358</v>
      </c>
      <c r="C350" s="1">
        <v>1.1718999999999999</v>
      </c>
      <c r="D350" s="21">
        <v>29.766259999999999</v>
      </c>
    </row>
    <row r="351" spans="2:4" x14ac:dyDescent="0.25">
      <c r="B351" s="20" t="s">
        <v>359</v>
      </c>
      <c r="C351" s="1">
        <v>1.1811</v>
      </c>
      <c r="D351" s="21">
        <v>30</v>
      </c>
    </row>
    <row r="352" spans="2:4" x14ac:dyDescent="0.25">
      <c r="B352" s="20" t="s">
        <v>360</v>
      </c>
      <c r="C352" s="1">
        <v>0.1875</v>
      </c>
      <c r="D352" s="21">
        <v>4.7625000000000002</v>
      </c>
    </row>
    <row r="353" spans="2:4" x14ac:dyDescent="0.25">
      <c r="B353" s="20" t="s">
        <v>361</v>
      </c>
      <c r="C353" s="1">
        <v>1.2008000000000001</v>
      </c>
      <c r="D353" s="21">
        <v>30.5</v>
      </c>
    </row>
    <row r="354" spans="2:4" x14ac:dyDescent="0.25">
      <c r="B354" s="20" t="s">
        <v>362</v>
      </c>
      <c r="C354" s="1">
        <v>1.2031000000000001</v>
      </c>
      <c r="D354" s="21">
        <v>30.55874</v>
      </c>
    </row>
    <row r="355" spans="2:4" x14ac:dyDescent="0.25">
      <c r="B355" s="20" t="s">
        <v>363</v>
      </c>
      <c r="C355" s="1">
        <v>0.21875</v>
      </c>
      <c r="D355" s="21">
        <v>5.5562500000000004</v>
      </c>
    </row>
    <row r="356" spans="2:4" x14ac:dyDescent="0.25">
      <c r="B356" s="20" t="s">
        <v>364</v>
      </c>
      <c r="C356" s="1">
        <v>1.2204999999999999</v>
      </c>
      <c r="D356" s="21">
        <v>31</v>
      </c>
    </row>
    <row r="357" spans="2:4" x14ac:dyDescent="0.25">
      <c r="B357" s="20" t="s">
        <v>365</v>
      </c>
      <c r="C357" s="1">
        <v>1.2343999999999999</v>
      </c>
      <c r="D357" s="21">
        <v>31.353760000000001</v>
      </c>
    </row>
    <row r="358" spans="2:4" x14ac:dyDescent="0.25">
      <c r="B358" s="20" t="s">
        <v>366</v>
      </c>
      <c r="C358" s="1">
        <v>1.2402</v>
      </c>
      <c r="D358" s="21">
        <v>31.5</v>
      </c>
    </row>
    <row r="359" spans="2:4" x14ac:dyDescent="0.25">
      <c r="B359" s="20" t="s">
        <v>367</v>
      </c>
      <c r="C359" s="1">
        <v>1.25</v>
      </c>
      <c r="D359" s="21">
        <v>31.75</v>
      </c>
    </row>
    <row r="360" spans="2:4" x14ac:dyDescent="0.25">
      <c r="B360" s="20" t="s">
        <v>368</v>
      </c>
      <c r="C360" s="1">
        <v>1.2598</v>
      </c>
      <c r="D360" s="21">
        <v>32</v>
      </c>
    </row>
    <row r="361" spans="2:4" x14ac:dyDescent="0.25">
      <c r="B361" s="20" t="s">
        <v>369</v>
      </c>
      <c r="C361" s="1">
        <v>1.2656000000000001</v>
      </c>
      <c r="D361" s="21">
        <v>32.146239999999999</v>
      </c>
    </row>
    <row r="362" spans="2:4" x14ac:dyDescent="0.25">
      <c r="B362" s="20" t="s">
        <v>370</v>
      </c>
      <c r="C362" s="1">
        <v>1.2795000000000001</v>
      </c>
      <c r="D362" s="21">
        <v>32.5</v>
      </c>
    </row>
    <row r="363" spans="2:4" x14ac:dyDescent="0.25">
      <c r="B363" s="20" t="s">
        <v>371</v>
      </c>
      <c r="C363" s="1">
        <v>0.28125</v>
      </c>
      <c r="D363" s="21">
        <v>7.1437499999999998</v>
      </c>
    </row>
    <row r="364" spans="2:4" x14ac:dyDescent="0.25">
      <c r="B364" s="20" t="s">
        <v>372</v>
      </c>
      <c r="C364" s="1">
        <v>1.2968999999999999</v>
      </c>
      <c r="D364" s="21">
        <v>32.94126</v>
      </c>
    </row>
    <row r="365" spans="2:4" x14ac:dyDescent="0.25">
      <c r="B365" s="20" t="s">
        <v>373</v>
      </c>
      <c r="C365" s="1">
        <v>1.2991999999999999</v>
      </c>
      <c r="D365" s="21">
        <v>33</v>
      </c>
    </row>
    <row r="366" spans="2:4" x14ac:dyDescent="0.25">
      <c r="B366" s="20" t="s">
        <v>374</v>
      </c>
      <c r="C366" s="1">
        <v>0.3125</v>
      </c>
      <c r="D366" s="21">
        <v>7.9375</v>
      </c>
    </row>
    <row r="367" spans="2:4" x14ac:dyDescent="0.25">
      <c r="B367" s="20" t="s">
        <v>375</v>
      </c>
      <c r="C367" s="1">
        <v>1.3189</v>
      </c>
      <c r="D367" s="21">
        <v>33.5</v>
      </c>
    </row>
    <row r="368" spans="2:4" x14ac:dyDescent="0.25">
      <c r="B368" s="20" t="s">
        <v>376</v>
      </c>
      <c r="C368" s="1">
        <v>1.3281000000000001</v>
      </c>
      <c r="D368" s="21">
        <v>33.733739999999997</v>
      </c>
    </row>
    <row r="369" spans="2:4" x14ac:dyDescent="0.25">
      <c r="B369" s="20" t="s">
        <v>377</v>
      </c>
      <c r="C369" s="1">
        <v>1.3386</v>
      </c>
      <c r="D369" s="21">
        <v>34</v>
      </c>
    </row>
    <row r="370" spans="2:4" x14ac:dyDescent="0.25">
      <c r="B370" s="20" t="s">
        <v>378</v>
      </c>
      <c r="C370" s="1">
        <v>1.3438000000000001</v>
      </c>
      <c r="D370" s="21">
        <v>34.13252</v>
      </c>
    </row>
    <row r="371" spans="2:4" x14ac:dyDescent="0.25">
      <c r="B371" s="20" t="s">
        <v>379</v>
      </c>
      <c r="C371" s="1">
        <v>1.3583000000000001</v>
      </c>
      <c r="D371" s="21">
        <v>34.5</v>
      </c>
    </row>
    <row r="372" spans="2:4" x14ac:dyDescent="0.25">
      <c r="B372" s="20" t="s">
        <v>380</v>
      </c>
      <c r="C372" s="1">
        <v>1.3593999999999999</v>
      </c>
      <c r="D372" s="21">
        <v>34.528759999999998</v>
      </c>
    </row>
    <row r="373" spans="2:4" x14ac:dyDescent="0.25">
      <c r="B373" s="20" t="s">
        <v>381</v>
      </c>
      <c r="C373" s="1">
        <v>1.375</v>
      </c>
      <c r="D373" s="21">
        <v>34.924999999999997</v>
      </c>
    </row>
    <row r="374" spans="2:4" x14ac:dyDescent="0.25">
      <c r="B374" s="20" t="s">
        <v>382</v>
      </c>
      <c r="C374" s="1">
        <v>1.3779999999999999</v>
      </c>
      <c r="D374" s="21">
        <v>35</v>
      </c>
    </row>
    <row r="375" spans="2:4" x14ac:dyDescent="0.25">
      <c r="B375" s="20" t="s">
        <v>383</v>
      </c>
      <c r="C375" s="1">
        <v>1.3906000000000001</v>
      </c>
      <c r="D375" s="21">
        <v>35.321239999999996</v>
      </c>
    </row>
    <row r="376" spans="2:4" x14ac:dyDescent="0.25">
      <c r="B376" s="20" t="s">
        <v>384</v>
      </c>
      <c r="C376" s="1">
        <v>1.3976</v>
      </c>
      <c r="D376" s="21">
        <v>35.5</v>
      </c>
    </row>
    <row r="377" spans="2:4" x14ac:dyDescent="0.25">
      <c r="B377" s="20" t="s">
        <v>385</v>
      </c>
      <c r="C377" s="1">
        <v>1.4063000000000001</v>
      </c>
      <c r="D377" s="21">
        <v>35.720019999999998</v>
      </c>
    </row>
    <row r="378" spans="2:4" x14ac:dyDescent="0.25">
      <c r="B378" s="20" t="s">
        <v>386</v>
      </c>
      <c r="C378" s="1">
        <v>1.4173</v>
      </c>
      <c r="D378" s="21">
        <v>36</v>
      </c>
    </row>
    <row r="379" spans="2:4" x14ac:dyDescent="0.25">
      <c r="B379" s="20" t="s">
        <v>387</v>
      </c>
      <c r="C379" s="1">
        <v>1.4218999999999999</v>
      </c>
      <c r="D379" s="21">
        <v>36.116259999999997</v>
      </c>
    </row>
    <row r="380" spans="2:4" x14ac:dyDescent="0.25">
      <c r="B380" s="20" t="s">
        <v>388</v>
      </c>
      <c r="C380" s="1">
        <v>1.4370000000000001</v>
      </c>
      <c r="D380" s="21">
        <v>36.5</v>
      </c>
    </row>
    <row r="381" spans="2:4" x14ac:dyDescent="0.25">
      <c r="B381" s="20" t="s">
        <v>389</v>
      </c>
      <c r="C381" s="1">
        <v>0.4375</v>
      </c>
      <c r="D381" s="21">
        <v>11.112500000000001</v>
      </c>
    </row>
    <row r="382" spans="2:4" x14ac:dyDescent="0.25">
      <c r="B382" s="20" t="s">
        <v>390</v>
      </c>
      <c r="C382" s="1">
        <v>1.4531000000000001</v>
      </c>
      <c r="D382" s="21">
        <v>36.908740000000002</v>
      </c>
    </row>
    <row r="383" spans="2:4" x14ac:dyDescent="0.25">
      <c r="B383" s="20" t="s">
        <v>391</v>
      </c>
      <c r="C383" s="1">
        <v>1.4567000000000001</v>
      </c>
      <c r="D383" s="21">
        <v>37</v>
      </c>
    </row>
    <row r="384" spans="2:4" x14ac:dyDescent="0.25">
      <c r="B384" s="20" t="s">
        <v>392</v>
      </c>
      <c r="C384" s="1">
        <v>1.4688000000000001</v>
      </c>
      <c r="D384" s="21">
        <v>37.307519999999997</v>
      </c>
    </row>
    <row r="385" spans="2:4" x14ac:dyDescent="0.25">
      <c r="B385" s="20" t="s">
        <v>393</v>
      </c>
      <c r="C385" s="1">
        <v>1.4763999999999999</v>
      </c>
      <c r="D385" s="21">
        <v>37.5</v>
      </c>
    </row>
    <row r="386" spans="2:4" x14ac:dyDescent="0.25">
      <c r="B386" s="20" t="s">
        <v>394</v>
      </c>
      <c r="C386" s="1">
        <v>1.4843999999999999</v>
      </c>
      <c r="D386" s="21">
        <v>37.703760000000003</v>
      </c>
    </row>
    <row r="387" spans="2:4" x14ac:dyDescent="0.25">
      <c r="B387" s="20" t="s">
        <v>395</v>
      </c>
      <c r="C387" s="1">
        <v>1.4961</v>
      </c>
      <c r="D387" s="21">
        <v>38</v>
      </c>
    </row>
    <row r="388" spans="2:4" ht="15.75" thickBot="1" x14ac:dyDescent="0.3">
      <c r="B388" s="22" t="s">
        <v>396</v>
      </c>
      <c r="C388" s="23">
        <v>0</v>
      </c>
      <c r="D388" s="24">
        <v>0</v>
      </c>
    </row>
    <row r="636" spans="15:23" x14ac:dyDescent="0.25">
      <c r="O636" s="60" t="s">
        <v>409</v>
      </c>
      <c r="P636" s="60"/>
      <c r="Q636" s="60"/>
      <c r="R636" s="60"/>
      <c r="S636" s="60"/>
      <c r="T636" s="60"/>
      <c r="U636" s="60"/>
      <c r="V636" s="60"/>
      <c r="W636" s="60"/>
    </row>
  </sheetData>
  <sheetProtection algorithmName="SHA-512" hashValue="t+AfQHG/6Ax7zlx0dhAEvVKQQ5vxS1eTtuMWXFW24bS4bR7injIhvQL2n9ibsld629B+bGh1QfxNu89kBREpqg==" saltValue="W1jF9Dsim9/maeDewra8iw==" spinCount="100000" sheet="1" objects="1" scenarios="1" selectLockedCells="1" selectUnlockedCells="1"/>
  <mergeCells count="17">
    <mergeCell ref="I6:I7"/>
    <mergeCell ref="I4:I5"/>
    <mergeCell ref="I2:K2"/>
    <mergeCell ref="G8:G9"/>
    <mergeCell ref="O636:W636"/>
    <mergeCell ref="G4:G5"/>
    <mergeCell ref="H4:H5"/>
    <mergeCell ref="G6:G7"/>
    <mergeCell ref="H6:H7"/>
    <mergeCell ref="H8:H9"/>
    <mergeCell ref="H10:H11"/>
    <mergeCell ref="H12:H13"/>
    <mergeCell ref="G12:G13"/>
    <mergeCell ref="G10:G11"/>
    <mergeCell ref="I12:I13"/>
    <mergeCell ref="I10:I11"/>
    <mergeCell ref="I8:I9"/>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2</DocSecurity>
  <ScaleCrop>false</ScaleCrop>
  <HeadingPairs>
    <vt:vector size="2" baseType="variant">
      <vt:variant>
        <vt:lpstr>Worksheets</vt:lpstr>
      </vt:variant>
      <vt:variant>
        <vt:i4>2</vt:i4>
      </vt:variant>
    </vt:vector>
  </HeadingPairs>
  <TitlesOfParts>
    <vt:vector size="2" baseType="lpstr">
      <vt:lpstr>Calculator</vt:lpstr>
      <vt:lpstr>Drill Size Table  &amp; Ref</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Justin</dc:creator>
  <cp:lastModifiedBy>Justin</cp:lastModifiedBy>
  <dcterms:created xsi:type="dcterms:W3CDTF">2020-06-10T22:42:22Z</dcterms:created>
  <dcterms:modified xsi:type="dcterms:W3CDTF">2022-04-16T01:10:40Z</dcterms:modified>
</cp:coreProperties>
</file>