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extron-my.sharepoint.com/personal/jwilli42_txt_textron_com/Documents/Desktop/Temp folder to place stuff in then delete/to Github/protected/"/>
    </mc:Choice>
  </mc:AlternateContent>
  <xr:revisionPtr revIDLastSave="2" documentId="8_{E8850914-AE44-453B-BAEF-875824CF0FC4}" xr6:coauthVersionLast="46" xr6:coauthVersionMax="46" xr10:uidLastSave="{96DBD3C4-F81D-429C-9F41-E6BCA6A0E5BF}"/>
  <bookViews>
    <workbookView xWindow="-120" yWindow="-120" windowWidth="29040" windowHeight="15840" xr2:uid="{2B28BB63-FAF4-42F9-AE17-261CD97AA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J3" i="1"/>
  <c r="L3" i="1"/>
  <c r="J4" i="1"/>
  <c r="J5" i="1"/>
  <c r="L4" i="1" s="1"/>
  <c r="L5" i="1"/>
  <c r="J6" i="1"/>
  <c r="L6" i="1"/>
  <c r="J7" i="1"/>
  <c r="J8" i="1"/>
  <c r="J9" i="1"/>
  <c r="B10" i="1" l="1"/>
  <c r="B7" i="1"/>
  <c r="B6" i="1"/>
  <c r="B9" i="1" l="1"/>
  <c r="B11" i="1" s="1"/>
  <c r="B13" i="1" l="1"/>
  <c r="B12" i="1"/>
  <c r="A16" i="1"/>
  <c r="B15" i="1" l="1"/>
  <c r="A17" i="1"/>
</calcChain>
</file>

<file path=xl/sharedStrings.xml><?xml version="1.0" encoding="utf-8"?>
<sst xmlns="http://schemas.openxmlformats.org/spreadsheetml/2006/main" count="34" uniqueCount="28">
  <si>
    <t>Sample size</t>
  </si>
  <si>
    <t>n</t>
  </si>
  <si>
    <t>Confidence Interval</t>
  </si>
  <si>
    <t>Alpha</t>
  </si>
  <si>
    <t>α</t>
  </si>
  <si>
    <t>Degrees of Freedom</t>
  </si>
  <si>
    <t>DOF</t>
  </si>
  <si>
    <t>T-Value</t>
  </si>
  <si>
    <t>Mean</t>
  </si>
  <si>
    <t>Standard Deviation</t>
  </si>
  <si>
    <t>μ</t>
  </si>
  <si>
    <t>Sample #</t>
  </si>
  <si>
    <t>Value</t>
  </si>
  <si>
    <t>DOF^(1/2)</t>
  </si>
  <si>
    <t>Sided</t>
  </si>
  <si>
    <t>1-Sided ; 2-Sided</t>
  </si>
  <si>
    <t>Standard Deviation (Sample Dist)</t>
  </si>
  <si>
    <t>Small (n&lt;30) sample size</t>
  </si>
  <si>
    <t>S</t>
  </si>
  <si>
    <t>Approximated standard deviation</t>
  </si>
  <si>
    <t>σ_hat</t>
  </si>
  <si>
    <t>Distance from Mean to Confidence Interval Extreme</t>
  </si>
  <si>
    <t>Confidence Interval (Low)</t>
  </si>
  <si>
    <t>Confidence Interval (High)</t>
  </si>
  <si>
    <t>Confidence Level</t>
  </si>
  <si>
    <t>CL</t>
  </si>
  <si>
    <t>CI Decimal Places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</si>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</sst>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2" borderId="1" xfId="1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7151-640B-4BA6-AC84-4402AF36835C}">
  <dimension ref="A1:L17"/>
  <sheetViews>
    <sheetView tabSelected="1" workbookViewId="0">
      <selection activeCell="G4" sqref="G4"/>
    </sheetView>
  </sheetViews>
  <sheetFormatPr defaultRowHeight="15" x14ac:dyDescent="0.25"/>
  <cols>
    <col min="1" max="1" width="30.85546875" bestFit="1" customWidth="1"/>
    <col min="11" max="11" width="24" bestFit="1" customWidth="1"/>
  </cols>
  <sheetData>
    <row r="1" spans="1:12" x14ac:dyDescent="0.25">
      <c r="A1" s="7" t="s">
        <v>17</v>
      </c>
      <c r="B1" s="7"/>
      <c r="C1" s="7"/>
    </row>
    <row r="2" spans="1:12" x14ac:dyDescent="0.25">
      <c r="A2" s="1" t="s">
        <v>0</v>
      </c>
      <c r="B2" s="2">
        <v>7</v>
      </c>
      <c r="C2" s="5" t="s">
        <v>1</v>
      </c>
      <c r="H2" t="s">
        <v>11</v>
      </c>
      <c r="I2" t="s">
        <v>12</v>
      </c>
      <c r="K2" t="str">
        <f>_xlfn.CONCAT("sigma_s: ",_xlfn.STDEV.S(I3:I9))</f>
        <v>sigma_s: 1.0422046229942</v>
      </c>
    </row>
    <row r="3" spans="1:12" x14ac:dyDescent="0.25">
      <c r="A3" s="1" t="s">
        <v>8</v>
      </c>
      <c r="B3" s="2">
        <v>2.342857142857143</v>
      </c>
      <c r="C3" s="6" t="s">
        <v>10</v>
      </c>
      <c r="H3">
        <v>1</v>
      </c>
      <c r="I3">
        <v>1.5</v>
      </c>
      <c r="J3">
        <f t="shared" ref="J3:J9" si="0">(I3-AVERAGE($I$3:$I$9))^2</f>
        <v>0.71040816326530631</v>
      </c>
      <c r="K3" t="s">
        <v>8</v>
      </c>
      <c r="L3">
        <f>AVERAGE(I3:I9)</f>
        <v>2.342857142857143</v>
      </c>
    </row>
    <row r="4" spans="1:12" x14ac:dyDescent="0.25">
      <c r="A4" s="1" t="s">
        <v>16</v>
      </c>
      <c r="B4" s="2">
        <v>1.042204622994197</v>
      </c>
      <c r="C4" s="6" t="s">
        <v>18</v>
      </c>
      <c r="H4">
        <v>2</v>
      </c>
      <c r="I4">
        <v>2.9</v>
      </c>
      <c r="J4">
        <f t="shared" si="0"/>
        <v>0.3104081632653059</v>
      </c>
      <c r="K4" t="s">
        <v>9</v>
      </c>
      <c r="L4">
        <f>SQRT(SUM(J3:J9)/(COUNT(J3:J9)-1))</f>
        <v>1.042204622994197</v>
      </c>
    </row>
    <row r="5" spans="1:12" x14ac:dyDescent="0.25">
      <c r="A5" s="1" t="s">
        <v>24</v>
      </c>
      <c r="B5" s="3">
        <v>0.95</v>
      </c>
      <c r="C5" s="5" t="s">
        <v>25</v>
      </c>
      <c r="H5">
        <v>3</v>
      </c>
      <c r="I5">
        <v>0.9</v>
      </c>
      <c r="J5">
        <f t="shared" si="0"/>
        <v>2.0818367346938782</v>
      </c>
      <c r="K5" t="s">
        <v>5</v>
      </c>
      <c r="L5">
        <f>MAX(H3:H9)-1</f>
        <v>6</v>
      </c>
    </row>
    <row r="6" spans="1:12" x14ac:dyDescent="0.25">
      <c r="A6" s="1" t="s">
        <v>3</v>
      </c>
      <c r="B6" s="4">
        <f>(1-B5)/2</f>
        <v>2.5000000000000022E-2</v>
      </c>
      <c r="C6" s="6" t="s">
        <v>4</v>
      </c>
      <c r="H6">
        <v>4</v>
      </c>
      <c r="I6">
        <v>3.9</v>
      </c>
      <c r="J6">
        <f t="shared" si="0"/>
        <v>2.4246938775510198</v>
      </c>
      <c r="K6" t="s">
        <v>13</v>
      </c>
      <c r="L6">
        <f>SQRT(L5)</f>
        <v>2.4494897427831779</v>
      </c>
    </row>
    <row r="7" spans="1:12" x14ac:dyDescent="0.25">
      <c r="A7" s="1" t="s">
        <v>5</v>
      </c>
      <c r="B7" s="1">
        <f>B2-1</f>
        <v>6</v>
      </c>
      <c r="C7" s="6" t="s">
        <v>6</v>
      </c>
      <c r="H7">
        <v>5</v>
      </c>
      <c r="I7">
        <v>3.2</v>
      </c>
      <c r="J7">
        <f t="shared" si="0"/>
        <v>0.73469387755102056</v>
      </c>
    </row>
    <row r="8" spans="1:12" x14ac:dyDescent="0.25">
      <c r="A8" s="1" t="s">
        <v>15</v>
      </c>
      <c r="B8" s="1">
        <v>2</v>
      </c>
      <c r="C8" s="6" t="s">
        <v>14</v>
      </c>
      <c r="H8">
        <v>6</v>
      </c>
      <c r="I8">
        <v>2.1</v>
      </c>
      <c r="J8">
        <f t="shared" si="0"/>
        <v>5.8979591836734707E-2</v>
      </c>
    </row>
    <row r="9" spans="1:12" x14ac:dyDescent="0.25">
      <c r="A9" s="1" t="s">
        <v>7</v>
      </c>
      <c r="B9" s="1">
        <f>_xlfn.T.INV(IF(B8=1,B5,IF(B8=2,(B5+B6),"Error")),B7)</f>
        <v>2.4469118511449688</v>
      </c>
      <c r="C9" s="5" t="s">
        <v>27</v>
      </c>
      <c r="H9">
        <v>7</v>
      </c>
      <c r="I9">
        <v>1.9</v>
      </c>
      <c r="J9">
        <f t="shared" si="0"/>
        <v>0.19612244897959202</v>
      </c>
    </row>
    <row r="10" spans="1:12" x14ac:dyDescent="0.25">
      <c r="A10" s="1" t="s">
        <v>19</v>
      </c>
      <c r="B10" s="1">
        <f>B4/SQRT(B2)</f>
        <v>0.39391632109778202</v>
      </c>
      <c r="C10" s="6" t="s">
        <v>20</v>
      </c>
    </row>
    <row r="11" spans="1:12" x14ac:dyDescent="0.25">
      <c r="A11" s="1" t="s">
        <v>21</v>
      </c>
      <c r="B11" s="1">
        <f>B10*B9</f>
        <v>0.96387851445358974</v>
      </c>
      <c r="C11" s="6" t="s">
        <v>27</v>
      </c>
    </row>
    <row r="12" spans="1:12" x14ac:dyDescent="0.25">
      <c r="A12" s="1" t="s">
        <v>22</v>
      </c>
      <c r="B12" s="1">
        <f>B3-B11</f>
        <v>1.3789786284035532</v>
      </c>
      <c r="C12" s="5" t="s">
        <v>27</v>
      </c>
    </row>
    <row r="13" spans="1:12" x14ac:dyDescent="0.25">
      <c r="A13" s="1" t="s">
        <v>23</v>
      </c>
      <c r="B13" s="1">
        <f>B3+B11</f>
        <v>3.3067356573107327</v>
      </c>
      <c r="C13" s="5" t="s">
        <v>27</v>
      </c>
    </row>
    <row r="14" spans="1:12" x14ac:dyDescent="0.25">
      <c r="A14" s="1" t="s">
        <v>26</v>
      </c>
      <c r="B14" s="1">
        <v>3</v>
      </c>
      <c r="C14" s="5" t="s">
        <v>27</v>
      </c>
    </row>
    <row r="15" spans="1:12" x14ac:dyDescent="0.25">
      <c r="A15" s="1" t="s">
        <v>2</v>
      </c>
      <c r="B15" s="8" t="str">
        <f>_xlfn.CONCAT("[",ROUND(B12,B14)," - ",ROUND(B13,B14),"]")</f>
        <v>[1.379 - 3.307]</v>
      </c>
      <c r="C15" s="9"/>
    </row>
    <row r="16" spans="1:12" x14ac:dyDescent="0.25">
      <c r="A16" t="str">
        <f>_xlfn.CONCAT("There is a ",TEXT(B5,"0%")," chance that the mean of the samples (",ROUND(B3,B14),") is within ",ROUND(B11,B14)," of the population mean.")</f>
        <v>There is a 95% chance that the mean of the samples (2.343) is within 0.964 of the population mean.</v>
      </c>
    </row>
    <row r="17" spans="1:1" x14ac:dyDescent="0.25">
      <c r="A17" t="str">
        <f>_xlfn.CONCAT("In other words, there is a ",TEXT(B5,"0%")," chance that the actual population mean lies somewhere between ",ROUND(B12,B14)," and ",ROUND(B13,B14),".")</f>
        <v>In other words, there is a 95% chance that the actual population mean lies somewhere between 1.379 and 3.307.</v>
      </c>
    </row>
  </sheetData>
  <mergeCells count="2">
    <mergeCell ref="A1:C1"/>
    <mergeCell ref="B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Justin</dc:creator>
  <cp:lastModifiedBy>Williams, Justin</cp:lastModifiedBy>
  <dcterms:created xsi:type="dcterms:W3CDTF">2021-08-18T15:27:48Z</dcterms:created>
  <dcterms:modified xsi:type="dcterms:W3CDTF">2022-03-21T20:41:59Z</dcterms:modified>
</cp:coreProperties>
</file>