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extron-my.sharepoint.com/personal/jwilli42_txt_textron_com/Documents/Desktop/Temp folder to place stuff in then delete/to Github/"/>
    </mc:Choice>
  </mc:AlternateContent>
  <xr:revisionPtr revIDLastSave="1" documentId="13_ncr:1_{E8B03557-DFCC-4392-ADCE-0858F1B8AA1C}" xr6:coauthVersionLast="46" xr6:coauthVersionMax="46" xr10:uidLastSave="{6CF39100-E067-4EC5-9CEE-3158FFCAA6B4}"/>
  <bookViews>
    <workbookView xWindow="-120" yWindow="-120" windowWidth="29040" windowHeight="15840" xr2:uid="{9422BD45-EF03-454A-88FC-17CF87C0D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C10" i="1" s="1"/>
  <c r="C7" i="1"/>
  <c r="C5" i="1"/>
  <c r="C13" i="1" l="1"/>
  <c r="C15" i="1" s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Williams, Justin</author>
  </authors>
  <commentList>
    <comment ref="B7" authorId="0" shapeId="0" xr:uid="{C68B7D2D-989E-4E14-BE76-5423A8DB5A67}">
      <text>
        <r>
          <rPr>
            <b/>
            <sz val="9"/>
            <color indexed="81"/>
            <rFont val="Tahoma"/>
            <family val="2"/>
          </rPr>
          <t>Williams, Justin:</t>
        </r>
        <r>
          <rPr>
            <sz val="9"/>
            <color indexed="81"/>
            <rFont val="Tahoma"/>
            <family val="2"/>
          </rPr>
          <t xml:space="preserve">
Takes into account tires deflecting slighty, shortening radius</t>
        </r>
      </text>
    </comment>
  </commentList>
</comments>
</file>

<file path=xl/sharedStrings.xml><?xml version="1.0" encoding="utf-8"?>
<sst xmlns="http://schemas.openxmlformats.org/spreadsheetml/2006/main" count="32" uniqueCount="24">
  <si>
    <t>Vehicle Speed</t>
  </si>
  <si>
    <t>mph</t>
  </si>
  <si>
    <t>Description</t>
  </si>
  <si>
    <t>Value</t>
  </si>
  <si>
    <t>Unit</t>
  </si>
  <si>
    <t>Tire Diameter</t>
  </si>
  <si>
    <t>in</t>
  </si>
  <si>
    <t>Tire Rolling Radius Factor</t>
  </si>
  <si>
    <t>-</t>
  </si>
  <si>
    <t>Axle Ratio</t>
  </si>
  <si>
    <t>Tire Circumference</t>
  </si>
  <si>
    <t>inch/rev</t>
  </si>
  <si>
    <t>Tire Rolling Circumference</t>
  </si>
  <si>
    <t>rpm</t>
  </si>
  <si>
    <t>Input</t>
  </si>
  <si>
    <t>Output</t>
  </si>
  <si>
    <t>Axle Input Shaft Speed</t>
  </si>
  <si>
    <t>Color Fill Legend</t>
  </si>
  <si>
    <t>Gearbox Ratio</t>
  </si>
  <si>
    <t>Gearbox Input Shaft Speed</t>
  </si>
  <si>
    <t>CVT Ratio</t>
  </si>
  <si>
    <t>Engine Speed</t>
  </si>
  <si>
    <t>rps</t>
  </si>
  <si>
    <t>Tire(Axle) Angular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</si>
</sst>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8" xfId="0" applyFont="1" applyFill="1" applyBorder="1" applyAlignment="1" applyProtection="1">
      <alignment horizontal="left" vertical="center"/>
      <protection hidden="1"/>
    </xf>
    <xf numFmtId="0" fontId="0" fillId="0" borderId="5" xfId="0" applyBorder="1" applyProtection="1">
      <protection hidden="1"/>
    </xf>
    <xf numFmtId="0" fontId="0" fillId="2" borderId="6" xfId="0" applyFill="1" applyBorder="1" applyProtection="1"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0" fillId="2" borderId="20" xfId="0" applyFont="1" applyFill="1" applyBorder="1" applyProtection="1">
      <protection hidden="1"/>
    </xf>
    <xf numFmtId="0" fontId="0" fillId="0" borderId="8" xfId="0" applyBorder="1" applyProtection="1">
      <protection hidden="1"/>
    </xf>
    <xf numFmtId="0" fontId="0" fillId="2" borderId="1" xfId="0" applyFill="1" applyBorder="1" applyProtection="1"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3" borderId="19" xfId="0" applyFont="1" applyFill="1" applyBorder="1" applyProtection="1">
      <protection hidden="1"/>
    </xf>
    <xf numFmtId="0" fontId="0" fillId="3" borderId="1" xfId="0" applyFill="1" applyBorder="1" applyProtection="1">
      <protection hidden="1"/>
    </xf>
    <xf numFmtId="0" fontId="0" fillId="0" borderId="13" xfId="0" applyBorder="1" applyProtection="1">
      <protection hidden="1"/>
    </xf>
    <xf numFmtId="0" fontId="0" fillId="3" borderId="14" xfId="0" applyFill="1" applyBorder="1" applyProtection="1"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3" borderId="16" xfId="0" applyFill="1" applyBorder="1" applyProtection="1">
      <protection hidden="1"/>
    </xf>
    <xf numFmtId="0" fontId="0" fillId="0" borderId="17" xfId="0" applyBorder="1" applyAlignment="1" applyProtection="1">
      <alignment horizontal="center" vertical="center"/>
      <protection hidden="1"/>
    </xf>
    <xf numFmtId="0" fontId="0" fillId="0" borderId="5" xfId="0" applyFill="1" applyBorder="1" applyProtection="1">
      <protection hidden="1"/>
    </xf>
    <xf numFmtId="0" fontId="0" fillId="0" borderId="7" xfId="0" applyFill="1" applyBorder="1" applyAlignment="1" applyProtection="1">
      <alignment horizontal="center" vertical="center"/>
      <protection hidden="1"/>
    </xf>
    <xf numFmtId="0" fontId="0" fillId="0" borderId="8" xfId="0" applyFill="1" applyBorder="1" applyProtection="1">
      <protection hidden="1"/>
    </xf>
    <xf numFmtId="0" fontId="0" fillId="0" borderId="9" xfId="0" applyFill="1" applyBorder="1" applyAlignment="1" applyProtection="1">
      <alignment horizontal="center" vertical="center"/>
      <protection hidden="1"/>
    </xf>
    <xf numFmtId="0" fontId="0" fillId="0" borderId="10" xfId="0" applyFill="1" applyBorder="1" applyProtection="1">
      <protection hidden="1"/>
    </xf>
    <xf numFmtId="0" fontId="0" fillId="3" borderId="11" xfId="0" applyFill="1" applyBorder="1" applyProtection="1">
      <protection hidden="1"/>
    </xf>
    <xf numFmtId="0" fontId="0" fillId="0" borderId="12" xfId="0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092E-11E9-4E8F-AEAC-63487A3A3C0B}">
  <dimension ref="B1:F15"/>
  <sheetViews>
    <sheetView tabSelected="1" workbookViewId="0">
      <selection activeCell="E13" sqref="E13"/>
    </sheetView>
  </sheetViews>
  <sheetFormatPr defaultRowHeight="15" x14ac:dyDescent="0.25"/>
  <cols>
    <col min="1" max="1" width="1.42578125" style="1" customWidth="1"/>
    <col min="2" max="2" width="24.85546875" style="1" bestFit="1" customWidth="1"/>
    <col min="3" max="5" width="9.140625" style="1"/>
    <col min="6" max="6" width="15.85546875" style="1" bestFit="1" customWidth="1"/>
    <col min="7" max="16384" width="9.140625" style="1"/>
  </cols>
  <sheetData>
    <row r="1" spans="2:6" ht="7.5" customHeight="1" thickBot="1" x14ac:dyDescent="0.3"/>
    <row r="2" spans="2:6" ht="15.75" thickBot="1" x14ac:dyDescent="0.3">
      <c r="B2" s="2" t="s">
        <v>2</v>
      </c>
      <c r="C2" s="3" t="s">
        <v>3</v>
      </c>
      <c r="D2" s="4" t="s">
        <v>4</v>
      </c>
      <c r="F2" s="5" t="s">
        <v>17</v>
      </c>
    </row>
    <row r="3" spans="2:6" x14ac:dyDescent="0.25">
      <c r="B3" s="6" t="s">
        <v>0</v>
      </c>
      <c r="C3" s="7">
        <v>12</v>
      </c>
      <c r="D3" s="8" t="s">
        <v>1</v>
      </c>
      <c r="F3" s="9" t="s">
        <v>14</v>
      </c>
    </row>
    <row r="4" spans="2:6" ht="15.75" thickBot="1" x14ac:dyDescent="0.3">
      <c r="B4" s="10" t="s">
        <v>5</v>
      </c>
      <c r="C4" s="11">
        <v>18</v>
      </c>
      <c r="D4" s="12" t="s">
        <v>6</v>
      </c>
      <c r="F4" s="13" t="s">
        <v>15</v>
      </c>
    </row>
    <row r="5" spans="2:6" x14ac:dyDescent="0.25">
      <c r="B5" s="10" t="s">
        <v>10</v>
      </c>
      <c r="C5" s="14">
        <f>PI()*C4</f>
        <v>56.548667764616276</v>
      </c>
      <c r="D5" s="12" t="s">
        <v>11</v>
      </c>
    </row>
    <row r="6" spans="2:6" x14ac:dyDescent="0.25">
      <c r="B6" s="10" t="s">
        <v>7</v>
      </c>
      <c r="C6" s="11">
        <v>0.96499999999999997</v>
      </c>
      <c r="D6" s="12" t="s">
        <v>8</v>
      </c>
    </row>
    <row r="7" spans="2:6" x14ac:dyDescent="0.25">
      <c r="B7" s="10" t="s">
        <v>12</v>
      </c>
      <c r="C7" s="14">
        <f>C5*C6</f>
        <v>54.569464392854705</v>
      </c>
      <c r="D7" s="12" t="s">
        <v>11</v>
      </c>
    </row>
    <row r="8" spans="2:6" x14ac:dyDescent="0.25">
      <c r="B8" s="10" t="s">
        <v>23</v>
      </c>
      <c r="C8" s="14">
        <f>CONVERT(CONVERT(C3,"mi","in"),"min","hr")/C7</f>
        <v>232.21778225221621</v>
      </c>
      <c r="D8" s="12" t="s">
        <v>13</v>
      </c>
    </row>
    <row r="9" spans="2:6" x14ac:dyDescent="0.25">
      <c r="B9" s="10" t="s">
        <v>9</v>
      </c>
      <c r="C9" s="11">
        <v>11.47</v>
      </c>
      <c r="D9" s="12" t="s">
        <v>8</v>
      </c>
    </row>
    <row r="10" spans="2:6" x14ac:dyDescent="0.25">
      <c r="B10" s="15" t="s">
        <v>16</v>
      </c>
      <c r="C10" s="16">
        <f>C8*C9</f>
        <v>2663.5379624329203</v>
      </c>
      <c r="D10" s="17" t="s">
        <v>13</v>
      </c>
    </row>
    <row r="11" spans="2:6" ht="15.75" thickBot="1" x14ac:dyDescent="0.3">
      <c r="B11" s="15" t="s">
        <v>16</v>
      </c>
      <c r="C11" s="18">
        <f>CONVERT(C10,"s","min")</f>
        <v>44.392299373882004</v>
      </c>
      <c r="D11" s="19" t="s">
        <v>22</v>
      </c>
    </row>
    <row r="12" spans="2:6" x14ac:dyDescent="0.25">
      <c r="B12" s="20" t="s">
        <v>18</v>
      </c>
      <c r="C12" s="7">
        <v>1.95</v>
      </c>
      <c r="D12" s="21" t="s">
        <v>8</v>
      </c>
    </row>
    <row r="13" spans="2:6" x14ac:dyDescent="0.25">
      <c r="B13" s="22" t="s">
        <v>19</v>
      </c>
      <c r="C13" s="14">
        <f>C10*C12</f>
        <v>5193.8990267441941</v>
      </c>
      <c r="D13" s="23" t="s">
        <v>13</v>
      </c>
    </row>
    <row r="14" spans="2:6" x14ac:dyDescent="0.25">
      <c r="B14" s="22" t="s">
        <v>20</v>
      </c>
      <c r="C14" s="11">
        <v>0.8</v>
      </c>
      <c r="D14" s="23" t="s">
        <v>8</v>
      </c>
    </row>
    <row r="15" spans="2:6" ht="15.75" thickBot="1" x14ac:dyDescent="0.3">
      <c r="B15" s="24" t="s">
        <v>21</v>
      </c>
      <c r="C15" s="25">
        <f>C13*C14</f>
        <v>4155.1192213953555</v>
      </c>
      <c r="D15" s="26" t="s">
        <v>13</v>
      </c>
    </row>
  </sheetData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52BA5C730F14B92EB9ECBFB2C7418" ma:contentTypeVersion="13" ma:contentTypeDescription="Create a new document." ma:contentTypeScope="" ma:versionID="6bbebf22934c6f3f88db921481a9992a">
  <xsd:schema xmlns:xsd="http://www.w3.org/2001/XMLSchema" xmlns:xs="http://www.w3.org/2001/XMLSchema" xmlns:p="http://schemas.microsoft.com/office/2006/metadata/properties" xmlns:ns3="bca9a786-588e-41dd-a678-26a01561a81d" xmlns:ns4="73b8247c-57e8-4f2c-a684-da9afdc3115a" targetNamespace="http://schemas.microsoft.com/office/2006/metadata/properties" ma:root="true" ma:fieldsID="6451484820dd3dc24c471c093ca165cf" ns3:_="" ns4:_="">
    <xsd:import namespace="bca9a786-588e-41dd-a678-26a01561a81d"/>
    <xsd:import namespace="73b8247c-57e8-4f2c-a684-da9afdc3115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9a786-588e-41dd-a678-26a01561a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8247c-57e8-4f2c-a684-da9afdc31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D7CE9B-B90D-483D-89EA-C9D2E53008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B1FD4E-6C89-4C32-8E91-BCDF689D8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a9a786-588e-41dd-a678-26a01561a81d"/>
    <ds:schemaRef ds:uri="73b8247c-57e8-4f2c-a684-da9afdc311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F104EE-9EE5-4A3F-85C1-41030CBE50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Justin</dc:creator>
  <cp:lastModifiedBy>Williams, Justin</cp:lastModifiedBy>
  <dcterms:created xsi:type="dcterms:W3CDTF">2021-06-16T14:04:48Z</dcterms:created>
  <dcterms:modified xsi:type="dcterms:W3CDTF">2022-03-21T20:18:16Z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0x0101005DA52BA5C730F14B92EB9ECBFB2C7418</vt:lpwstr>
  </property>
</Properties>
</file>