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117"/>
  <workbookPr showInkAnnotation="0" autoCompressPictures="0"/>
  <bookViews>
    <workbookView xWindow="0" yWindow="0" windowWidth="38400" windowHeight="1256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G22" i="1" l="1"/>
  <c r="G5" i="1"/>
  <c r="I3" i="1"/>
  <c r="I2" i="1"/>
  <c r="G3" i="1"/>
  <c r="G4" i="1"/>
  <c r="G2" i="1"/>
</calcChain>
</file>

<file path=xl/sharedStrings.xml><?xml version="1.0" encoding="utf-8"?>
<sst xmlns="http://schemas.openxmlformats.org/spreadsheetml/2006/main" count="160" uniqueCount="108">
  <si>
    <t>Company Sponsored Meeting - Education Evening. Topic: GP upskilling in eye problems CPD Points: None Duration: 1.5 hour</t>
  </si>
  <si>
    <t>Doctor's rooms, Coffs Harbour NSW</t>
  </si>
  <si>
    <t>Medical Practitioners*</t>
  </si>
  <si>
    <t>Catering &amp; Beverages</t>
  </si>
  <si>
    <t>July, 2009</t>
  </si>
  <si>
    <t>Company Sponsored Meeting - Optometrists Education Evening. Topic: Presentation &amp; Management of an Inflamed Eye, CPD Points: 2. Duration: 1 hour</t>
  </si>
  <si>
    <t>Milano Italian Restaurant, Lansvale Hotel, Lansvale NSW</t>
  </si>
  <si>
    <t>Optometrists</t>
  </si>
  <si>
    <t>August, 2009</t>
  </si>
  <si>
    <t>Company Sponsored Meeting - Opthamologists Education Meeting. Topic: Role of Imaging for Detection of Glaucoma Progression. CPD Points: 2, Duration: 1 hour</t>
  </si>
  <si>
    <t>Quay West, Brisbane QLD</t>
  </si>
  <si>
    <t>Opthamologists, Glaucoma Specialists</t>
  </si>
  <si>
    <t>description of function including duration of education content delivered</t>
  </si>
  <si>
    <t>hours of education - single number only</t>
  </si>
  <si>
    <t>venue</t>
  </si>
  <si>
    <t>professional status of attendees</t>
  </si>
  <si>
    <t>hospitality provided</t>
  </si>
  <si>
    <t>total cost of hospitality</t>
  </si>
  <si>
    <t>total cost of hospitality - single number only</t>
  </si>
  <si>
    <t>number of attendees - number only</t>
  </si>
  <si>
    <t>total cost of function</t>
  </si>
  <si>
    <t>total cost of function - single number only</t>
  </si>
  <si>
    <t>Date</t>
  </si>
  <si>
    <t>Note</t>
  </si>
  <si>
    <t>Guest speaker accommodation: $540.00 Guest Speaker flight: $73.70 Sponsored attendee flights: $207.36 Sponsored attendee accommodation: $270.00 Audio visual equipment hire: $363.00 Honorarium: $2970.00 Catering &amp; Beverages: $2357.00 Total: $6781.06</t>
  </si>
  <si>
    <t>L'Aqua Function Centre, Sydney NSW</t>
  </si>
  <si>
    <t>Catering: $4727.27 Beverages: $886.36</t>
  </si>
  <si>
    <t>Room Hire: $454.55 Audio Visual equipment hire &amp; labour: $1155.00 Guest speaker accommodation: $789.45 Guest Speaker flight: $73.70 Sponsored attendee accommodation: $240.30 Sponsored attendee flights: $362.82 Guest speaker transfers: $186.37 2 x sponsored attendees transfers: $300.00 Honorarium: $2970.00 Catering &amp; Beverages: $5613.63 Total: $12,145.82</t>
  </si>
  <si>
    <t>The Langham Hotel, Melbourne VIC</t>
  </si>
  <si>
    <t>Catering: $4249.09 Beverages: $1062.73 Total: $5311.82</t>
  </si>
  <si>
    <t>Guest speaker flight: $73.70 Honorarium: $2970.00 Catering &amp; Beverages: $5311.82 Total: $8,355.52</t>
  </si>
  <si>
    <t>Company Sponsored Meeting Opthalmologists Education (Peer to Peer) Meeting. Topic: Importance of Compliance including the role of combinations. CPD Points: None Duration: 1 hour</t>
  </si>
  <si>
    <t>Macquarie Graduate School of Management (MGSM), Macquarie Unviversity, NSW</t>
  </si>
  <si>
    <t>Catering $958.18 Beverages: $119.65 Total: $1077.73</t>
  </si>
  <si>
    <t>Room Hire =$272.73. Catering &amp; Beverages: $1077.73 Total: $1350.46</t>
  </si>
  <si>
    <t>Company Sponsored Meeting Opthamologists Educational Meeting Topic: Reversible RGC Dysfunction; Ageing &amp; Functional Responses to IOP; Visco-canalostomy &amp; Deep sclerectomy; Drop Preservative &amp; Self-tonometry; Avastin post-trabeculatory - Initial Glaucoma Surgery CPD Points: None Duration: 1 full day (6.5 hours of educational content)</t>
  </si>
  <si>
    <t>The Langham Hotel, Melbourne</t>
  </si>
  <si>
    <t>Glaucoma Specialists</t>
  </si>
  <si>
    <t>Catering (day): $1313.64 Catering (dinner): $827.27 Beveerages: $992.73 Total: $3133.64</t>
  </si>
  <si>
    <t>Parking for local attendees: $107.27 Accommodation for 3 Guest Speakers: $1672.73 Accomodation for 8 interstat attendee: $4130 Flights: $4699.10 Transfers: $1032.00 Audio visual equipment hire: $198.51 Honorarium: $2970.00 Catering &amp; Beverages: $3133.64 Total: $17,943.25</t>
  </si>
  <si>
    <t>Western Australia Vision Education Conferencce (WAVE). Topics: Multidisciplinary Low Vision, Genetics of Glaucoma, Optical Coherence Tomography, Abnormal Pupil Size and Reactions, etc Note: The event was organised by the Optometrists Association Australia (Western Australia Division) and Alcon was not responsible for inviting the attendees or  organising the educational content, the hospitality, accommodation or travel. CPD Points: 36 Duration: 17 hours over 3 days</t>
  </si>
  <si>
    <t>The Esplanade Hotel Fremantle, WA</t>
  </si>
  <si>
    <t>None</t>
  </si>
  <si>
    <t>Sponsorship: $5000</t>
  </si>
  <si>
    <t>Company Sponsored Meeting St Vincents Clinic GP Meeting. Topic: The Eye in Practice CPD Points: None Duration: 2 and 3/4 hour</t>
  </si>
  <si>
    <t>The Conference Room, St Vincents Clinic</t>
  </si>
  <si>
    <t>GP's</t>
  </si>
  <si>
    <t>Sponsorship: $1650</t>
  </si>
  <si>
    <t>Company Sponsored Meeting - Opthamologist (Peer to Peer) Meeting. Topic: Experiences, challenges and treatment protocols in the area of glaucoma CPD Points: None Duration: 1 hour</t>
  </si>
  <si>
    <t>Atlantis Seafood Restaurant, North Ryde, NSW</t>
  </si>
  <si>
    <t>Data Projector = $109.09 Catering &amp; Beverages: $889.55 Total: $998.64</t>
  </si>
  <si>
    <t>September, 2009</t>
  </si>
  <si>
    <t>Company Sponsored Meeting - Opthamologists (Peer to Peer) Meeting. Topic: Highlights from AGS Meeting and New Research Areas. CPD Points: None Duration: 1 hour</t>
  </si>
  <si>
    <t>The Boat House by the Lake, Barton, Canberra, ACT</t>
  </si>
  <si>
    <t>Catering: $942.73 Beverages: $216.73 Total: $1159.46</t>
  </si>
  <si>
    <t>Catering: $750.91 Beverages: $138.64 Total: $889.55</t>
  </si>
  <si>
    <t>Room Hire: $200.00 Screen Hire: $77.27 Catering &amp; Beverages: $1159.46 Total: $1436.73</t>
  </si>
  <si>
    <t>Company Sponsored Meeting - GP Education Meeting. Topics: Update on eyelid tumours, malpositions and red eye; age-related maculopathy and diabetic retinopathy CPD Points: 2 Duration: 2</t>
  </si>
  <si>
    <t>Customs House, Newcastle, NSW</t>
  </si>
  <si>
    <t>General Practitioners</t>
  </si>
  <si>
    <t>Catering: $1,860.91 Beverages: $585.45 Total: $2446.36</t>
  </si>
  <si>
    <t>Room Hire: $200.00 catering and beverages: $2446.36 total: $2646.36</t>
  </si>
  <si>
    <t>Peer to Peer Meeting - Brighton Le-Sands, Sydney. Topic: "The face of Glaucoma in 21st Century Sydney" CPD Points: None Duration: 1 hour</t>
  </si>
  <si>
    <t>Le Sands, Brighton Le Sands, NSW</t>
  </si>
  <si>
    <t>Catering = $682 &amp; Beverages = $298.50 Total: $980.50</t>
  </si>
  <si>
    <t>October, 2009</t>
  </si>
  <si>
    <t>Company Sponsored Meeting - Opthamolgoist Education Meeting. Topics: IOP - Means, Peaks &amp; Fluctuations, Implications for Treatment; IOP Panel Discussion; Difficult Discs; A Patient's Perspective of Glaucoma Management; Tubes Vs. Trabs. CPD Points: None Duration: 1 full day (6.5 hours)</t>
  </si>
  <si>
    <t>Alcon Office, Sydney, NSW</t>
  </si>
  <si>
    <t>Catering (breakfast): $345.45 Catering (day): $3288.32 Catering (dinner): $850.00 Beverages: $289.09 Total: $4772.86</t>
  </si>
  <si>
    <t>Flights for Guest Speaker: $505.18 Flights for 19 attendees: $8559.71 Accommodation for 20 interstate attendees: $5689.10 Accommodation for Guest Speaker: $250.00 Room Hire (dinner): $454.55 Transfers for attendees: $2518.18 Transfer for Guest Speaker: $95.45 catering &amp; beverages: $4772.86 Total: $22,845.03</t>
  </si>
  <si>
    <t>Company Sponsored Meeting - Opthamologist Education Meeting. Topic: The importance of compliance including the role of combinations &amp; the role of drop therapy vs SLT in Glaucoma CPD Points N/A Duration: 1.5</t>
  </si>
  <si>
    <t>Opthamolgists</t>
  </si>
  <si>
    <t>Catering: $687.73 Beverages: $190.91 Total: $878.64</t>
  </si>
  <si>
    <t>Room Hire: $200.00 Catering &amp; Beverages: $878.64 Total: $1078.64</t>
  </si>
  <si>
    <t>November, 2009</t>
  </si>
  <si>
    <t>Nexus Eyecare Meeting - sponsored by Alcon. Topics: Anterior Segment Manifestations of Systemic Disease; Posterior Segment Manifestations of Systemic Disease; The Optic Nerve, Brain &amp; Body; Visual Fields Revisited CPD Points: 4 Duration: 2</t>
  </si>
  <si>
    <t>Crowne Plaza, Norwest</t>
  </si>
  <si>
    <t>Catering: $3786.37 Beverages: $1125.00 Total: $4911.37</t>
  </si>
  <si>
    <t>Room hire: $818.18 Stage hire: $90.91 Lectern hire: $104.55 Audio visual equipment hire: $618.19 Catering &amp; Beverages: $4911.37 Total: $6543.20</t>
  </si>
  <si>
    <t>South Australia Blue Sky Congress. Note: The event was organised by the Optometrists Association Australia (South Australia Division) and Alcon was not responsible for inviting the attendees or organising the educational content, the hospitality, accommodation or travel. CPD Points: 24 Duration: 2 days (12 hours)</t>
  </si>
  <si>
    <t>National Wine Centre of , Adelaide SA</t>
  </si>
  <si>
    <t>Sponsored tea break</t>
  </si>
  <si>
    <t>Tea Break Sponsorship: $3600.00</t>
  </si>
  <si>
    <t>GPCE Melbourne (General Practitioners Conference &amp; Exhibition). Topics: General Practice &amp; Medicine, Opthamology, ENT Note: The event was organised by the General Practitioners Conference &amp; Exhibition and Alcon was not responsible for inviting attendees or organising the education content, the hospitality, accommodation or travel. Sponsorship: Alcon sponsored educational workshops on Opthamology and ENT: Ear, Nose &amp; Throat CPD Points: 40 Duration: 3 days (18 hours)</t>
  </si>
  <si>
    <t>Melbourne Convention &amp; Exhibition Centre, VIC</t>
  </si>
  <si>
    <t>General Practitioners and Practice Managers</t>
  </si>
  <si>
    <t>No hospitality provided</t>
  </si>
  <si>
    <t>Workshops Sponsorship: $5845.00</t>
  </si>
  <si>
    <t>Company Sponsored Meeting (run in conjunction with Royal Australian &amp; New Zealand College Opthamologists National 41st Annual Scientific Congress) Opthalmologists Educational Meeting. Topics: Getting the best out of filtration surgery - Deconstructing trabeculectomy CPD Points: None Duration: 1 hour</t>
  </si>
  <si>
    <t>Brisbane Convention &amp; Exhibition Centre, QLD</t>
  </si>
  <si>
    <t>Catering</t>
  </si>
  <si>
    <t>Catering: $12,000.00. Total: $12,000</t>
  </si>
  <si>
    <t>Room hire: $500.00 Audio visual equipment: $3918.20 Catering: $12,000 Total: $16418.20</t>
  </si>
  <si>
    <t>Company Sponsored Meeting (run in conjunction with Royal Australian &amp; New Zealand College Opthamologists National 41st Annual Scientific Congress) Opthalmologists Educational Meeting. Topics: Multifocal IOLs: now part of standard cataract care?; The year in review what it means for you in 2010; A Brit's view of the glaucoma world: Dry eye: science vs art CPD Points: None Duration: 1 hour</t>
  </si>
  <si>
    <t>Giannis at Portside, Hamilton QLD</t>
  </si>
  <si>
    <t>Catering: $9254.55 Beverages: $7073.18 Total: $16327.73</t>
  </si>
  <si>
    <t>Bus transfers: $2,529.55 Audio visual equipment: $3889.00 Speaker honariums: $2500 Catering &amp; Beverages: $16327.73 Total: $25,246.28</t>
  </si>
  <si>
    <t>Royal Australian &amp; New Zealand College of Opthamologists National 41st Annual Scientific Congress. Topics: Opthamology Note: The event was organised by the Royal Australian &amp; New Zeaand College of Opthamologists and Alcon was not responsible for inviting the attendees or oganising the educational content, the hospitality, accommodation or travel. CPD Points: None Duration: 4 days (26.5 hours)</t>
  </si>
  <si>
    <t>Catering: $596.10 Beverages: $2925.46</t>
  </si>
  <si>
    <t>Flights for sponsored attendee: $239.63 Flights for speaker: @338.39 Accommodation for sponsored attendee: $244.55 Accommodation for speaker: $2215.05 Speaker Honorarium: $7314.82 Transfers or sponsored attendees: $668.50 Major Sponsorship: $20000.00 Trade Display: $14909.09 2 Satchel Inserts: $3000 Catering &amp; Beverages: $3521.56 Total: $52451.59</t>
  </si>
  <si>
    <t>Orthoptic Association Australia 66th Annual Conference. Topics: Oculoplastics, Cornea, Glaucoma, Strabismus/Neuro, Retinal, Low vision, Cataract / refractive, improving patient drop taking compliance (Alcon presentation). Note: The event was organised by the Orthoptic Association Australia and Alcon was not responsible for inviting the attendees or organising the educational content, the hospitality, accommodation or travel. Sponsorship: Alcon was the gold sponsor CPD points: None Duration: 4 days (20.5 hours)</t>
  </si>
  <si>
    <t>Rydges Southbank Hotel, Brisbane QLD</t>
  </si>
  <si>
    <t xml:space="preserve">Orthopists </t>
  </si>
  <si>
    <t>Gold Sponsorship: $5000</t>
  </si>
  <si>
    <t>Victoria College of Optometry. Topic. Glaucoma Refresher. CPD Points: None Duration: 3.5 hours</t>
  </si>
  <si>
    <t>Vic College of Optometry Cnr Keppel &amp; Cardigan Streets Carlton VIC 3053</t>
  </si>
  <si>
    <t>Speaker Honorarium: $1800 Flights: $302.70 Accommodation: $440 Transfers &amp; Meals: $148 Catering: $654.70 Total: $3345.40</t>
  </si>
  <si>
    <t>December, 2009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</si>
</sst>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6" x14ac:knownFonts="1">
    <font>
      <sz val="12"/>
      <color theme="1"/>
      <name val="Calibri"/>
      <family val="2"/>
      <scheme val="minor"/>
    </font>
    <font>
      <sz val="12"/>
      <color theme="1"/>
      <name val="Calibri"/>
      <family val="2"/>
      <scheme val="minor"/>
    </font>
    <font>
      <b/>
      <sz val="12"/>
      <color theme="1"/>
      <name val="Calibri"/>
      <family val="2"/>
      <scheme val="minor"/>
    </font>
    <font>
      <b/>
      <sz val="13"/>
      <color theme="1"/>
      <name val="Calibri"/>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6">
    <xf numFmtId="0" fontId="0" fillId="0" borderId="0"/>
    <xf numFmtId="44" fontId="1"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9">
    <xf numFmtId="0" fontId="0" fillId="0" borderId="0" xfId="0"/>
    <xf numFmtId="0" fontId="0" fillId="0" borderId="0" xfId="0" applyAlignment="1">
      <alignment wrapText="1"/>
    </xf>
    <xf numFmtId="0" fontId="2" fillId="0" borderId="0" xfId="0" applyFont="1" applyAlignment="1">
      <alignment wrapText="1"/>
    </xf>
    <xf numFmtId="44" fontId="0" fillId="0" borderId="0" xfId="1" applyFont="1" applyAlignment="1">
      <alignment wrapText="1"/>
    </xf>
    <xf numFmtId="0" fontId="3" fillId="0" borderId="0" xfId="0" applyFont="1" applyAlignment="1">
      <alignment wrapText="1"/>
    </xf>
    <xf numFmtId="44" fontId="3" fillId="0" borderId="0" xfId="1" applyFont="1" applyAlignment="1">
      <alignment wrapText="1"/>
    </xf>
    <xf numFmtId="44" fontId="0" fillId="0" borderId="0" xfId="0" applyNumberFormat="1" applyAlignment="1">
      <alignment wrapText="1"/>
    </xf>
    <xf numFmtId="1" fontId="3" fillId="0" borderId="0" xfId="1" applyNumberFormat="1" applyFont="1" applyAlignment="1">
      <alignment wrapText="1"/>
    </xf>
    <xf numFmtId="1" fontId="0" fillId="0" borderId="0" xfId="1" applyNumberFormat="1" applyFont="1" applyAlignment="1">
      <alignment wrapText="1"/>
    </xf>
  </cellXfs>
  <cellStyles count="6">
    <cellStyle name="Currency" xfId="1" builtinId="4"/>
    <cellStyle name="Followed Hyperlink" xfId="3" builtinId="9" hidden="1"/>
    <cellStyle name="Followed Hyperlink" xfId="5" builtinId="9" hidden="1"/>
    <cellStyle name="Hyperlink" xfId="2" builtinId="8" hidden="1"/>
    <cellStyle name="Hyperlink" xfId="4"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tabSelected="1" showRuler="0" topLeftCell="B1" zoomScale="125" zoomScaleNormal="125" zoomScalePageLayoutView="125" workbookViewId="0">
      <pane ySplit="1" topLeftCell="A24" activePane="bottomLeft" state="frozen"/>
      <selection pane="bottomLeft" activeCell="F29" sqref="F29"/>
    </sheetView>
  </sheetViews>
  <sheetFormatPr baseColWidth="10" defaultRowHeight="15" x14ac:dyDescent="0"/>
  <cols>
    <col min="1" max="1" width="36.33203125" style="1" customWidth="1"/>
    <col min="2" max="2" width="11.83203125" style="1" customWidth="1"/>
    <col min="3" max="3" width="21" style="1" customWidth="1"/>
    <col min="4" max="4" width="29.1640625" style="1" customWidth="1"/>
    <col min="5" max="5" width="34" style="1" customWidth="1"/>
    <col min="6" max="6" width="34" style="3" customWidth="1"/>
    <col min="7" max="7" width="16.6640625" style="3" customWidth="1"/>
    <col min="8" max="8" width="23.83203125" style="8" customWidth="1"/>
    <col min="9" max="9" width="23.5" style="1" customWidth="1"/>
    <col min="10" max="10" width="11.1640625" style="3" bestFit="1" customWidth="1"/>
    <col min="11" max="16384" width="10.83203125" style="1"/>
  </cols>
  <sheetData>
    <row r="1" spans="1:12" s="2" customFormat="1" ht="80">
      <c r="A1" s="4" t="s">
        <v>12</v>
      </c>
      <c r="B1" s="4" t="s">
        <v>13</v>
      </c>
      <c r="C1" s="4" t="s">
        <v>14</v>
      </c>
      <c r="D1" s="4" t="s">
        <v>15</v>
      </c>
      <c r="E1" s="4" t="s">
        <v>16</v>
      </c>
      <c r="F1" s="4" t="s">
        <v>17</v>
      </c>
      <c r="G1" s="5" t="s">
        <v>18</v>
      </c>
      <c r="H1" s="7" t="s">
        <v>19</v>
      </c>
      <c r="I1" s="5" t="s">
        <v>20</v>
      </c>
      <c r="J1" s="5" t="s">
        <v>21</v>
      </c>
      <c r="K1" s="4" t="s">
        <v>22</v>
      </c>
      <c r="L1" s="4" t="s">
        <v>23</v>
      </c>
    </row>
    <row r="2" spans="1:12" ht="60">
      <c r="A2" s="1" t="s">
        <v>0</v>
      </c>
      <c r="B2" s="1">
        <v>1.5</v>
      </c>
      <c r="C2" s="1" t="s">
        <v>1</v>
      </c>
      <c r="D2" s="1" t="s">
        <v>2</v>
      </c>
      <c r="E2" s="1" t="s">
        <v>3</v>
      </c>
      <c r="F2" s="3">
        <v>600</v>
      </c>
      <c r="G2" s="3">
        <f>F2</f>
        <v>600</v>
      </c>
      <c r="H2" s="8">
        <v>25</v>
      </c>
      <c r="I2" s="6">
        <f>J2</f>
        <v>600</v>
      </c>
      <c r="J2" s="3">
        <v>600</v>
      </c>
      <c r="K2" s="1" t="s">
        <v>4</v>
      </c>
    </row>
    <row r="3" spans="1:12" ht="75">
      <c r="A3" s="1" t="s">
        <v>5</v>
      </c>
      <c r="B3" s="1">
        <v>1</v>
      </c>
      <c r="C3" s="1" t="s">
        <v>6</v>
      </c>
      <c r="D3" s="1" t="s">
        <v>7</v>
      </c>
      <c r="E3" s="1" t="s">
        <v>3</v>
      </c>
      <c r="F3" s="3">
        <v>2488</v>
      </c>
      <c r="G3" s="3">
        <f t="shared" ref="G3:G4" si="0">F3</f>
        <v>2488</v>
      </c>
      <c r="H3" s="8">
        <v>40</v>
      </c>
      <c r="I3" s="6">
        <f>J3</f>
        <v>2488</v>
      </c>
      <c r="J3" s="3">
        <v>2488</v>
      </c>
      <c r="K3" s="1" t="s">
        <v>8</v>
      </c>
    </row>
    <row r="4" spans="1:12" ht="180">
      <c r="A4" s="1" t="s">
        <v>9</v>
      </c>
      <c r="B4" s="1">
        <v>1</v>
      </c>
      <c r="C4" s="1" t="s">
        <v>10</v>
      </c>
      <c r="D4" s="1" t="s">
        <v>11</v>
      </c>
      <c r="E4" s="1" t="s">
        <v>3</v>
      </c>
      <c r="F4" s="3">
        <v>2357</v>
      </c>
      <c r="G4" s="3">
        <f t="shared" si="0"/>
        <v>2357</v>
      </c>
      <c r="H4" s="8">
        <v>27</v>
      </c>
      <c r="I4" s="1" t="s">
        <v>24</v>
      </c>
      <c r="J4" s="3">
        <v>6781.06</v>
      </c>
      <c r="K4" s="1" t="s">
        <v>8</v>
      </c>
    </row>
    <row r="5" spans="1:12" ht="240">
      <c r="A5" s="1" t="s">
        <v>9</v>
      </c>
      <c r="B5" s="1">
        <v>1</v>
      </c>
      <c r="C5" s="1" t="s">
        <v>25</v>
      </c>
      <c r="D5" s="1" t="s">
        <v>11</v>
      </c>
      <c r="E5" s="1" t="s">
        <v>3</v>
      </c>
      <c r="F5" s="3" t="s">
        <v>26</v>
      </c>
      <c r="G5" s="3">
        <f>4727.27+886.36</f>
        <v>5613.63</v>
      </c>
      <c r="H5" s="8">
        <v>65</v>
      </c>
      <c r="I5" s="1" t="s">
        <v>27</v>
      </c>
      <c r="J5" s="3">
        <v>12145.85</v>
      </c>
      <c r="K5" s="1" t="s">
        <v>8</v>
      </c>
    </row>
    <row r="6" spans="1:12" ht="75">
      <c r="A6" s="1" t="s">
        <v>9</v>
      </c>
      <c r="B6" s="1">
        <v>1</v>
      </c>
      <c r="C6" s="1" t="s">
        <v>28</v>
      </c>
      <c r="D6" s="1" t="s">
        <v>11</v>
      </c>
      <c r="E6" s="1" t="s">
        <v>3</v>
      </c>
      <c r="F6" s="1" t="s">
        <v>29</v>
      </c>
      <c r="G6" s="3">
        <v>5311.82</v>
      </c>
      <c r="H6" s="8">
        <v>57</v>
      </c>
      <c r="I6" s="1" t="s">
        <v>30</v>
      </c>
      <c r="J6" s="3">
        <v>8355.52</v>
      </c>
      <c r="K6" s="1" t="s">
        <v>8</v>
      </c>
    </row>
    <row r="7" spans="1:12" ht="75">
      <c r="A7" s="1" t="s">
        <v>31</v>
      </c>
      <c r="B7" s="1">
        <v>1</v>
      </c>
      <c r="C7" s="1" t="s">
        <v>32</v>
      </c>
      <c r="D7" s="1" t="s">
        <v>11</v>
      </c>
      <c r="E7" s="1" t="s">
        <v>3</v>
      </c>
      <c r="F7" s="3" t="s">
        <v>33</v>
      </c>
      <c r="G7" s="3">
        <v>1077.73</v>
      </c>
      <c r="H7" s="8">
        <v>14</v>
      </c>
      <c r="I7" s="1" t="s">
        <v>34</v>
      </c>
      <c r="J7" s="3">
        <v>1350.46</v>
      </c>
      <c r="K7" s="1" t="s">
        <v>8</v>
      </c>
    </row>
    <row r="8" spans="1:12" ht="180">
      <c r="A8" s="1" t="s">
        <v>35</v>
      </c>
      <c r="B8" s="1">
        <v>6.5</v>
      </c>
      <c r="C8" s="1" t="s">
        <v>36</v>
      </c>
      <c r="D8" s="1" t="s">
        <v>37</v>
      </c>
      <c r="E8" s="1" t="s">
        <v>3</v>
      </c>
      <c r="F8" s="1" t="s">
        <v>38</v>
      </c>
      <c r="G8" s="3">
        <v>3133.64</v>
      </c>
      <c r="H8" s="8">
        <v>17</v>
      </c>
      <c r="I8" s="1" t="s">
        <v>39</v>
      </c>
      <c r="J8" s="3">
        <v>17943.25</v>
      </c>
      <c r="K8" s="1" t="s">
        <v>8</v>
      </c>
    </row>
    <row r="9" spans="1:12" ht="195">
      <c r="A9" s="1" t="s">
        <v>40</v>
      </c>
      <c r="B9" s="1">
        <v>17</v>
      </c>
      <c r="C9" s="1" t="s">
        <v>41</v>
      </c>
      <c r="D9" s="1" t="s">
        <v>7</v>
      </c>
      <c r="E9" s="1" t="s">
        <v>42</v>
      </c>
      <c r="F9" s="3">
        <v>0</v>
      </c>
      <c r="G9" s="3">
        <v>0</v>
      </c>
      <c r="H9" s="8">
        <v>200</v>
      </c>
      <c r="I9" s="1" t="s">
        <v>43</v>
      </c>
      <c r="J9" s="3">
        <v>5000</v>
      </c>
      <c r="K9" s="1" t="s">
        <v>8</v>
      </c>
    </row>
    <row r="10" spans="1:12" ht="60">
      <c r="A10" s="1" t="s">
        <v>44</v>
      </c>
      <c r="B10" s="1">
        <v>2.75</v>
      </c>
      <c r="C10" s="1" t="s">
        <v>45</v>
      </c>
      <c r="D10" s="1" t="s">
        <v>46</v>
      </c>
      <c r="E10" s="1" t="s">
        <v>42</v>
      </c>
      <c r="F10" s="3">
        <v>0</v>
      </c>
      <c r="G10" s="3">
        <v>0</v>
      </c>
      <c r="H10" s="8">
        <v>70</v>
      </c>
      <c r="I10" s="1" t="s">
        <v>47</v>
      </c>
      <c r="J10" s="3">
        <v>1650</v>
      </c>
      <c r="K10" s="1" t="s">
        <v>8</v>
      </c>
    </row>
    <row r="11" spans="1:12" ht="90">
      <c r="A11" s="1" t="s">
        <v>48</v>
      </c>
      <c r="B11" s="1">
        <v>1</v>
      </c>
      <c r="C11" s="1" t="s">
        <v>49</v>
      </c>
      <c r="D11" s="1" t="s">
        <v>11</v>
      </c>
      <c r="E11" s="1" t="s">
        <v>3</v>
      </c>
      <c r="F11" s="3" t="s">
        <v>55</v>
      </c>
      <c r="G11" s="3">
        <v>889.55</v>
      </c>
      <c r="H11" s="8">
        <v>11</v>
      </c>
      <c r="I11" s="1" t="s">
        <v>50</v>
      </c>
      <c r="J11" s="3">
        <v>998.64</v>
      </c>
      <c r="K11" s="1" t="s">
        <v>51</v>
      </c>
    </row>
    <row r="12" spans="1:12" ht="75">
      <c r="A12" s="1" t="s">
        <v>52</v>
      </c>
      <c r="B12" s="1">
        <v>1</v>
      </c>
      <c r="C12" s="1" t="s">
        <v>53</v>
      </c>
      <c r="D12" s="1" t="s">
        <v>11</v>
      </c>
      <c r="E12" s="1" t="s">
        <v>3</v>
      </c>
      <c r="F12" s="3" t="s">
        <v>54</v>
      </c>
      <c r="G12" s="3">
        <v>1159.46</v>
      </c>
      <c r="H12" s="8">
        <v>11</v>
      </c>
      <c r="I12" s="1" t="s">
        <v>56</v>
      </c>
      <c r="J12" s="3">
        <v>1436.73</v>
      </c>
      <c r="K12" s="1" t="s">
        <v>51</v>
      </c>
    </row>
    <row r="13" spans="1:12" ht="75">
      <c r="A13" s="1" t="s">
        <v>57</v>
      </c>
      <c r="B13" s="1">
        <v>2</v>
      </c>
      <c r="C13" s="1" t="s">
        <v>58</v>
      </c>
      <c r="D13" s="1" t="s">
        <v>59</v>
      </c>
      <c r="E13" s="1" t="s">
        <v>3</v>
      </c>
      <c r="F13" s="3" t="s">
        <v>60</v>
      </c>
      <c r="G13" s="3">
        <v>2446.36</v>
      </c>
      <c r="H13" s="8">
        <v>46</v>
      </c>
      <c r="I13" s="1" t="s">
        <v>61</v>
      </c>
      <c r="J13" s="3">
        <v>2646.36</v>
      </c>
      <c r="K13" s="1" t="s">
        <v>51</v>
      </c>
    </row>
    <row r="14" spans="1:12" ht="60">
      <c r="A14" s="1" t="s">
        <v>62</v>
      </c>
      <c r="B14" s="1">
        <v>1</v>
      </c>
      <c r="C14" s="1" t="s">
        <v>63</v>
      </c>
      <c r="D14" s="1" t="s">
        <v>11</v>
      </c>
      <c r="E14" s="1" t="s">
        <v>3</v>
      </c>
      <c r="F14" s="1" t="s">
        <v>64</v>
      </c>
      <c r="G14" s="3">
        <v>980.5</v>
      </c>
      <c r="H14" s="8">
        <v>6</v>
      </c>
      <c r="I14" s="1">
        <v>980.5</v>
      </c>
      <c r="J14" s="3">
        <v>980.5</v>
      </c>
      <c r="K14" s="1" t="s">
        <v>65</v>
      </c>
    </row>
    <row r="15" spans="1:12" ht="210">
      <c r="A15" s="1" t="s">
        <v>66</v>
      </c>
      <c r="B15" s="1">
        <v>6.5</v>
      </c>
      <c r="C15" s="1" t="s">
        <v>67</v>
      </c>
      <c r="D15" s="1" t="s">
        <v>11</v>
      </c>
      <c r="E15" s="1" t="s">
        <v>3</v>
      </c>
      <c r="F15" s="3" t="s">
        <v>68</v>
      </c>
      <c r="G15" s="3">
        <v>4772.8599999999997</v>
      </c>
      <c r="H15" s="8">
        <v>33</v>
      </c>
      <c r="I15" s="1" t="s">
        <v>69</v>
      </c>
      <c r="J15" s="3">
        <v>22845.03</v>
      </c>
      <c r="K15" s="1" t="s">
        <v>65</v>
      </c>
    </row>
    <row r="16" spans="1:12" ht="90">
      <c r="A16" s="1" t="s">
        <v>70</v>
      </c>
      <c r="B16" s="1">
        <v>1.5</v>
      </c>
      <c r="C16" s="1" t="s">
        <v>58</v>
      </c>
      <c r="D16" s="1" t="s">
        <v>71</v>
      </c>
      <c r="E16" s="1" t="s">
        <v>3</v>
      </c>
      <c r="F16" s="3" t="s">
        <v>72</v>
      </c>
      <c r="G16" s="3">
        <v>878.64</v>
      </c>
      <c r="H16" s="8">
        <v>17</v>
      </c>
      <c r="I16" s="1" t="s">
        <v>73</v>
      </c>
      <c r="J16" s="3">
        <v>1078.6400000000001</v>
      </c>
      <c r="K16" s="1" t="s">
        <v>74</v>
      </c>
    </row>
    <row r="17" spans="1:11" ht="105">
      <c r="A17" s="1" t="s">
        <v>75</v>
      </c>
      <c r="B17" s="1">
        <v>2</v>
      </c>
      <c r="C17" s="1" t="s">
        <v>76</v>
      </c>
      <c r="D17" s="1" t="s">
        <v>7</v>
      </c>
      <c r="E17" s="1" t="s">
        <v>3</v>
      </c>
      <c r="F17" s="3" t="s">
        <v>77</v>
      </c>
      <c r="G17" s="3">
        <v>4911.37</v>
      </c>
      <c r="H17" s="8">
        <v>85</v>
      </c>
      <c r="I17" s="1" t="s">
        <v>78</v>
      </c>
      <c r="J17" s="3">
        <v>6543.2</v>
      </c>
      <c r="K17" s="1" t="s">
        <v>74</v>
      </c>
    </row>
    <row r="18" spans="1:11" ht="120">
      <c r="A18" s="1" t="s">
        <v>79</v>
      </c>
      <c r="B18" s="1">
        <v>12</v>
      </c>
      <c r="C18" s="1" t="s">
        <v>80</v>
      </c>
      <c r="D18" s="1" t="s">
        <v>7</v>
      </c>
      <c r="E18" s="1" t="s">
        <v>81</v>
      </c>
      <c r="F18" s="3" t="s">
        <v>82</v>
      </c>
      <c r="G18" s="3">
        <v>3600</v>
      </c>
      <c r="H18" s="8">
        <v>180</v>
      </c>
      <c r="I18" s="1">
        <v>3600</v>
      </c>
      <c r="J18" s="3">
        <v>3600</v>
      </c>
      <c r="K18" s="1" t="s">
        <v>74</v>
      </c>
    </row>
    <row r="19" spans="1:11" ht="195">
      <c r="A19" s="1" t="s">
        <v>83</v>
      </c>
      <c r="B19" s="1">
        <v>18</v>
      </c>
      <c r="C19" s="1" t="s">
        <v>84</v>
      </c>
      <c r="D19" s="1" t="s">
        <v>85</v>
      </c>
      <c r="E19" s="1" t="s">
        <v>86</v>
      </c>
      <c r="F19" s="3">
        <v>0</v>
      </c>
      <c r="G19" s="3">
        <v>0</v>
      </c>
      <c r="H19" s="8">
        <v>1000</v>
      </c>
      <c r="I19" s="1" t="s">
        <v>87</v>
      </c>
      <c r="J19" s="3">
        <v>5845</v>
      </c>
      <c r="K19" s="1" t="s">
        <v>74</v>
      </c>
    </row>
    <row r="20" spans="1:11" ht="120">
      <c r="A20" s="1" t="s">
        <v>88</v>
      </c>
      <c r="B20" s="1">
        <v>1</v>
      </c>
      <c r="C20" s="1" t="s">
        <v>89</v>
      </c>
      <c r="D20" s="1" t="s">
        <v>71</v>
      </c>
      <c r="E20" s="1" t="s">
        <v>90</v>
      </c>
      <c r="F20" s="3" t="s">
        <v>91</v>
      </c>
      <c r="G20" s="3">
        <v>12000</v>
      </c>
      <c r="H20" s="8">
        <v>300</v>
      </c>
      <c r="I20" s="1" t="s">
        <v>92</v>
      </c>
      <c r="J20" s="3">
        <v>16418.2</v>
      </c>
      <c r="K20" s="1" t="s">
        <v>74</v>
      </c>
    </row>
    <row r="21" spans="1:11" ht="165">
      <c r="A21" s="1" t="s">
        <v>93</v>
      </c>
      <c r="B21" s="1">
        <v>1</v>
      </c>
      <c r="C21" s="1" t="s">
        <v>94</v>
      </c>
      <c r="D21" s="1" t="s">
        <v>71</v>
      </c>
      <c r="E21" s="1" t="s">
        <v>3</v>
      </c>
      <c r="F21" s="3" t="s">
        <v>95</v>
      </c>
      <c r="G21" s="3">
        <v>16327.73</v>
      </c>
      <c r="H21" s="8">
        <v>150</v>
      </c>
      <c r="I21" s="1" t="s">
        <v>96</v>
      </c>
      <c r="J21" s="3">
        <v>25246.28</v>
      </c>
      <c r="K21" s="1" t="s">
        <v>74</v>
      </c>
    </row>
    <row r="22" spans="1:11" ht="240">
      <c r="A22" s="1" t="s">
        <v>97</v>
      </c>
      <c r="B22" s="1">
        <v>26.5</v>
      </c>
      <c r="C22" s="1" t="s">
        <v>89</v>
      </c>
      <c r="D22" s="1" t="s">
        <v>71</v>
      </c>
      <c r="E22" s="1" t="s">
        <v>3</v>
      </c>
      <c r="F22" s="3" t="s">
        <v>98</v>
      </c>
      <c r="G22" s="3">
        <f>596.1+2925.46</f>
        <v>3521.56</v>
      </c>
      <c r="H22" s="8">
        <v>1000</v>
      </c>
      <c r="I22" s="1" t="s">
        <v>99</v>
      </c>
      <c r="J22" s="3">
        <v>52451.59</v>
      </c>
    </row>
    <row r="23" spans="1:11" ht="195">
      <c r="A23" s="1" t="s">
        <v>100</v>
      </c>
      <c r="B23" s="1">
        <v>20.5</v>
      </c>
      <c r="C23" s="1" t="s">
        <v>101</v>
      </c>
      <c r="D23" s="1" t="s">
        <v>102</v>
      </c>
      <c r="E23" s="1" t="s">
        <v>42</v>
      </c>
      <c r="F23" s="3">
        <v>0</v>
      </c>
      <c r="G23" s="3">
        <v>0</v>
      </c>
      <c r="H23" s="8">
        <v>100</v>
      </c>
      <c r="I23" s="1" t="s">
        <v>103</v>
      </c>
      <c r="J23" s="3">
        <v>5000</v>
      </c>
      <c r="K23" s="1" t="s">
        <v>74</v>
      </c>
    </row>
    <row r="24" spans="1:11" ht="90">
      <c r="A24" s="1" t="s">
        <v>104</v>
      </c>
      <c r="B24" s="1">
        <v>3.5</v>
      </c>
      <c r="C24" s="1" t="s">
        <v>105</v>
      </c>
      <c r="D24" s="1" t="s">
        <v>7</v>
      </c>
      <c r="E24" s="1" t="s">
        <v>3</v>
      </c>
      <c r="F24" s="3">
        <v>655</v>
      </c>
      <c r="G24" s="3">
        <v>655</v>
      </c>
      <c r="H24" s="8">
        <v>60</v>
      </c>
      <c r="I24" s="1" t="s">
        <v>106</v>
      </c>
      <c r="J24" s="3">
        <v>3345.4</v>
      </c>
      <c r="K24" s="1" t="s">
        <v>107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The Global Mail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Clare Blumer</dc:creator>
  <cp:lastModifiedBy>Clare Blumer</cp:lastModifiedBy>
  <dcterms:created xsi:type="dcterms:W3CDTF">2013-02-13T04:36:10Z</dcterms:created>
  <dcterms:modified xsi:type="dcterms:W3CDTF">2013-02-14T02:19:09Z</dcterms:modified>
</cp:coreProperties>
</file>