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K memo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<sst xmlns="http://schemas.openxmlformats.org/spreadsheetml/2006/main" count="84" uniqueCount="76">
  <si>
    <t xml:space="preserve">Time/Div</t>
  </si>
  <si>
    <t xml:space="preserve">Sa/s</t>
  </si>
  <si>
    <t xml:space="preserve">Time/Div [s]</t>
  </si>
  <si>
    <t xml:space="preserve">Sa/s  [Sa]</t>
  </si>
  <si>
    <t xml:space="preserve">Sa len [s]</t>
  </si>
  <si>
    <t xml:space="preserve">Mem len [s]</t>
  </si>
  <si>
    <t xml:space="preserve">Screen len [s]</t>
  </si>
  <si>
    <t xml:space="preserve">Screen len [x]</t>
  </si>
  <si>
    <t xml:space="preserve">Left [x]</t>
  </si>
  <si>
    <t xml:space="preserve">Middle [x]</t>
  </si>
  <si>
    <t xml:space="preserve">Right [x]</t>
  </si>
  <si>
    <t xml:space="preserve">Run T: [s]</t>
  </si>
  <si>
    <t xml:space="preserve">Mem[0]  [s]</t>
  </si>
  <si>
    <t xml:space="preserve">Stop T: [s]</t>
  </si>
  <si>
    <t xml:space="preserve">1000 s</t>
  </si>
  <si>
    <t xml:space="preserve">0.5 Sa/s</t>
  </si>
  <si>
    <t xml:space="preserve">500 s</t>
  </si>
  <si>
    <t xml:space="preserve">1 Sa/s</t>
  </si>
  <si>
    <t xml:space="preserve">200 s</t>
  </si>
  <si>
    <t xml:space="preserve">2.5 Sa/s</t>
  </si>
  <si>
    <t xml:space="preserve">100 s</t>
  </si>
  <si>
    <t xml:space="preserve">5 Sa/s</t>
  </si>
  <si>
    <t xml:space="preserve">50 s</t>
  </si>
  <si>
    <t xml:space="preserve">10 Sa/s</t>
  </si>
  <si>
    <t xml:space="preserve">20 s</t>
  </si>
  <si>
    <t xml:space="preserve">25 Sa/s</t>
  </si>
  <si>
    <t xml:space="preserve">10 s</t>
  </si>
  <si>
    <t xml:space="preserve">50 Sa/s</t>
  </si>
  <si>
    <t xml:space="preserve">5 s</t>
  </si>
  <si>
    <t xml:space="preserve">100 Sa/s</t>
  </si>
  <si>
    <t xml:space="preserve">2 s</t>
  </si>
  <si>
    <t xml:space="preserve">250 Sa/s</t>
  </si>
  <si>
    <t xml:space="preserve">1 s</t>
  </si>
  <si>
    <t xml:space="preserve">500 Sa/s</t>
  </si>
  <si>
    <t xml:space="preserve">500 ms</t>
  </si>
  <si>
    <t xml:space="preserve">1KSa/s</t>
  </si>
  <si>
    <t xml:space="preserve">200 ms</t>
  </si>
  <si>
    <t xml:space="preserve">2.5KSa/s</t>
  </si>
  <si>
    <t xml:space="preserve">100 ms</t>
  </si>
  <si>
    <t xml:space="preserve">5KSa/s</t>
  </si>
  <si>
    <t xml:space="preserve">50 ms</t>
  </si>
  <si>
    <t xml:space="preserve">10KSa/s</t>
  </si>
  <si>
    <t xml:space="preserve">20 ms</t>
  </si>
  <si>
    <t xml:space="preserve">25KSa/s</t>
  </si>
  <si>
    <t xml:space="preserve">10 ms</t>
  </si>
  <si>
    <t xml:space="preserve">50KSa/s</t>
  </si>
  <si>
    <t xml:space="preserve">5 ms</t>
  </si>
  <si>
    <t xml:space="preserve">100KSa/s</t>
  </si>
  <si>
    <t xml:space="preserve">2 ms</t>
  </si>
  <si>
    <t xml:space="preserve">250KSa/s</t>
  </si>
  <si>
    <t xml:space="preserve">1 ms</t>
  </si>
  <si>
    <t xml:space="preserve">500KSa/s</t>
  </si>
  <si>
    <t xml:space="preserve">500 us</t>
  </si>
  <si>
    <t xml:space="preserve">1MSa/s</t>
  </si>
  <si>
    <t xml:space="preserve">200 us</t>
  </si>
  <si>
    <t xml:space="preserve">2.5MSa/s</t>
  </si>
  <si>
    <t xml:space="preserve">100 us</t>
  </si>
  <si>
    <t xml:space="preserve">5MSa/S</t>
  </si>
  <si>
    <t xml:space="preserve">50 us</t>
  </si>
  <si>
    <t xml:space="preserve">12.5MSa/s</t>
  </si>
  <si>
    <t xml:space="preserve">20 us</t>
  </si>
  <si>
    <t xml:space="preserve">25MSa/s</t>
  </si>
  <si>
    <t xml:space="preserve">10 us</t>
  </si>
  <si>
    <t xml:space="preserve">62.5MSa/s</t>
  </si>
  <si>
    <t xml:space="preserve">5 us</t>
  </si>
  <si>
    <t xml:space="preserve">125MSa/s</t>
  </si>
  <si>
    <t xml:space="preserve">2 us</t>
  </si>
  <si>
    <t xml:space="preserve">250MSa/s</t>
  </si>
  <si>
    <t xml:space="preserve">1 us</t>
  </si>
  <si>
    <t xml:space="preserve">500 ns</t>
  </si>
  <si>
    <t xml:space="preserve">200 ns</t>
  </si>
  <si>
    <t xml:space="preserve">100 ns</t>
  </si>
  <si>
    <t xml:space="preserve">50 ns</t>
  </si>
  <si>
    <t xml:space="preserve">20 ns</t>
  </si>
  <si>
    <t xml:space="preserve">10 ns</t>
  </si>
  <si>
    <t xml:space="preserve">5 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</si>
</sst>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0E+00"/>
    <numFmt numFmtId="166" formatCode="0;[RED]\-0"/>
    <numFmt numFmtId="167" formatCode="General"/>
    <numFmt numFmtId="168" formatCode="##0.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9FF99"/>
        <bgColor rgb="FFCCFFFF"/>
      </patternFill>
    </fill>
    <fill>
      <patternFill patternType="solid">
        <fgColor rgb="FFFF9999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8" activePane="bottomLeft" state="frozen"/>
      <selection pane="topLeft" activeCell="A1" activeCellId="0" sqref="A1"/>
      <selection pane="bottomLeft" activeCell="N26" activeCellId="0" sqref="N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n">
        <v>1000</v>
      </c>
      <c r="D2" s="4" t="n">
        <v>0.5</v>
      </c>
      <c r="E2" s="4" t="n">
        <f aca="false">1/D2</f>
        <v>2</v>
      </c>
      <c r="F2" s="5" t="n">
        <f aca="false">8000/D2</f>
        <v>16000</v>
      </c>
      <c r="G2" s="5" t="n">
        <f aca="false">12*C2</f>
        <v>12000</v>
      </c>
      <c r="H2" s="4" t="n">
        <f aca="false">D2*G2</f>
        <v>6000</v>
      </c>
      <c r="I2" s="6" t="n">
        <f aca="false">$J2-$H2/2+1</f>
        <v>1000</v>
      </c>
      <c r="J2" s="7" t="n">
        <f aca="false">IF($N2=0,3999,(8000/$F2)*($N2-$M2))</f>
        <v>3999</v>
      </c>
      <c r="K2" s="8" t="n">
        <f aca="false">$J2+$H2/2</f>
        <v>6999</v>
      </c>
      <c r="L2" s="9" t="n">
        <v>0</v>
      </c>
      <c r="M2" s="5" t="n">
        <f aca="false">IF(L2&gt;(F2/2),L2-(F2/2),L2-(F2/2))</f>
        <v>-8000</v>
      </c>
      <c r="N2" s="10" t="n">
        <v>0</v>
      </c>
    </row>
    <row r="3" customFormat="false" ht="12.8" hidden="false" customHeight="false" outlineLevel="0" collapsed="false">
      <c r="A3" s="4" t="s">
        <v>16</v>
      </c>
      <c r="B3" s="4" t="s">
        <v>17</v>
      </c>
      <c r="C3" s="4" t="n">
        <v>500</v>
      </c>
      <c r="D3" s="4" t="n">
        <v>1</v>
      </c>
      <c r="E3" s="4" t="n">
        <f aca="false">1/D3</f>
        <v>1</v>
      </c>
      <c r="F3" s="5" t="n">
        <f aca="false">8000/D3</f>
        <v>8000</v>
      </c>
      <c r="G3" s="5" t="n">
        <f aca="false">12*C3</f>
        <v>6000</v>
      </c>
      <c r="H3" s="4" t="n">
        <f aca="false">D3*G3</f>
        <v>6000</v>
      </c>
      <c r="I3" s="6" t="n">
        <f aca="false">$J3-$H3/2+1</f>
        <v>1000</v>
      </c>
      <c r="J3" s="7" t="n">
        <f aca="false">IF($N3=0,3999,(8000/$F3)*($N3-$M3))</f>
        <v>3999</v>
      </c>
      <c r="K3" s="8" t="n">
        <f aca="false">$J3+$H3/2</f>
        <v>6999</v>
      </c>
      <c r="L3" s="9" t="n">
        <v>0</v>
      </c>
      <c r="M3" s="5" t="n">
        <f aca="false">IF(L3&gt;(F3/2),L3-(F3/2),L3-(F3/2))</f>
        <v>-4000</v>
      </c>
      <c r="N3" s="10" t="n">
        <v>0</v>
      </c>
    </row>
    <row r="4" customFormat="false" ht="12.8" hidden="false" customHeight="false" outlineLevel="0" collapsed="false">
      <c r="A4" s="4" t="s">
        <v>18</v>
      </c>
      <c r="B4" s="4" t="s">
        <v>19</v>
      </c>
      <c r="C4" s="4" t="n">
        <v>200</v>
      </c>
      <c r="D4" s="4" t="n">
        <v>2.5</v>
      </c>
      <c r="E4" s="4" t="n">
        <f aca="false">1/D4</f>
        <v>0.4</v>
      </c>
      <c r="F4" s="5" t="n">
        <f aca="false">8000/D4</f>
        <v>3200</v>
      </c>
      <c r="G4" s="5" t="n">
        <f aca="false">12*C4</f>
        <v>2400</v>
      </c>
      <c r="H4" s="4" t="n">
        <f aca="false">D4*G4</f>
        <v>6000</v>
      </c>
      <c r="I4" s="6" t="n">
        <f aca="false">$J4-$H4/2+1</f>
        <v>1000</v>
      </c>
      <c r="J4" s="7" t="n">
        <f aca="false">IF($N4=0,3999,(8000/$F4)*($N4-$M4))</f>
        <v>3999</v>
      </c>
      <c r="K4" s="8" t="n">
        <f aca="false">$J4+$H4/2</f>
        <v>6999</v>
      </c>
      <c r="L4" s="9" t="n">
        <v>0</v>
      </c>
      <c r="M4" s="5" t="n">
        <f aca="false">IF(L4&gt;(F4/2),L4-(F4/2),L4-(F4/2))</f>
        <v>-1600</v>
      </c>
      <c r="N4" s="10" t="n">
        <v>0</v>
      </c>
    </row>
    <row r="5" customFormat="false" ht="12.8" hidden="false" customHeight="false" outlineLevel="0" collapsed="false">
      <c r="A5" s="4" t="s">
        <v>20</v>
      </c>
      <c r="B5" s="4" t="s">
        <v>21</v>
      </c>
      <c r="C5" s="4" t="n">
        <v>100</v>
      </c>
      <c r="D5" s="4" t="n">
        <v>5</v>
      </c>
      <c r="E5" s="4" t="n">
        <f aca="false">1/D5</f>
        <v>0.2</v>
      </c>
      <c r="F5" s="5" t="n">
        <f aca="false">8000/D5</f>
        <v>1600</v>
      </c>
      <c r="G5" s="5" t="n">
        <f aca="false">12*C5</f>
        <v>1200</v>
      </c>
      <c r="H5" s="4" t="n">
        <f aca="false">D5*G5</f>
        <v>6000</v>
      </c>
      <c r="I5" s="6" t="n">
        <f aca="false">$J5-$H5/2+1</f>
        <v>1000</v>
      </c>
      <c r="J5" s="7" t="n">
        <f aca="false">IF($N5=0,3999,(8000/$F5)*($N5-$M5))</f>
        <v>3999</v>
      </c>
      <c r="K5" s="8" t="n">
        <f aca="false">$J5+$H5/2</f>
        <v>6999</v>
      </c>
      <c r="L5" s="9" t="n">
        <v>0</v>
      </c>
      <c r="M5" s="5" t="n">
        <f aca="false">IF(L5&gt;(F5/2),L5-(F5/2),L5-(F5/2))</f>
        <v>-800</v>
      </c>
      <c r="N5" s="10" t="n">
        <v>0</v>
      </c>
    </row>
    <row r="6" customFormat="false" ht="12.8" hidden="false" customHeight="false" outlineLevel="0" collapsed="false">
      <c r="A6" s="4" t="s">
        <v>22</v>
      </c>
      <c r="B6" s="4" t="s">
        <v>23</v>
      </c>
      <c r="C6" s="4" t="n">
        <v>50</v>
      </c>
      <c r="D6" s="4" t="n">
        <v>10</v>
      </c>
      <c r="E6" s="4" t="n">
        <f aca="false">1/D6</f>
        <v>0.1</v>
      </c>
      <c r="F6" s="5" t="n">
        <f aca="false">8000/D6</f>
        <v>800</v>
      </c>
      <c r="G6" s="5" t="n">
        <f aca="false">12*C6</f>
        <v>600</v>
      </c>
      <c r="H6" s="4" t="n">
        <f aca="false">D6*G6</f>
        <v>6000</v>
      </c>
      <c r="I6" s="6" t="n">
        <f aca="false">$J6-$H6/2+1</f>
        <v>1000</v>
      </c>
      <c r="J6" s="7" t="n">
        <f aca="false">IF($N6=0,3999,(8000/$F6)*($N6-$M6))</f>
        <v>3999</v>
      </c>
      <c r="K6" s="8" t="n">
        <f aca="false">$J6+$H6/2</f>
        <v>6999</v>
      </c>
      <c r="L6" s="9" t="n">
        <v>0</v>
      </c>
      <c r="M6" s="5" t="n">
        <f aca="false">IF(L6&gt;(F6/2),L6-(F6/2),L6-(F6/2))</f>
        <v>-400</v>
      </c>
      <c r="N6" s="10" t="n">
        <v>0</v>
      </c>
    </row>
    <row r="7" customFormat="false" ht="12.8" hidden="false" customHeight="false" outlineLevel="0" collapsed="false">
      <c r="A7" s="4" t="s">
        <v>24</v>
      </c>
      <c r="B7" s="4" t="s">
        <v>25</v>
      </c>
      <c r="C7" s="4" t="n">
        <v>20</v>
      </c>
      <c r="D7" s="4" t="n">
        <v>25</v>
      </c>
      <c r="E7" s="4" t="n">
        <f aca="false">1/D7</f>
        <v>0.04</v>
      </c>
      <c r="F7" s="5" t="n">
        <f aca="false">8000/D7</f>
        <v>320</v>
      </c>
      <c r="G7" s="5" t="n">
        <f aca="false">12*C7</f>
        <v>240</v>
      </c>
      <c r="H7" s="4" t="n">
        <f aca="false">D7*G7</f>
        <v>6000</v>
      </c>
      <c r="I7" s="6" t="n">
        <f aca="false">$J7-$H7/2+1</f>
        <v>1000</v>
      </c>
      <c r="J7" s="7" t="n">
        <f aca="false">IF($N7=0,3999,(8000/$F7)*($N7-$M7))</f>
        <v>3999</v>
      </c>
      <c r="K7" s="8" t="n">
        <f aca="false">$J7+$H7/2</f>
        <v>6999</v>
      </c>
      <c r="L7" s="9" t="n">
        <v>0</v>
      </c>
      <c r="M7" s="5" t="n">
        <f aca="false">IF(L7&gt;(F7/2),L7-(F7/2),L7-(F7/2))</f>
        <v>-160</v>
      </c>
      <c r="N7" s="10" t="n">
        <v>0</v>
      </c>
    </row>
    <row r="8" customFormat="false" ht="12.8" hidden="false" customHeight="false" outlineLevel="0" collapsed="false">
      <c r="A8" s="4" t="s">
        <v>26</v>
      </c>
      <c r="B8" s="4" t="s">
        <v>27</v>
      </c>
      <c r="C8" s="4" t="n">
        <v>10</v>
      </c>
      <c r="D8" s="4" t="n">
        <v>50</v>
      </c>
      <c r="E8" s="4" t="n">
        <f aca="false">1/D8</f>
        <v>0.02</v>
      </c>
      <c r="F8" s="5" t="n">
        <f aca="false">8000/D8</f>
        <v>160</v>
      </c>
      <c r="G8" s="5" t="n">
        <f aca="false">12*C8</f>
        <v>120</v>
      </c>
      <c r="H8" s="4" t="n">
        <f aca="false">D8*G8</f>
        <v>6000</v>
      </c>
      <c r="I8" s="6" t="n">
        <f aca="false">$J8-$H8/2+1</f>
        <v>1000</v>
      </c>
      <c r="J8" s="7" t="n">
        <f aca="false">IF($N8=0,3999,(8000/$F8)*($N8-$M8))</f>
        <v>3999</v>
      </c>
      <c r="K8" s="8" t="n">
        <f aca="false">$J8+$H8/2</f>
        <v>6999</v>
      </c>
      <c r="L8" s="9" t="n">
        <v>0</v>
      </c>
      <c r="M8" s="5" t="n">
        <f aca="false">IF(L8&gt;(F8/2),L8-(F8/2),L8-(F8/2))</f>
        <v>-80</v>
      </c>
      <c r="N8" s="10" t="n">
        <v>0</v>
      </c>
    </row>
    <row r="9" customFormat="false" ht="12.8" hidden="false" customHeight="false" outlineLevel="0" collapsed="false">
      <c r="A9" s="4" t="s">
        <v>28</v>
      </c>
      <c r="B9" s="4" t="s">
        <v>29</v>
      </c>
      <c r="C9" s="4" t="n">
        <v>5</v>
      </c>
      <c r="D9" s="4" t="n">
        <v>100</v>
      </c>
      <c r="E9" s="4" t="n">
        <f aca="false">1/D9</f>
        <v>0.01</v>
      </c>
      <c r="F9" s="5" t="n">
        <f aca="false">8000/D9</f>
        <v>80</v>
      </c>
      <c r="G9" s="5" t="n">
        <f aca="false">12*C9</f>
        <v>60</v>
      </c>
      <c r="H9" s="4" t="n">
        <f aca="false">D9*G9</f>
        <v>6000</v>
      </c>
      <c r="I9" s="6" t="n">
        <f aca="false">$J9-$H9/2+1</f>
        <v>1000</v>
      </c>
      <c r="J9" s="7" t="n">
        <f aca="false">IF($N9=0,3999,(8000/$F9)*($N9-$M9))</f>
        <v>3999</v>
      </c>
      <c r="K9" s="8" t="n">
        <f aca="false">$J9+$H9/2</f>
        <v>6999</v>
      </c>
      <c r="L9" s="9" t="n">
        <v>0</v>
      </c>
      <c r="M9" s="5" t="n">
        <f aca="false">IF(L9&gt;(F9/2),L9-(F9/2),L9-(F9/2))</f>
        <v>-40</v>
      </c>
      <c r="N9" s="10" t="n">
        <v>0</v>
      </c>
    </row>
    <row r="10" customFormat="false" ht="12.8" hidden="false" customHeight="false" outlineLevel="0" collapsed="false">
      <c r="A10" s="4" t="s">
        <v>30</v>
      </c>
      <c r="B10" s="4" t="s">
        <v>31</v>
      </c>
      <c r="C10" s="4" t="n">
        <v>2</v>
      </c>
      <c r="D10" s="4" t="n">
        <v>250</v>
      </c>
      <c r="E10" s="5" t="n">
        <f aca="false">1/D10</f>
        <v>0.004</v>
      </c>
      <c r="F10" s="5" t="n">
        <f aca="false">8000/D10</f>
        <v>32</v>
      </c>
      <c r="G10" s="5" t="n">
        <f aca="false">12*C10</f>
        <v>24</v>
      </c>
      <c r="H10" s="4" t="n">
        <f aca="false">D10*G10</f>
        <v>6000</v>
      </c>
      <c r="I10" s="6" t="n">
        <f aca="false">$J10-$H10/2+1</f>
        <v>1000</v>
      </c>
      <c r="J10" s="7" t="n">
        <f aca="false">IF($N10=0,3999,(8000/$F10)*($N10-$M10))</f>
        <v>3999</v>
      </c>
      <c r="K10" s="8" t="n">
        <f aca="false">$J10+$H10/2</f>
        <v>6999</v>
      </c>
      <c r="L10" s="9" t="n">
        <v>0</v>
      </c>
      <c r="M10" s="5" t="n">
        <f aca="false">IF(L10&gt;(F10/2),L10-(F10/2),L10-(F10/2))</f>
        <v>-16</v>
      </c>
      <c r="N10" s="10" t="n">
        <v>0</v>
      </c>
    </row>
    <row r="11" customFormat="false" ht="12.8" hidden="false" customHeight="false" outlineLevel="0" collapsed="false">
      <c r="A11" s="4" t="s">
        <v>32</v>
      </c>
      <c r="B11" s="4" t="s">
        <v>33</v>
      </c>
      <c r="C11" s="4" t="n">
        <v>1</v>
      </c>
      <c r="D11" s="4" t="n">
        <v>500</v>
      </c>
      <c r="E11" s="5" t="n">
        <f aca="false">1/D11</f>
        <v>0.002</v>
      </c>
      <c r="F11" s="5" t="n">
        <f aca="false">8000/D11</f>
        <v>16</v>
      </c>
      <c r="G11" s="5" t="n">
        <f aca="false">12*C11</f>
        <v>12</v>
      </c>
      <c r="H11" s="4" t="n">
        <f aca="false">D11*G11</f>
        <v>6000</v>
      </c>
      <c r="I11" s="6" t="n">
        <f aca="false">$J11-$H11/2+1</f>
        <v>1000</v>
      </c>
      <c r="J11" s="7" t="n">
        <f aca="false">IF($N11=0,3999,(8000/$F11)*($N11-$M11))</f>
        <v>3999</v>
      </c>
      <c r="K11" s="8" t="n">
        <f aca="false">$J11+$H11/2</f>
        <v>6999</v>
      </c>
      <c r="L11" s="9" t="n">
        <v>0</v>
      </c>
      <c r="M11" s="5" t="n">
        <f aca="false">IF(L11&gt;(F11/2),L11-(F11/2),L11-(F11/2))</f>
        <v>-8</v>
      </c>
      <c r="N11" s="10" t="n">
        <v>0</v>
      </c>
    </row>
    <row r="12" customFormat="false" ht="12.8" hidden="false" customHeight="false" outlineLevel="0" collapsed="false">
      <c r="A12" s="4" t="s">
        <v>34</v>
      </c>
      <c r="B12" s="4" t="s">
        <v>35</v>
      </c>
      <c r="C12" s="5" t="n">
        <v>0.5</v>
      </c>
      <c r="D12" s="5" t="n">
        <v>1000</v>
      </c>
      <c r="E12" s="5" t="n">
        <f aca="false">1/D12</f>
        <v>0.001</v>
      </c>
      <c r="F12" s="5" t="n">
        <f aca="false">8000/D12</f>
        <v>8</v>
      </c>
      <c r="G12" s="5" t="n">
        <f aca="false">12*C12</f>
        <v>6</v>
      </c>
      <c r="H12" s="4" t="n">
        <f aca="false">D12*G12</f>
        <v>6000</v>
      </c>
      <c r="I12" s="6" t="n">
        <f aca="false">$J12-$H12/2+1</f>
        <v>1000</v>
      </c>
      <c r="J12" s="7" t="n">
        <f aca="false">IF($N12=0,3999,(8000/$F12)*($N12-$M12))</f>
        <v>3999</v>
      </c>
      <c r="K12" s="8" t="n">
        <f aca="false">$J12+$H12/2</f>
        <v>6999</v>
      </c>
      <c r="L12" s="9" t="n">
        <v>0</v>
      </c>
      <c r="M12" s="5" t="n">
        <f aca="false">IF(L12&gt;(F12/2),L12-(F12/2),L12-(F12/2))</f>
        <v>-4</v>
      </c>
      <c r="N12" s="10" t="n">
        <v>0</v>
      </c>
    </row>
    <row r="13" customFormat="false" ht="12.8" hidden="false" customHeight="false" outlineLevel="0" collapsed="false">
      <c r="A13" s="4" t="s">
        <v>36</v>
      </c>
      <c r="B13" s="4" t="s">
        <v>37</v>
      </c>
      <c r="C13" s="5" t="n">
        <v>0.2</v>
      </c>
      <c r="D13" s="5" t="n">
        <v>2500</v>
      </c>
      <c r="E13" s="5" t="n">
        <f aca="false">1/D13</f>
        <v>0.0004</v>
      </c>
      <c r="F13" s="5" t="n">
        <f aca="false">8000/D13</f>
        <v>3.2</v>
      </c>
      <c r="G13" s="5" t="n">
        <f aca="false">12*C13</f>
        <v>2.4</v>
      </c>
      <c r="H13" s="4" t="n">
        <f aca="false">D13*G13</f>
        <v>6000</v>
      </c>
      <c r="I13" s="6" t="n">
        <f aca="false">$J13-$H13/2+1</f>
        <v>1000</v>
      </c>
      <c r="J13" s="7" t="n">
        <f aca="false">IF($N13=0,3999,(8000/$F13)*($N13-$M13))</f>
        <v>3999</v>
      </c>
      <c r="K13" s="8" t="n">
        <f aca="false">$J13+$H13/2</f>
        <v>6999</v>
      </c>
      <c r="L13" s="9" t="n">
        <v>0</v>
      </c>
      <c r="M13" s="5" t="n">
        <f aca="false">IF(L13&gt;(F13/2),L13-(F13/2),L13-(F13/2))</f>
        <v>-1.6</v>
      </c>
      <c r="N13" s="10" t="n">
        <v>0</v>
      </c>
    </row>
    <row r="14" customFormat="false" ht="12.8" hidden="false" customHeight="false" outlineLevel="0" collapsed="false">
      <c r="A14" s="4" t="s">
        <v>38</v>
      </c>
      <c r="B14" s="4" t="s">
        <v>39</v>
      </c>
      <c r="C14" s="5" t="n">
        <v>0.1</v>
      </c>
      <c r="D14" s="5" t="n">
        <v>5000</v>
      </c>
      <c r="E14" s="5" t="n">
        <f aca="false">1/D14</f>
        <v>0.0002</v>
      </c>
      <c r="F14" s="5" t="n">
        <f aca="false">8000/D14</f>
        <v>1.6</v>
      </c>
      <c r="G14" s="5" t="n">
        <f aca="false">12*C14</f>
        <v>1.2</v>
      </c>
      <c r="H14" s="4" t="n">
        <f aca="false">D14*G14</f>
        <v>6000</v>
      </c>
      <c r="I14" s="6" t="n">
        <f aca="false">$J14-$H14/2+1</f>
        <v>1000</v>
      </c>
      <c r="J14" s="7" t="n">
        <f aca="false">IF($N14=0,3999,(8000/$F14)*($N14-$M14))</f>
        <v>3999</v>
      </c>
      <c r="K14" s="8" t="n">
        <f aca="false">$J14+$H14/2</f>
        <v>6999</v>
      </c>
      <c r="L14" s="9" t="n">
        <v>0</v>
      </c>
      <c r="M14" s="5" t="n">
        <f aca="false">IF(L14&gt;(F14/2),L14-(F14/2),L14-(F14/2))</f>
        <v>-0.8</v>
      </c>
      <c r="N14" s="10" t="n">
        <v>0</v>
      </c>
    </row>
    <row r="15" customFormat="false" ht="12.8" hidden="false" customHeight="false" outlineLevel="0" collapsed="false">
      <c r="A15" s="4" t="s">
        <v>40</v>
      </c>
      <c r="B15" s="4" t="s">
        <v>41</v>
      </c>
      <c r="C15" s="5" t="n">
        <v>0.05</v>
      </c>
      <c r="D15" s="5" t="n">
        <v>10000</v>
      </c>
      <c r="E15" s="5" t="n">
        <f aca="false">1/D15</f>
        <v>0.0001</v>
      </c>
      <c r="F15" s="5" t="n">
        <f aca="false">8000/D15</f>
        <v>0.8</v>
      </c>
      <c r="G15" s="5" t="n">
        <f aca="false">12*C15</f>
        <v>0.6</v>
      </c>
      <c r="H15" s="4" t="n">
        <f aca="false">D15*G15</f>
        <v>6000</v>
      </c>
      <c r="I15" s="6" t="n">
        <f aca="false">$J15-$H15/2+1</f>
        <v>1000</v>
      </c>
      <c r="J15" s="7" t="n">
        <f aca="false">IF($N15=0,3999,(8000/$F15)*($N15-$M15))</f>
        <v>3999</v>
      </c>
      <c r="K15" s="8" t="n">
        <f aca="false">$J15+$H15/2</f>
        <v>6999</v>
      </c>
      <c r="L15" s="9" t="n">
        <v>0</v>
      </c>
      <c r="M15" s="5" t="n">
        <f aca="false">IF(L15&gt;(F15/2),L15-(F15/2),L15-(F15/2))</f>
        <v>-0.4</v>
      </c>
      <c r="N15" s="10" t="n">
        <v>0</v>
      </c>
    </row>
    <row r="16" customFormat="false" ht="12.8" hidden="false" customHeight="false" outlineLevel="0" collapsed="false">
      <c r="A16" s="4" t="s">
        <v>42</v>
      </c>
      <c r="B16" s="4" t="s">
        <v>43</v>
      </c>
      <c r="C16" s="5" t="n">
        <v>0.02</v>
      </c>
      <c r="D16" s="5" t="n">
        <v>25000</v>
      </c>
      <c r="E16" s="5" t="n">
        <f aca="false">1/D16</f>
        <v>4E-005</v>
      </c>
      <c r="F16" s="5" t="n">
        <f aca="false">8000/D16</f>
        <v>0.32</v>
      </c>
      <c r="G16" s="5" t="n">
        <f aca="false">12*C16</f>
        <v>0.24</v>
      </c>
      <c r="H16" s="4" t="n">
        <f aca="false">D16*G16</f>
        <v>6000</v>
      </c>
      <c r="I16" s="6" t="n">
        <f aca="false">$J16-$H16/2+1</f>
        <v>1000</v>
      </c>
      <c r="J16" s="7" t="n">
        <f aca="false">IF($N16=0,3999,(8000/$F16)*($N16-$M16))</f>
        <v>3999</v>
      </c>
      <c r="K16" s="8" t="n">
        <f aca="false">$J16+$H16/2</f>
        <v>6999</v>
      </c>
      <c r="L16" s="9" t="n">
        <v>0</v>
      </c>
      <c r="M16" s="5" t="n">
        <f aca="false">IF(L16&gt;(F16/2),L16-(F16/2),L16-(F16/2))</f>
        <v>-0.16</v>
      </c>
      <c r="N16" s="10" t="n">
        <v>0</v>
      </c>
    </row>
    <row r="17" customFormat="false" ht="12.8" hidden="false" customHeight="false" outlineLevel="0" collapsed="false">
      <c r="A17" s="4" t="s">
        <v>44</v>
      </c>
      <c r="B17" s="4" t="s">
        <v>45</v>
      </c>
      <c r="C17" s="5" t="n">
        <v>0.01</v>
      </c>
      <c r="D17" s="5" t="n">
        <v>50000</v>
      </c>
      <c r="E17" s="5" t="n">
        <f aca="false">1/D17</f>
        <v>2E-005</v>
      </c>
      <c r="F17" s="5" t="n">
        <f aca="false">8000/D17</f>
        <v>0.16</v>
      </c>
      <c r="G17" s="5" t="n">
        <f aca="false">12*C17</f>
        <v>0.12</v>
      </c>
      <c r="H17" s="4" t="n">
        <f aca="false">D17*G17</f>
        <v>6000</v>
      </c>
      <c r="I17" s="6" t="n">
        <f aca="false">$J17-$H17/2+1</f>
        <v>1000</v>
      </c>
      <c r="J17" s="7" t="n">
        <f aca="false">IF($N17=0,3999,(8000/$F17)*($N17-$M17))</f>
        <v>3999</v>
      </c>
      <c r="K17" s="8" t="n">
        <f aca="false">$J17+$H17/2</f>
        <v>6999</v>
      </c>
      <c r="L17" s="9" t="n">
        <v>0</v>
      </c>
      <c r="M17" s="5" t="n">
        <f aca="false">IF(L17&gt;(F17/2),L17-(F17/2),L17-(F17/2))</f>
        <v>-0.08</v>
      </c>
      <c r="N17" s="10" t="n">
        <v>0</v>
      </c>
    </row>
    <row r="18" customFormat="false" ht="12.8" hidden="false" customHeight="false" outlineLevel="0" collapsed="false">
      <c r="A18" s="4" t="s">
        <v>46</v>
      </c>
      <c r="B18" s="4" t="s">
        <v>47</v>
      </c>
      <c r="C18" s="5" t="n">
        <v>0.005</v>
      </c>
      <c r="D18" s="5" t="n">
        <v>100000</v>
      </c>
      <c r="E18" s="5" t="n">
        <f aca="false">1/D18</f>
        <v>1E-005</v>
      </c>
      <c r="F18" s="5" t="n">
        <f aca="false">8000/D18</f>
        <v>0.08</v>
      </c>
      <c r="G18" s="5" t="n">
        <f aca="false">12*C18</f>
        <v>0.06</v>
      </c>
      <c r="H18" s="4" t="n">
        <f aca="false">D18*G18</f>
        <v>6000</v>
      </c>
      <c r="I18" s="6" t="n">
        <f aca="false">$J18-$H18/2+1</f>
        <v>1000</v>
      </c>
      <c r="J18" s="7" t="n">
        <f aca="false">IF($N18=0,3999,(8000/$F18)*($N18-$M18))</f>
        <v>3999</v>
      </c>
      <c r="K18" s="8" t="n">
        <f aca="false">$J18+$H18/2</f>
        <v>6999</v>
      </c>
      <c r="L18" s="9" t="n">
        <v>0</v>
      </c>
      <c r="M18" s="5" t="n">
        <f aca="false">IF(L18&gt;(F18/2),L18-(F18/2),L18-(F18/2))</f>
        <v>-0.04</v>
      </c>
      <c r="N18" s="10" t="n">
        <v>0</v>
      </c>
    </row>
    <row r="19" customFormat="false" ht="12.8" hidden="false" customHeight="false" outlineLevel="0" collapsed="false">
      <c r="A19" s="4" t="s">
        <v>48</v>
      </c>
      <c r="B19" s="4" t="s">
        <v>49</v>
      </c>
      <c r="C19" s="5" t="n">
        <v>0.002</v>
      </c>
      <c r="D19" s="5" t="n">
        <v>250000</v>
      </c>
      <c r="E19" s="5" t="n">
        <f aca="false">1/D19</f>
        <v>4E-006</v>
      </c>
      <c r="F19" s="5" t="n">
        <f aca="false">8000/D19</f>
        <v>0.032</v>
      </c>
      <c r="G19" s="5" t="n">
        <f aca="false">12*C19</f>
        <v>0.024</v>
      </c>
      <c r="H19" s="4" t="n">
        <f aca="false">D19*G19</f>
        <v>6000</v>
      </c>
      <c r="I19" s="6" t="n">
        <f aca="false">$J19-$H19/2+1</f>
        <v>1000</v>
      </c>
      <c r="J19" s="7" t="n">
        <f aca="false">IF($N19=0,3999,(8000/$F19)*($N19-$M19))</f>
        <v>3999</v>
      </c>
      <c r="K19" s="8" t="n">
        <f aca="false">$J19+$H19/2</f>
        <v>6999</v>
      </c>
      <c r="L19" s="9" t="n">
        <v>0</v>
      </c>
      <c r="M19" s="5" t="n">
        <f aca="false">IF(L19&gt;(F19/2),L19-(F19/2),L19-(F19/2))</f>
        <v>-0.016</v>
      </c>
      <c r="N19" s="10" t="n">
        <v>0</v>
      </c>
    </row>
    <row r="20" customFormat="false" ht="12.8" hidden="false" customHeight="false" outlineLevel="0" collapsed="false">
      <c r="A20" s="4" t="s">
        <v>50</v>
      </c>
      <c r="B20" s="4" t="s">
        <v>51</v>
      </c>
      <c r="C20" s="5" t="n">
        <v>0.001</v>
      </c>
      <c r="D20" s="5" t="n">
        <v>500000</v>
      </c>
      <c r="E20" s="5" t="n">
        <f aca="false">1/D20</f>
        <v>2E-006</v>
      </c>
      <c r="F20" s="5" t="n">
        <f aca="false">8000/D20</f>
        <v>0.016</v>
      </c>
      <c r="G20" s="5" t="n">
        <f aca="false">12*C20</f>
        <v>0.012</v>
      </c>
      <c r="H20" s="4" t="n">
        <f aca="false">D20*G20</f>
        <v>6000</v>
      </c>
      <c r="I20" s="6" t="n">
        <f aca="false">$J20-$H20/2+1</f>
        <v>1000</v>
      </c>
      <c r="J20" s="7" t="n">
        <f aca="false">IF($N20=0,3999,(8000/$F20)*($N20-$M20))</f>
        <v>3999</v>
      </c>
      <c r="K20" s="8" t="n">
        <f aca="false">$J20+$H20/2</f>
        <v>6999</v>
      </c>
      <c r="L20" s="9" t="n">
        <v>0</v>
      </c>
      <c r="M20" s="5" t="n">
        <f aca="false">IF(L20&gt;(F20/2),L20-(F20/2),L20-(F20/2))</f>
        <v>-0.008</v>
      </c>
      <c r="N20" s="10" t="n">
        <v>0</v>
      </c>
    </row>
    <row r="21" customFormat="false" ht="12.8" hidden="false" customHeight="false" outlineLevel="0" collapsed="false">
      <c r="A21" s="4" t="s">
        <v>52</v>
      </c>
      <c r="B21" s="4" t="s">
        <v>53</v>
      </c>
      <c r="C21" s="5" t="n">
        <v>0.0005</v>
      </c>
      <c r="D21" s="5" t="n">
        <v>1000000</v>
      </c>
      <c r="E21" s="5" t="n">
        <f aca="false">1/D21</f>
        <v>1E-006</v>
      </c>
      <c r="F21" s="5" t="n">
        <f aca="false">8000/D21</f>
        <v>0.008</v>
      </c>
      <c r="G21" s="5" t="n">
        <f aca="false">12*C21</f>
        <v>0.006</v>
      </c>
      <c r="H21" s="4" t="n">
        <f aca="false">D21*G21</f>
        <v>6000</v>
      </c>
      <c r="I21" s="6" t="n">
        <f aca="false">$J21-$H21/2+1</f>
        <v>1000</v>
      </c>
      <c r="J21" s="7" t="n">
        <f aca="false">IF($N21=0,3999,(8000/$F21)*($N21-$M21))</f>
        <v>3999</v>
      </c>
      <c r="K21" s="8" t="n">
        <f aca="false">$J21+$H21/2</f>
        <v>6999</v>
      </c>
      <c r="L21" s="9" t="n">
        <v>0</v>
      </c>
      <c r="M21" s="5" t="n">
        <f aca="false">IF(L21&gt;(F21/2),L21-(F21/2),L21-(F21/2))</f>
        <v>-0.004</v>
      </c>
      <c r="N21" s="10" t="n">
        <v>0</v>
      </c>
    </row>
    <row r="22" customFormat="false" ht="12.8" hidden="false" customHeight="false" outlineLevel="0" collapsed="false">
      <c r="A22" s="4" t="s">
        <v>54</v>
      </c>
      <c r="B22" s="4" t="s">
        <v>55</v>
      </c>
      <c r="C22" s="5" t="n">
        <v>0.0002</v>
      </c>
      <c r="D22" s="5" t="n">
        <v>2500000</v>
      </c>
      <c r="E22" s="5" t="n">
        <f aca="false">1/D22</f>
        <v>4E-007</v>
      </c>
      <c r="F22" s="5" t="n">
        <f aca="false">8000/D22</f>
        <v>0.0032</v>
      </c>
      <c r="G22" s="5" t="n">
        <f aca="false">12*C22</f>
        <v>0.0024</v>
      </c>
      <c r="H22" s="4" t="n">
        <f aca="false">D22*G22</f>
        <v>6000</v>
      </c>
      <c r="I22" s="6" t="n">
        <f aca="false">$J22-$H22/2+1</f>
        <v>1000</v>
      </c>
      <c r="J22" s="7" t="n">
        <f aca="false">IF($N22=0,3999,(8000/$F22)*($N22-$M22))</f>
        <v>3999</v>
      </c>
      <c r="K22" s="8" t="n">
        <f aca="false">$J22+$H22/2</f>
        <v>6999</v>
      </c>
      <c r="L22" s="9" t="n">
        <v>0</v>
      </c>
      <c r="M22" s="5" t="n">
        <f aca="false">IF(L22&gt;(F22/2),L22-(F22/2),L22-(F22/2))</f>
        <v>-0.0016</v>
      </c>
      <c r="N22" s="10" t="n">
        <v>0</v>
      </c>
    </row>
    <row r="23" customFormat="false" ht="12.8" hidden="false" customHeight="false" outlineLevel="0" collapsed="false">
      <c r="A23" s="4" t="s">
        <v>56</v>
      </c>
      <c r="B23" s="4" t="s">
        <v>57</v>
      </c>
      <c r="C23" s="5" t="n">
        <v>0.0001</v>
      </c>
      <c r="D23" s="5" t="n">
        <v>5000000</v>
      </c>
      <c r="E23" s="5" t="n">
        <f aca="false">1/D23</f>
        <v>2E-007</v>
      </c>
      <c r="F23" s="5" t="n">
        <f aca="false">8000/D23</f>
        <v>0.0016</v>
      </c>
      <c r="G23" s="5" t="n">
        <f aca="false">12*C23</f>
        <v>0.0012</v>
      </c>
      <c r="H23" s="4" t="n">
        <f aca="false">D23*G23</f>
        <v>6000</v>
      </c>
      <c r="I23" s="6" t="n">
        <f aca="false">$J23-$H23/2+1</f>
        <v>1000</v>
      </c>
      <c r="J23" s="7" t="n">
        <f aca="false">IF($N23=0,3999,(8000/$F23)*($N23-$M23))</f>
        <v>3999</v>
      </c>
      <c r="K23" s="8" t="n">
        <f aca="false">$J23+$H23/2</f>
        <v>6999</v>
      </c>
      <c r="L23" s="9" t="n">
        <v>0</v>
      </c>
      <c r="M23" s="5" t="n">
        <f aca="false">IF(L23&gt;(F23/2),L23-(F23/2),L23-(F23/2))</f>
        <v>-0.0008</v>
      </c>
      <c r="N23" s="10" t="n">
        <v>0</v>
      </c>
    </row>
    <row r="24" customFormat="false" ht="12.8" hidden="false" customHeight="false" outlineLevel="0" collapsed="false">
      <c r="A24" s="4" t="s">
        <v>58</v>
      </c>
      <c r="B24" s="4" t="s">
        <v>59</v>
      </c>
      <c r="C24" s="5" t="n">
        <v>5E-005</v>
      </c>
      <c r="D24" s="5" t="n">
        <v>12500000</v>
      </c>
      <c r="E24" s="5" t="n">
        <f aca="false">1/D24</f>
        <v>8E-008</v>
      </c>
      <c r="F24" s="5" t="n">
        <f aca="false">8000/D24</f>
        <v>0.00064</v>
      </c>
      <c r="G24" s="5" t="n">
        <f aca="false">12*C24</f>
        <v>0.0006</v>
      </c>
      <c r="H24" s="4" t="n">
        <f aca="false">D24*G24</f>
        <v>7500</v>
      </c>
      <c r="I24" s="6" t="n">
        <f aca="false">$J24-$H24/2+1</f>
        <v>250</v>
      </c>
      <c r="J24" s="7" t="n">
        <f aca="false">IF($N24=0,3999,(8000/$F24)*($N24-$M24))</f>
        <v>3999</v>
      </c>
      <c r="K24" s="8" t="n">
        <f aca="false">$J24+$H24/2</f>
        <v>7749</v>
      </c>
      <c r="L24" s="9" t="n">
        <v>0</v>
      </c>
      <c r="M24" s="5" t="n">
        <f aca="false">IF(L24&gt;(F24/2),L24-(F24/2),L24-(F24/2))</f>
        <v>-0.00032</v>
      </c>
      <c r="N24" s="10" t="n">
        <v>0</v>
      </c>
    </row>
    <row r="25" customFormat="false" ht="12.8" hidden="false" customHeight="false" outlineLevel="0" collapsed="false">
      <c r="A25" s="4" t="s">
        <v>60</v>
      </c>
      <c r="B25" s="4" t="s">
        <v>61</v>
      </c>
      <c r="C25" s="5" t="n">
        <v>2E-005</v>
      </c>
      <c r="D25" s="5" t="n">
        <v>25000000</v>
      </c>
      <c r="E25" s="5" t="n">
        <f aca="false">1/D25</f>
        <v>4E-008</v>
      </c>
      <c r="F25" s="5" t="n">
        <f aca="false">8000/D25</f>
        <v>0.00032</v>
      </c>
      <c r="G25" s="5" t="n">
        <f aca="false">12*C25</f>
        <v>0.00024</v>
      </c>
      <c r="H25" s="4" t="n">
        <f aca="false">D25*G25</f>
        <v>6000</v>
      </c>
      <c r="I25" s="6" t="n">
        <f aca="false">$J25-$H25/2+1</f>
        <v>1000</v>
      </c>
      <c r="J25" s="7" t="n">
        <f aca="false">IF($N25=0,3999,(8000/$F25)*($N25-$M25))</f>
        <v>3999</v>
      </c>
      <c r="K25" s="8" t="n">
        <f aca="false">$J25+$H25/2</f>
        <v>6999</v>
      </c>
      <c r="L25" s="9" t="n">
        <v>0</v>
      </c>
      <c r="M25" s="5" t="n">
        <f aca="false">IF(L25&gt;(F25/2),L25-(F25/2),L25-(F25/2))</f>
        <v>-0.00016</v>
      </c>
      <c r="N25" s="10" t="n">
        <v>0</v>
      </c>
    </row>
    <row r="26" customFormat="false" ht="12.8" hidden="false" customHeight="false" outlineLevel="0" collapsed="false">
      <c r="A26" s="4" t="s">
        <v>62</v>
      </c>
      <c r="B26" s="4" t="s">
        <v>63</v>
      </c>
      <c r="C26" s="5" t="n">
        <v>1E-005</v>
      </c>
      <c r="D26" s="5" t="n">
        <v>62500000</v>
      </c>
      <c r="E26" s="5" t="n">
        <f aca="false">1/D26</f>
        <v>1.6E-008</v>
      </c>
      <c r="F26" s="5" t="n">
        <f aca="false">8000/D26</f>
        <v>0.000128</v>
      </c>
      <c r="G26" s="5" t="n">
        <f aca="false">12*C26</f>
        <v>0.00012</v>
      </c>
      <c r="H26" s="4" t="n">
        <f aca="false">D26*G26</f>
        <v>7500</v>
      </c>
      <c r="I26" s="6" t="n">
        <f aca="false">$J26-$H26/2+1</f>
        <v>250</v>
      </c>
      <c r="J26" s="7" t="n">
        <f aca="false">IF($N26=0,3999,(8000/$F26)*($N26-$M26))</f>
        <v>3999</v>
      </c>
      <c r="K26" s="8" t="n">
        <f aca="false">$J26+$H26/2</f>
        <v>7749</v>
      </c>
      <c r="L26" s="9" t="n">
        <v>0</v>
      </c>
      <c r="M26" s="5" t="n">
        <f aca="false">IF(L26&gt;(F26/2),L26-(F26/2),L26-(F26/2))</f>
        <v>-6.4E-005</v>
      </c>
      <c r="N26" s="10" t="n">
        <v>0</v>
      </c>
    </row>
    <row r="27" customFormat="false" ht="12.8" hidden="false" customHeight="false" outlineLevel="0" collapsed="false">
      <c r="A27" s="4" t="s">
        <v>64</v>
      </c>
      <c r="B27" s="4" t="s">
        <v>65</v>
      </c>
      <c r="C27" s="5" t="n">
        <v>5E-006</v>
      </c>
      <c r="D27" s="5" t="n">
        <v>125000000</v>
      </c>
      <c r="E27" s="5" t="n">
        <f aca="false">1/D27</f>
        <v>8E-009</v>
      </c>
      <c r="F27" s="5" t="n">
        <f aca="false">8000/D27</f>
        <v>6.4E-005</v>
      </c>
      <c r="G27" s="5" t="n">
        <f aca="false">12*C27</f>
        <v>6E-005</v>
      </c>
      <c r="H27" s="4" t="n">
        <f aca="false">D27*G27</f>
        <v>7500</v>
      </c>
      <c r="I27" s="6" t="n">
        <f aca="false">$J27-$H27/2+1</f>
        <v>250</v>
      </c>
      <c r="J27" s="7" t="n">
        <f aca="false">IF($N27=0,3999,(8000/$F27)*($N27-$M27))</f>
        <v>3999</v>
      </c>
      <c r="K27" s="8" t="n">
        <f aca="false">$J27+$H27/2</f>
        <v>7749</v>
      </c>
      <c r="L27" s="9" t="n">
        <v>0</v>
      </c>
      <c r="M27" s="5" t="n">
        <f aca="false">IF(L27&gt;(F27/2),L27-(F27/2),L27-(F27/2))</f>
        <v>-3.2E-005</v>
      </c>
      <c r="N27" s="10" t="n">
        <v>0</v>
      </c>
    </row>
    <row r="28" customFormat="false" ht="12.8" hidden="false" customHeight="false" outlineLevel="0" collapsed="false">
      <c r="A28" s="4" t="s">
        <v>66</v>
      </c>
      <c r="B28" s="4" t="s">
        <v>67</v>
      </c>
      <c r="C28" s="5" t="n">
        <v>2E-006</v>
      </c>
      <c r="D28" s="5" t="n">
        <v>250000000</v>
      </c>
      <c r="E28" s="5" t="n">
        <f aca="false">1/D28</f>
        <v>4E-009</v>
      </c>
      <c r="F28" s="5" t="n">
        <f aca="false">8000/D28</f>
        <v>3.2E-005</v>
      </c>
      <c r="G28" s="5" t="n">
        <f aca="false">12*C28</f>
        <v>2.4E-005</v>
      </c>
      <c r="H28" s="4" t="n">
        <f aca="false">D28*G28</f>
        <v>6000</v>
      </c>
      <c r="I28" s="6" t="n">
        <f aca="false">$J28-$H28/2+1</f>
        <v>1000</v>
      </c>
      <c r="J28" s="7" t="n">
        <f aca="false">IF($N28=0,3999,(8000/$F28)*($N28-$M28))</f>
        <v>3999</v>
      </c>
      <c r="K28" s="8" t="n">
        <f aca="false">$J28+$H28/2</f>
        <v>6999</v>
      </c>
      <c r="L28" s="9" t="n">
        <v>0</v>
      </c>
      <c r="M28" s="5" t="n">
        <f aca="false">IF(L28&gt;(F28/2),L28-(F28/2),L28-(F28/2))</f>
        <v>-1.6E-005</v>
      </c>
      <c r="N28" s="10" t="n">
        <v>0</v>
      </c>
    </row>
    <row r="29" customFormat="false" ht="12.8" hidden="false" customHeight="false" outlineLevel="0" collapsed="false">
      <c r="A29" s="4" t="s">
        <v>68</v>
      </c>
      <c r="B29" s="4" t="s">
        <v>67</v>
      </c>
      <c r="C29" s="5" t="n">
        <v>1E-006</v>
      </c>
      <c r="D29" s="5" t="n">
        <v>250000000</v>
      </c>
      <c r="E29" s="5" t="n">
        <f aca="false">1/D29</f>
        <v>4E-009</v>
      </c>
      <c r="F29" s="5" t="n">
        <f aca="false">8000/D29</f>
        <v>3.2E-005</v>
      </c>
      <c r="G29" s="5" t="n">
        <f aca="false">12*C29</f>
        <v>1.2E-005</v>
      </c>
      <c r="H29" s="4" t="n">
        <f aca="false">D29*G29</f>
        <v>3000</v>
      </c>
      <c r="I29" s="6" t="n">
        <f aca="false">$J29-$H29/2+1</f>
        <v>2500</v>
      </c>
      <c r="J29" s="7" t="n">
        <f aca="false">IF($N29=0,3999,(8000/$F29)*($N29-$M29))</f>
        <v>3999</v>
      </c>
      <c r="K29" s="8" t="n">
        <f aca="false">$J29+$H29/2</f>
        <v>5499</v>
      </c>
      <c r="L29" s="9" t="n">
        <v>0</v>
      </c>
      <c r="M29" s="5" t="n">
        <f aca="false">IF(L29&gt;(F29/2),L29-(F29/2),L29-(F29/2))</f>
        <v>-1.6E-005</v>
      </c>
      <c r="N29" s="10" t="n">
        <v>0</v>
      </c>
    </row>
    <row r="30" customFormat="false" ht="12.8" hidden="false" customHeight="false" outlineLevel="0" collapsed="false">
      <c r="A30" s="4" t="s">
        <v>69</v>
      </c>
      <c r="B30" s="4" t="s">
        <v>67</v>
      </c>
      <c r="C30" s="5" t="n">
        <v>5E-007</v>
      </c>
      <c r="D30" s="5" t="n">
        <v>250000000</v>
      </c>
      <c r="E30" s="5" t="n">
        <f aca="false">1/D30</f>
        <v>4E-009</v>
      </c>
      <c r="F30" s="5" t="n">
        <f aca="false">8000/D30</f>
        <v>3.2E-005</v>
      </c>
      <c r="G30" s="5" t="n">
        <f aca="false">12*C30</f>
        <v>6E-006</v>
      </c>
      <c r="H30" s="4" t="n">
        <f aca="false">D30*G30</f>
        <v>1500</v>
      </c>
      <c r="I30" s="6" t="n">
        <f aca="false">$J30-$H30/2+1</f>
        <v>3250</v>
      </c>
      <c r="J30" s="7" t="n">
        <f aca="false">IF($N30=0,3999,(8000/$F30)*($N30-$M30))</f>
        <v>3999</v>
      </c>
      <c r="K30" s="8" t="n">
        <f aca="false">$J30+$H30/2</f>
        <v>4749</v>
      </c>
      <c r="L30" s="9" t="n">
        <v>0</v>
      </c>
      <c r="M30" s="5" t="n">
        <f aca="false">IF(L30&gt;(F30/2),L30-(F30/2),L30-(F30/2))</f>
        <v>-1.6E-005</v>
      </c>
      <c r="N30" s="10" t="n">
        <v>0</v>
      </c>
    </row>
    <row r="31" customFormat="false" ht="12.8" hidden="false" customHeight="false" outlineLevel="0" collapsed="false">
      <c r="A31" s="4" t="s">
        <v>70</v>
      </c>
      <c r="B31" s="4" t="s">
        <v>67</v>
      </c>
      <c r="C31" s="5" t="n">
        <v>2E-007</v>
      </c>
      <c r="D31" s="5" t="n">
        <v>250000000</v>
      </c>
      <c r="E31" s="5" t="n">
        <f aca="false">1/D31</f>
        <v>4E-009</v>
      </c>
      <c r="F31" s="5" t="n">
        <f aca="false">8000/D31</f>
        <v>3.2E-005</v>
      </c>
      <c r="G31" s="5" t="n">
        <f aca="false">12*C31</f>
        <v>2.4E-006</v>
      </c>
      <c r="H31" s="4" t="n">
        <f aca="false">D31*G31</f>
        <v>600</v>
      </c>
      <c r="I31" s="6" t="n">
        <f aca="false">$J31-$H31/2+1</f>
        <v>3700</v>
      </c>
      <c r="J31" s="7" t="n">
        <f aca="false">IF($N31=0,3999,(8000/$F31)*($N31-$M31))</f>
        <v>3999</v>
      </c>
      <c r="K31" s="8" t="n">
        <f aca="false">$J31+$H31/2</f>
        <v>4299</v>
      </c>
      <c r="L31" s="9" t="n">
        <v>0</v>
      </c>
      <c r="M31" s="5" t="n">
        <f aca="false">IF(L31&gt;(F31/2),L31-(F31/2),L31-(F31/2))</f>
        <v>-1.6E-005</v>
      </c>
      <c r="N31" s="10" t="n">
        <v>0</v>
      </c>
    </row>
    <row r="32" customFormat="false" ht="12.8" hidden="false" customHeight="false" outlineLevel="0" collapsed="false">
      <c r="A32" s="4" t="s">
        <v>71</v>
      </c>
      <c r="B32" s="4" t="s">
        <v>67</v>
      </c>
      <c r="C32" s="5" t="n">
        <v>1E-007</v>
      </c>
      <c r="D32" s="5" t="n">
        <v>250000000</v>
      </c>
      <c r="E32" s="5" t="n">
        <f aca="false">1/D32</f>
        <v>4E-009</v>
      </c>
      <c r="F32" s="5" t="n">
        <f aca="false">8000/D32</f>
        <v>3.2E-005</v>
      </c>
      <c r="G32" s="5" t="n">
        <f aca="false">12*C32</f>
        <v>1.2E-006</v>
      </c>
      <c r="H32" s="4" t="n">
        <f aca="false">D32*G32</f>
        <v>300</v>
      </c>
      <c r="I32" s="6" t="n">
        <f aca="false">$J32-$H32/2+1</f>
        <v>3850</v>
      </c>
      <c r="J32" s="7" t="n">
        <f aca="false">IF($N32=0,3999,(8000/$F32)*($N32-$M32))</f>
        <v>3999</v>
      </c>
      <c r="K32" s="8" t="n">
        <f aca="false">$J32+$H32/2</f>
        <v>4149</v>
      </c>
      <c r="L32" s="9" t="n">
        <v>0</v>
      </c>
      <c r="M32" s="5" t="n">
        <f aca="false">IF(L32&gt;(F32/2),L32-(F32/2),L32-(F32/2))</f>
        <v>-1.6E-005</v>
      </c>
      <c r="N32" s="10" t="n">
        <v>0</v>
      </c>
    </row>
    <row r="33" customFormat="false" ht="12.8" hidden="false" customHeight="false" outlineLevel="0" collapsed="false">
      <c r="A33" s="4" t="s">
        <v>72</v>
      </c>
      <c r="B33" s="4" t="s">
        <v>67</v>
      </c>
      <c r="C33" s="5" t="n">
        <v>5E-008</v>
      </c>
      <c r="D33" s="5" t="n">
        <v>250000000</v>
      </c>
      <c r="E33" s="5" t="n">
        <f aca="false">1/D33</f>
        <v>4E-009</v>
      </c>
      <c r="F33" s="5" t="n">
        <f aca="false">8000/D33</f>
        <v>3.2E-005</v>
      </c>
      <c r="G33" s="5" t="n">
        <f aca="false">12*C33</f>
        <v>6E-007</v>
      </c>
      <c r="H33" s="4" t="n">
        <f aca="false">D33*G33</f>
        <v>150</v>
      </c>
      <c r="I33" s="6" t="n">
        <f aca="false">$J33-$H33/2+1</f>
        <v>3925</v>
      </c>
      <c r="J33" s="7" t="n">
        <f aca="false">IF($N33=0,3999,(8000/$F33)*($N33-$M33))</f>
        <v>3999</v>
      </c>
      <c r="K33" s="8" t="n">
        <f aca="false">$J33+$H33/2</f>
        <v>4074</v>
      </c>
      <c r="L33" s="9" t="n">
        <v>0</v>
      </c>
      <c r="M33" s="5" t="n">
        <f aca="false">IF(L33&gt;(F33/2),L33-(F33/2),L33-(F33/2))</f>
        <v>-1.6E-005</v>
      </c>
      <c r="N33" s="10" t="n">
        <v>0</v>
      </c>
    </row>
    <row r="34" customFormat="false" ht="12.8" hidden="false" customHeight="false" outlineLevel="0" collapsed="false">
      <c r="A34" s="4" t="s">
        <v>73</v>
      </c>
      <c r="B34" s="4" t="s">
        <v>67</v>
      </c>
      <c r="C34" s="5" t="n">
        <v>2E-008</v>
      </c>
      <c r="D34" s="5" t="n">
        <v>250000000</v>
      </c>
      <c r="E34" s="5" t="n">
        <f aca="false">1/D34</f>
        <v>4E-009</v>
      </c>
      <c r="F34" s="5" t="n">
        <f aca="false">8000/D34</f>
        <v>3.2E-005</v>
      </c>
      <c r="G34" s="5" t="n">
        <f aca="false">12*C34</f>
        <v>2.4E-007</v>
      </c>
      <c r="H34" s="4" t="n">
        <f aca="false">D34*G34</f>
        <v>60</v>
      </c>
      <c r="I34" s="6" t="n">
        <f aca="false">$J34-$H34/2+1</f>
        <v>3970</v>
      </c>
      <c r="J34" s="7" t="n">
        <f aca="false">IF($N34=0,3999,(8000/$F34)*($N34-$M34))</f>
        <v>3999</v>
      </c>
      <c r="K34" s="8" t="n">
        <f aca="false">$J34+$H34/2</f>
        <v>4029</v>
      </c>
      <c r="L34" s="9" t="n">
        <v>0</v>
      </c>
      <c r="M34" s="5" t="n">
        <f aca="false">IF(L34&gt;(F34/2),L34-(F34/2),L34-(F34/2))</f>
        <v>-1.6E-005</v>
      </c>
      <c r="N34" s="10" t="n">
        <v>0</v>
      </c>
    </row>
    <row r="35" customFormat="false" ht="12.8" hidden="false" customHeight="false" outlineLevel="0" collapsed="false">
      <c r="A35" s="4" t="s">
        <v>74</v>
      </c>
      <c r="B35" s="4" t="s">
        <v>67</v>
      </c>
      <c r="C35" s="5" t="n">
        <v>1E-008</v>
      </c>
      <c r="D35" s="5" t="n">
        <v>250000000</v>
      </c>
      <c r="E35" s="5" t="n">
        <f aca="false">1/D35</f>
        <v>4E-009</v>
      </c>
      <c r="F35" s="5" t="n">
        <f aca="false">8000/D35</f>
        <v>3.2E-005</v>
      </c>
      <c r="G35" s="5" t="n">
        <f aca="false">12*C35</f>
        <v>1.2E-007</v>
      </c>
      <c r="H35" s="4" t="n">
        <f aca="false">D35*G35</f>
        <v>30</v>
      </c>
      <c r="I35" s="6" t="n">
        <f aca="false">$J35-$H35/2+1</f>
        <v>3985</v>
      </c>
      <c r="J35" s="7" t="n">
        <f aca="false">IF($N35=0,3999,(8000/$F35)*($N35-$M35))</f>
        <v>3999</v>
      </c>
      <c r="K35" s="8" t="n">
        <f aca="false">$J35+$H35/2</f>
        <v>4014</v>
      </c>
      <c r="L35" s="9" t="n">
        <v>0</v>
      </c>
      <c r="M35" s="5" t="n">
        <f aca="false">IF(L35&gt;(F35/2),L35-(F35/2),L35-(F35/2))</f>
        <v>-1.6E-005</v>
      </c>
      <c r="N35" s="10" t="n">
        <v>0</v>
      </c>
    </row>
    <row r="36" customFormat="false" ht="12.8" hidden="false" customHeight="false" outlineLevel="0" collapsed="false">
      <c r="A36" s="4" t="s">
        <v>75</v>
      </c>
      <c r="B36" s="4" t="s">
        <v>67</v>
      </c>
      <c r="C36" s="5" t="n">
        <v>5E-009</v>
      </c>
      <c r="D36" s="5" t="n">
        <v>250000000</v>
      </c>
      <c r="E36" s="5" t="n">
        <f aca="false">1/D36</f>
        <v>4E-009</v>
      </c>
      <c r="F36" s="5" t="n">
        <f aca="false">8000/D36</f>
        <v>3.2E-005</v>
      </c>
      <c r="G36" s="5" t="n">
        <f aca="false">12*C36</f>
        <v>6E-008</v>
      </c>
      <c r="H36" s="4" t="n">
        <f aca="false">D36*G36</f>
        <v>15</v>
      </c>
      <c r="I36" s="6" t="n">
        <f aca="false">$J36-$H36/2+1</f>
        <v>3992.5</v>
      </c>
      <c r="J36" s="7" t="n">
        <f aca="false">IF($N36=0,3999,(8000/$F36)*($N36-$M36))</f>
        <v>3999</v>
      </c>
      <c r="K36" s="8" t="n">
        <f aca="false">$J36+$H36/2</f>
        <v>4006.5</v>
      </c>
      <c r="L36" s="9" t="n">
        <v>0</v>
      </c>
      <c r="M36" s="5" t="n">
        <f aca="false">IF(L36&gt;(F36/2),L36-(F36/2),L36-(F36/2))</f>
        <v>-1.6E-005</v>
      </c>
      <c r="N36" s="10" t="n">
        <v>0</v>
      </c>
    </row>
  </sheetData>
  <conditionalFormatting sqref="I2:I36 K2:K36">
    <cfRule type="cellIs" priority="2" operator="notBetween" aboveAverage="0" equalAverage="0" bottom="0" percent="0" rank="0" text="" dxfId="0">
      <formula>0</formula>
      <formula>7999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LibreOffice/7.1.8.1$Linux_X86_64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2022-01-04T22:13:43Z</dcterms:created>
  <dc:creator/>
  <dc:description/>
  <dc:language>en-GB</dc:language>
  <cp:lastModifiedBy/>
  <dcterms:modified xsi:type="dcterms:W3CDTF">2022-01-09T11:41:17Z</dcterms:modified>
  <cp:revision>10</cp:revision>
  <dc:subject/>
  <dc:title/>
</cp:coreProperties>
</file>