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EVENS\study\KDD\assignments\HW6\"/>
    </mc:Choice>
  </mc:AlternateContent>
  <xr:revisionPtr revIDLastSave="0" documentId="13_ncr:1_{DE0599D5-A1B0-4B52-A109-13E767DD4614}" xr6:coauthVersionLast="43" xr6:coauthVersionMax="43" xr10:uidLastSave="{00000000-0000-0000-0000-000000000000}"/>
  <bookViews>
    <workbookView xWindow="810" yWindow="-120" windowWidth="19800" windowHeight="11760" xr2:uid="{00000000-000D-0000-FFFF-FFFF00000000}"/>
  </bookViews>
  <sheets>
    <sheet name="HW_06_C4.5" sheetId="2" r:id="rId1"/>
    <sheet name="Training set" sheetId="5" r:id="rId2"/>
  </sheets>
  <definedNames>
    <definedName name="_xlnm._FilterDatabase" localSheetId="1" hidden="1">'Training set'!$B$7:$E$18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2" i="2" l="1"/>
  <c r="I71" i="2"/>
  <c r="I70" i="2"/>
  <c r="I69" i="2"/>
  <c r="I64" i="2"/>
  <c r="I46" i="2"/>
  <c r="I45" i="2"/>
  <c r="I43" i="2"/>
  <c r="K49" i="2"/>
  <c r="I66" i="2"/>
  <c r="I65" i="2"/>
  <c r="I60" i="2"/>
  <c r="I59" i="2"/>
  <c r="I58" i="2"/>
  <c r="I47" i="2"/>
  <c r="I42" i="2"/>
  <c r="I41" i="2"/>
  <c r="P16" i="2"/>
  <c r="G31" i="2" s="1"/>
  <c r="P15" i="2"/>
  <c r="P14" i="2"/>
  <c r="P13" i="2"/>
  <c r="P12" i="2"/>
  <c r="L30" i="2"/>
  <c r="K30" i="2"/>
  <c r="I19" i="2"/>
  <c r="I27" i="2"/>
  <c r="I26" i="2"/>
  <c r="I23" i="2"/>
  <c r="I22" i="2"/>
  <c r="J21" i="2"/>
  <c r="L21" i="2" s="1"/>
  <c r="I18" i="2"/>
  <c r="L11" i="2"/>
  <c r="J11" i="2"/>
  <c r="I13" i="2"/>
  <c r="I12" i="2"/>
  <c r="I11" i="2"/>
  <c r="J68" i="2" l="1"/>
  <c r="L68" i="2" s="1"/>
  <c r="J58" i="2"/>
  <c r="L58" i="2" s="1"/>
  <c r="L72" i="2" s="1"/>
  <c r="G73" i="2" s="1"/>
  <c r="J45" i="2"/>
  <c r="L45" i="2" s="1"/>
  <c r="J40" i="2"/>
  <c r="L40" i="2" s="1"/>
  <c r="L49" i="2" s="1"/>
  <c r="G50" i="2" s="1"/>
  <c r="J63" i="2"/>
  <c r="L63" i="2" s="1"/>
  <c r="J26" i="2"/>
  <c r="L26" i="2" s="1"/>
  <c r="J16" i="2"/>
  <c r="L16" i="2" s="1"/>
</calcChain>
</file>

<file path=xl/sharedStrings.xml><?xml version="1.0" encoding="utf-8"?>
<sst xmlns="http://schemas.openxmlformats.org/spreadsheetml/2006/main" count="144" uniqueCount="53">
  <si>
    <t xml:space="preserve"> </t>
  </si>
  <si>
    <t>Split</t>
  </si>
  <si>
    <t>None</t>
  </si>
  <si>
    <t>Pj</t>
  </si>
  <si>
    <t>-  (Pj* log(Pj)</t>
  </si>
  <si>
    <t>Total Entropy</t>
  </si>
  <si>
    <t>Percent</t>
  </si>
  <si>
    <t>Row Total</t>
  </si>
  <si>
    <t xml:space="preserve">Pct * Row total </t>
  </si>
  <si>
    <t xml:space="preserve">Total  </t>
  </si>
  <si>
    <t>Net Gain</t>
  </si>
  <si>
    <t>Discretization</t>
  </si>
  <si>
    <t>Original</t>
  </si>
  <si>
    <t>Given</t>
  </si>
  <si>
    <t>Used</t>
  </si>
  <si>
    <t>Occupation</t>
  </si>
  <si>
    <t>Gender</t>
  </si>
  <si>
    <t>Age</t>
  </si>
  <si>
    <t>Salary</t>
  </si>
  <si>
    <t xml:space="preserve">Less than $35,000                      </t>
  </si>
  <si>
    <t>Level 1</t>
  </si>
  <si>
    <t>L1</t>
  </si>
  <si>
    <t>Service</t>
  </si>
  <si>
    <t>Female</t>
  </si>
  <si>
    <t>L3</t>
  </si>
  <si>
    <t xml:space="preserve"> $35,000 to less than $45,000   </t>
  </si>
  <si>
    <t>Level 2</t>
  </si>
  <si>
    <t>L2</t>
  </si>
  <si>
    <t>Male</t>
  </si>
  <si>
    <t xml:space="preserve"> $45,000 to less than $55,000   </t>
  </si>
  <si>
    <t>Level 3</t>
  </si>
  <si>
    <t xml:space="preserve"> Above $55,000                             </t>
  </si>
  <si>
    <t>Level 4</t>
  </si>
  <si>
    <t>L4</t>
  </si>
  <si>
    <t>Management</t>
  </si>
  <si>
    <t xml:space="preserve">0   – 30                                               </t>
  </si>
  <si>
    <t>&lt;= 30</t>
  </si>
  <si>
    <t xml:space="preserve">31 - 40                                               </t>
  </si>
  <si>
    <t>&lt;= 40</t>
  </si>
  <si>
    <t xml:space="preserve">Above 40                                           </t>
  </si>
  <si>
    <t>&lt;= 50</t>
  </si>
  <si>
    <t>Sales</t>
  </si>
  <si>
    <t>Staff</t>
  </si>
  <si>
    <t>Level</t>
  </si>
  <si>
    <t>Occupation = Service</t>
  </si>
  <si>
    <t>Occupation = Management</t>
  </si>
  <si>
    <t>Occupation = Sales</t>
  </si>
  <si>
    <t>Occupation = Staff</t>
  </si>
  <si>
    <t>Gender = Female</t>
  </si>
  <si>
    <t>Gender = Male</t>
  </si>
  <si>
    <t>Age = 1</t>
  </si>
  <si>
    <t>Age = 2</t>
  </si>
  <si>
    <t>Age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</si>
</sst>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6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0" xfId="0" quotePrefix="1" applyFont="1"/>
    <xf numFmtId="0" fontId="1" fillId="0" borderId="0" xfId="0" applyFont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64" fontId="0" fillId="0" borderId="0" xfId="0" applyNumberFormat="1"/>
    <xf numFmtId="164" fontId="0" fillId="0" borderId="0" xfId="0" applyNumberFormat="1" applyBorder="1" applyAlignment="1">
      <alignment vertical="center"/>
    </xf>
    <xf numFmtId="164" fontId="0" fillId="0" borderId="0" xfId="0" applyNumberFormat="1" applyBorder="1"/>
    <xf numFmtId="164" fontId="1" fillId="0" borderId="0" xfId="0" applyNumberFormat="1" applyFont="1" applyBorder="1" applyAlignment="1">
      <alignment vertical="center"/>
    </xf>
    <xf numFmtId="0" fontId="0" fillId="2" borderId="14" xfId="0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9" xfId="0" applyFont="1" applyBorder="1" applyAlignment="1">
      <alignment horizontal="left"/>
    </xf>
    <xf numFmtId="164" fontId="1" fillId="0" borderId="10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0" xfId="0" applyFont="1" applyBorder="1"/>
    <xf numFmtId="0" fontId="1" fillId="0" borderId="11" xfId="0" applyFont="1" applyBorder="1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0" fillId="2" borderId="1" xfId="0" quotePrefix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3" xfId="0" applyNumberFormat="1" applyBorder="1" applyAlignment="1">
      <alignment horizontal="center" vertical="top"/>
    </xf>
    <xf numFmtId="16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/>
    </xf>
    <xf numFmtId="164" fontId="1" fillId="3" borderId="18" xfId="0" applyNumberFormat="1" applyFont="1" applyFill="1" applyBorder="1" applyAlignment="1">
      <alignment horizontal="center"/>
    </xf>
    <xf numFmtId="164" fontId="0" fillId="3" borderId="19" xfId="0" applyNumberFormat="1" applyFill="1" applyBorder="1" applyAlignment="1">
      <alignment horizontal="center"/>
    </xf>
    <xf numFmtId="164" fontId="1" fillId="3" borderId="16" xfId="0" quotePrefix="1" applyNumberFormat="1" applyFont="1" applyFill="1" applyBorder="1" applyAlignment="1">
      <alignment horizontal="center"/>
    </xf>
    <xf numFmtId="0" fontId="1" fillId="3" borderId="7" xfId="0" quotePrefix="1" applyFont="1" applyFill="1" applyBorder="1" applyAlignment="1">
      <alignment horizontal="center"/>
    </xf>
    <xf numFmtId="0" fontId="1" fillId="3" borderId="8" xfId="0" quotePrefix="1" applyFont="1" applyFill="1" applyBorder="1" applyAlignment="1">
      <alignment horizontal="center"/>
    </xf>
    <xf numFmtId="0" fontId="0" fillId="3" borderId="12" xfId="0" applyFill="1" applyBorder="1" applyAlignment="1">
      <alignment horizontal="center" vertical="top"/>
    </xf>
    <xf numFmtId="0" fontId="0" fillId="3" borderId="13" xfId="0" applyFill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1371600</xdr:colOff>
          <xdr:row>0</xdr:row>
          <xdr:rowOff>142875</xdr:rowOff>
        </xdr:from>
        <xdr:to>
          <xdr:col>10</xdr:col>
          <xdr:colOff>123825</xdr:colOff>
          <xdr:row>4</xdr:row>
          <xdr:rowOff>171450</xdr:rowOff>
        </xdr:to>
        <xdr:sp macro="" textlink="">
          <xdr:nvSpPr>
            <xdr:cNvPr id="2049" name="Object 1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oneCellAnchor>
    <xdr:from>
      <xdr:col>12</xdr:col>
      <xdr:colOff>0</xdr:colOff>
      <xdr:row>1</xdr:row>
      <xdr:rowOff>9525</xdr:rowOff>
    </xdr:from>
    <xdr:ext cx="3569439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410700" y="200025"/>
          <a:ext cx="3569439" cy="95346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ANS:</a:t>
          </a:r>
        </a:p>
        <a:p>
          <a:r>
            <a:rPr lang="en-US" sz="1100"/>
            <a:t>From these</a:t>
          </a:r>
          <a:r>
            <a:rPr lang="en-US" sz="1100" baseline="0"/>
            <a:t> calculations, we can notice that</a:t>
          </a:r>
        </a:p>
        <a:p>
          <a:r>
            <a:rPr lang="en-US" sz="1100" baseline="0"/>
            <a:t>'Occupation' has the highest net(information) gain</a:t>
          </a:r>
        </a:p>
        <a:p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among all features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Hence, after root(data) node, first split </a:t>
          </a:r>
        </a:p>
        <a:p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should be </a:t>
          </a:r>
          <a:r>
            <a:rPr lang="en-US"/>
            <a:t>performed</a:t>
          </a:r>
          <a:r>
            <a:rPr lang="en-US" baseline="0"/>
            <a:t> on 'Occupation'.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7:P86"/>
  <sheetViews>
    <sheetView tabSelected="1" topLeftCell="D1" workbookViewId="0">
      <selection activeCell="P16" sqref="P16"/>
    </sheetView>
  </sheetViews>
  <sheetFormatPr defaultRowHeight="15" x14ac:dyDescent="0.25"/>
  <cols>
    <col min="5" max="5" width="19.42578125" customWidth="1"/>
    <col min="6" max="6" width="25" bestFit="1" customWidth="1"/>
    <col min="7" max="7" width="9.85546875" customWidth="1"/>
    <col min="8" max="8" width="5.5703125" bestFit="1" customWidth="1"/>
    <col min="9" max="9" width="12.5703125" customWidth="1"/>
    <col min="10" max="10" width="9.7109375" bestFit="1" customWidth="1"/>
    <col min="11" max="11" width="7.85546875" bestFit="1" customWidth="1"/>
    <col min="12" max="12" width="14.5703125" bestFit="1" customWidth="1"/>
    <col min="13" max="13" width="14.85546875" customWidth="1"/>
    <col min="14" max="14" width="12.7109375" bestFit="1" customWidth="1"/>
    <col min="15" max="15" width="9.5703125" bestFit="1" customWidth="1"/>
    <col min="16" max="16" width="12.42578125" bestFit="1" customWidth="1"/>
  </cols>
  <sheetData>
    <row r="7" spans="4:16" ht="21" x14ac:dyDescent="0.25">
      <c r="D7" s="6"/>
      <c r="E7" s="5"/>
      <c r="F7" s="64" t="s">
        <v>15</v>
      </c>
      <c r="G7" s="64"/>
      <c r="H7" s="64"/>
      <c r="I7" s="64"/>
      <c r="J7" s="64"/>
      <c r="K7" s="64"/>
      <c r="L7" s="64"/>
      <c r="M7" s="40"/>
      <c r="N7" s="40"/>
    </row>
    <row r="8" spans="4:16" x14ac:dyDescent="0.25">
      <c r="D8" s="6"/>
      <c r="G8" s="24"/>
      <c r="H8" s="24"/>
      <c r="I8" s="24"/>
      <c r="J8" s="24"/>
      <c r="K8" s="24"/>
      <c r="L8" s="24"/>
      <c r="M8" s="24"/>
      <c r="N8" s="24"/>
    </row>
    <row r="9" spans="4:16" ht="15.75" thickBot="1" x14ac:dyDescent="0.3">
      <c r="D9" s="6"/>
      <c r="E9" s="6"/>
      <c r="G9" s="24"/>
      <c r="H9" s="24"/>
      <c r="I9" s="24"/>
      <c r="J9" s="24"/>
      <c r="K9" s="24"/>
      <c r="L9" s="24"/>
      <c r="M9" s="24"/>
      <c r="N9" s="24"/>
    </row>
    <row r="10" spans="4:16" ht="15.75" thickBot="1" x14ac:dyDescent="0.3">
      <c r="F10" s="45" t="s">
        <v>1</v>
      </c>
      <c r="G10" s="46" t="s">
        <v>43</v>
      </c>
      <c r="H10" s="46" t="s">
        <v>3</v>
      </c>
      <c r="I10" s="42" t="s">
        <v>4</v>
      </c>
      <c r="J10" s="43" t="s">
        <v>7</v>
      </c>
      <c r="K10" s="43" t="s">
        <v>6</v>
      </c>
      <c r="L10" s="28" t="s">
        <v>8</v>
      </c>
      <c r="M10" s="25"/>
      <c r="N10" s="33" t="s">
        <v>1</v>
      </c>
      <c r="O10" s="31"/>
      <c r="P10" s="32"/>
    </row>
    <row r="11" spans="4:16" ht="15.75" thickBot="1" x14ac:dyDescent="0.3">
      <c r="F11" s="47" t="s">
        <v>44</v>
      </c>
      <c r="G11" s="48" t="s">
        <v>21</v>
      </c>
      <c r="H11" s="48">
        <v>0.33333333333333331</v>
      </c>
      <c r="I11" s="23">
        <f>-H11*LOG(H11,2)</f>
        <v>0.52832083357371873</v>
      </c>
      <c r="J11" s="48">
        <f>I11+I12+I13+I14</f>
        <v>1.5849625007211561</v>
      </c>
      <c r="K11" s="48">
        <v>0.27272727272727271</v>
      </c>
      <c r="L11" s="54">
        <f>J11*K11</f>
        <v>0.43226250019667889</v>
      </c>
      <c r="M11" s="25"/>
      <c r="N11" s="35" t="s">
        <v>2</v>
      </c>
      <c r="O11" s="12" t="s">
        <v>3</v>
      </c>
      <c r="P11" s="36" t="s">
        <v>4</v>
      </c>
    </row>
    <row r="12" spans="4:16" x14ac:dyDescent="0.25">
      <c r="F12" s="47"/>
      <c r="G12" s="48" t="s">
        <v>27</v>
      </c>
      <c r="H12" s="48">
        <v>0.33333333333333331</v>
      </c>
      <c r="I12" s="23">
        <f>-H12*LOG(H12,2)</f>
        <v>0.52832083357371873</v>
      </c>
      <c r="J12" s="48"/>
      <c r="K12" s="48"/>
      <c r="L12" s="54"/>
      <c r="M12" s="25"/>
      <c r="N12" s="34" t="s">
        <v>21</v>
      </c>
      <c r="O12" s="23">
        <v>0.18181818181818182</v>
      </c>
      <c r="P12" s="8">
        <f>-O12*LOG(O12,2)</f>
        <v>0.44716938520678134</v>
      </c>
    </row>
    <row r="13" spans="4:16" x14ac:dyDescent="0.25">
      <c r="F13" s="47"/>
      <c r="G13" s="48" t="s">
        <v>24</v>
      </c>
      <c r="H13" s="48">
        <v>0.33333333333333331</v>
      </c>
      <c r="I13" s="23">
        <f>-H13*LOG(H13,2)</f>
        <v>0.52832083357371873</v>
      </c>
      <c r="J13" s="48"/>
      <c r="K13" s="48"/>
      <c r="L13" s="54"/>
      <c r="M13" s="25"/>
      <c r="N13" s="34" t="s">
        <v>27</v>
      </c>
      <c r="O13" s="23">
        <v>0.27272727272727271</v>
      </c>
      <c r="P13" s="8">
        <f>-O13*LOG(O13,2)</f>
        <v>0.51121885034076575</v>
      </c>
    </row>
    <row r="14" spans="4:16" ht="15.75" thickBot="1" x14ac:dyDescent="0.3">
      <c r="F14" s="47"/>
      <c r="G14" s="48" t="s">
        <v>33</v>
      </c>
      <c r="H14" s="48">
        <v>0</v>
      </c>
      <c r="I14" s="23">
        <v>0</v>
      </c>
      <c r="J14" s="48"/>
      <c r="K14" s="48"/>
      <c r="L14" s="54"/>
      <c r="M14" s="25"/>
      <c r="N14" s="38" t="s">
        <v>24</v>
      </c>
      <c r="O14" s="2">
        <v>0.36363636363636365</v>
      </c>
      <c r="P14" s="8">
        <f>-O14*LOG(O14,2)</f>
        <v>0.53070240677719904</v>
      </c>
    </row>
    <row r="15" spans="4:16" ht="15.75" thickBot="1" x14ac:dyDescent="0.3">
      <c r="F15" s="49"/>
      <c r="G15" s="50"/>
      <c r="H15" s="51"/>
      <c r="I15" s="4"/>
      <c r="J15" s="51"/>
      <c r="K15" s="51"/>
      <c r="L15" s="55"/>
      <c r="M15" s="25"/>
      <c r="N15" s="39" t="s">
        <v>33</v>
      </c>
      <c r="O15" s="2">
        <v>0.18181818181818182</v>
      </c>
      <c r="P15" s="8">
        <f>-O15*LOG(O15,2)</f>
        <v>0.44716938520678134</v>
      </c>
    </row>
    <row r="16" spans="4:16" ht="15.75" thickBot="1" x14ac:dyDescent="0.3">
      <c r="F16" s="47" t="s">
        <v>45</v>
      </c>
      <c r="G16" s="48" t="s">
        <v>21</v>
      </c>
      <c r="H16" s="48">
        <v>0</v>
      </c>
      <c r="I16" s="23">
        <v>0</v>
      </c>
      <c r="J16" s="48">
        <f>I16+I17+I18+I19</f>
        <v>1</v>
      </c>
      <c r="K16" s="48">
        <v>0.36363636363636365</v>
      </c>
      <c r="L16" s="54">
        <f>J16*K16</f>
        <v>0.36363636363636365</v>
      </c>
      <c r="M16" s="25"/>
      <c r="N16" s="37" t="s">
        <v>5</v>
      </c>
      <c r="O16" s="4"/>
      <c r="P16" s="56">
        <f>SUM(P12:P15)</f>
        <v>1.9362600275315274</v>
      </c>
    </row>
    <row r="17" spans="6:16" x14ac:dyDescent="0.25">
      <c r="F17" s="52"/>
      <c r="G17" s="48" t="s">
        <v>27</v>
      </c>
      <c r="H17" s="48">
        <v>0</v>
      </c>
      <c r="I17" s="23">
        <v>0</v>
      </c>
      <c r="J17" s="48"/>
      <c r="K17" s="48"/>
      <c r="L17" s="54"/>
      <c r="M17" s="26"/>
    </row>
    <row r="18" spans="6:16" x14ac:dyDescent="0.25">
      <c r="F18" s="52"/>
      <c r="G18" s="48" t="s">
        <v>24</v>
      </c>
      <c r="H18" s="48">
        <v>0.5</v>
      </c>
      <c r="I18" s="23">
        <f>-H18*LOG(H18,2)</f>
        <v>0.5</v>
      </c>
      <c r="J18" s="48"/>
      <c r="K18" s="48"/>
      <c r="L18" s="54"/>
      <c r="M18" s="26"/>
      <c r="N18" s="26"/>
    </row>
    <row r="19" spans="6:16" ht="15.75" thickBot="1" x14ac:dyDescent="0.3">
      <c r="F19" s="52"/>
      <c r="G19" s="48" t="s">
        <v>33</v>
      </c>
      <c r="H19" s="48">
        <v>0.5</v>
      </c>
      <c r="I19" s="23">
        <f>-H19*LOG(H19,2)</f>
        <v>0.5</v>
      </c>
      <c r="J19" s="48"/>
      <c r="K19" s="48"/>
      <c r="L19" s="54"/>
      <c r="M19" s="26"/>
      <c r="N19" s="26"/>
    </row>
    <row r="20" spans="6:16" ht="15.75" thickBot="1" x14ac:dyDescent="0.3">
      <c r="F20" s="49"/>
      <c r="G20" s="4"/>
      <c r="H20" s="4"/>
      <c r="I20" s="4"/>
      <c r="J20" s="4"/>
      <c r="K20" s="4"/>
      <c r="L20" s="56"/>
      <c r="M20" s="26"/>
      <c r="N20" s="26"/>
    </row>
    <row r="21" spans="6:16" x14ac:dyDescent="0.25">
      <c r="F21" s="52" t="s">
        <v>46</v>
      </c>
      <c r="G21" s="48" t="s">
        <v>21</v>
      </c>
      <c r="H21" s="48">
        <v>0</v>
      </c>
      <c r="I21" s="23">
        <v>0</v>
      </c>
      <c r="J21" s="48">
        <f>I21+I22+I23+I24</f>
        <v>1</v>
      </c>
      <c r="K21" s="48">
        <v>0.18181818181818182</v>
      </c>
      <c r="L21" s="54">
        <f>J21*K21</f>
        <v>0.18181818181818182</v>
      </c>
      <c r="M21" s="26"/>
      <c r="N21" s="26"/>
      <c r="P21" t="s">
        <v>0</v>
      </c>
    </row>
    <row r="22" spans="6:16" x14ac:dyDescent="0.25">
      <c r="F22" s="52"/>
      <c r="G22" s="48" t="s">
        <v>27</v>
      </c>
      <c r="H22" s="48">
        <v>0.5</v>
      </c>
      <c r="I22" s="23">
        <f>-H22*LOG(H22,2)</f>
        <v>0.5</v>
      </c>
      <c r="J22" s="48"/>
      <c r="K22" s="48"/>
      <c r="L22" s="54"/>
      <c r="M22" s="26"/>
      <c r="N22" s="26"/>
    </row>
    <row r="23" spans="6:16" x14ac:dyDescent="0.25">
      <c r="F23" s="52"/>
      <c r="G23" s="48" t="s">
        <v>24</v>
      </c>
      <c r="H23" s="48">
        <v>0.5</v>
      </c>
      <c r="I23" s="23">
        <f>-H23*LOG(H23,2)</f>
        <v>0.5</v>
      </c>
      <c r="J23" s="48"/>
      <c r="K23" s="48"/>
      <c r="L23" s="54"/>
      <c r="M23" s="26"/>
      <c r="N23" s="26"/>
    </row>
    <row r="24" spans="6:16" ht="15.75" thickBot="1" x14ac:dyDescent="0.3">
      <c r="F24" s="52"/>
      <c r="G24" s="48" t="s">
        <v>33</v>
      </c>
      <c r="H24" s="48">
        <v>0</v>
      </c>
      <c r="I24" s="23">
        <v>0</v>
      </c>
      <c r="J24" s="48"/>
      <c r="K24" s="48"/>
      <c r="L24" s="54"/>
      <c r="M24" s="26"/>
      <c r="N24" s="26"/>
    </row>
    <row r="25" spans="6:16" ht="15.75" thickBot="1" x14ac:dyDescent="0.3">
      <c r="F25" s="49"/>
      <c r="G25" s="4"/>
      <c r="H25" s="4"/>
      <c r="I25" s="4"/>
      <c r="J25" s="4"/>
      <c r="K25" s="4"/>
      <c r="L25" s="56"/>
      <c r="M25" s="26"/>
      <c r="N25" s="26"/>
    </row>
    <row r="26" spans="6:16" x14ac:dyDescent="0.25">
      <c r="F26" s="52" t="s">
        <v>47</v>
      </c>
      <c r="G26" s="48" t="s">
        <v>21</v>
      </c>
      <c r="H26" s="48">
        <v>0.5</v>
      </c>
      <c r="I26" s="23">
        <f>-H26*LOG(H26,2)</f>
        <v>0.5</v>
      </c>
      <c r="J26" s="48">
        <f>I26+I27+I28+I29</f>
        <v>1</v>
      </c>
      <c r="K26" s="48">
        <v>0.18181818181818182</v>
      </c>
      <c r="L26" s="54">
        <f>J26*K26</f>
        <v>0.18181818181818182</v>
      </c>
      <c r="M26" s="26"/>
      <c r="N26" s="26"/>
    </row>
    <row r="27" spans="6:16" x14ac:dyDescent="0.25">
      <c r="F27" s="52"/>
      <c r="G27" s="48" t="s">
        <v>27</v>
      </c>
      <c r="H27" s="48">
        <v>0.5</v>
      </c>
      <c r="I27" s="23">
        <f>-H27*LOG(H27,2)</f>
        <v>0.5</v>
      </c>
      <c r="J27" s="48"/>
      <c r="K27" s="48"/>
      <c r="L27" s="54"/>
      <c r="M27" s="26"/>
      <c r="N27" s="26"/>
    </row>
    <row r="28" spans="6:16" x14ac:dyDescent="0.25">
      <c r="F28" s="52"/>
      <c r="G28" s="48" t="s">
        <v>24</v>
      </c>
      <c r="H28" s="48">
        <v>0</v>
      </c>
      <c r="I28" s="23">
        <v>0</v>
      </c>
      <c r="J28" s="48"/>
      <c r="K28" s="48"/>
      <c r="L28" s="54"/>
      <c r="M28" s="26"/>
      <c r="N28" s="26"/>
    </row>
    <row r="29" spans="6:16" ht="15.75" thickBot="1" x14ac:dyDescent="0.3">
      <c r="F29" s="52"/>
      <c r="G29" s="48" t="s">
        <v>33</v>
      </c>
      <c r="H29" s="48">
        <v>0</v>
      </c>
      <c r="I29" s="23">
        <v>0</v>
      </c>
      <c r="J29" s="48"/>
      <c r="K29" s="48"/>
      <c r="L29" s="54"/>
      <c r="M29" s="26"/>
      <c r="N29" s="26"/>
    </row>
    <row r="30" spans="6:16" ht="15.75" thickBot="1" x14ac:dyDescent="0.3">
      <c r="F30" s="62" t="s">
        <v>9</v>
      </c>
      <c r="G30" s="63"/>
      <c r="H30" s="63"/>
      <c r="I30" s="63"/>
      <c r="J30" s="63"/>
      <c r="K30" s="44">
        <f>K11+K16+K21+K26</f>
        <v>1</v>
      </c>
      <c r="L30" s="57">
        <f>L11+L16+L21+L26</f>
        <v>1.1595352274694062</v>
      </c>
      <c r="M30" s="30"/>
      <c r="N30" s="26"/>
    </row>
    <row r="31" spans="6:16" ht="15.75" thickBot="1" x14ac:dyDescent="0.3">
      <c r="F31" s="53" t="s">
        <v>10</v>
      </c>
      <c r="G31" s="59">
        <f>ABS(P16-L30)</f>
        <v>0.77672480006212119</v>
      </c>
      <c r="H31" s="60"/>
      <c r="I31" s="60"/>
      <c r="J31" s="60"/>
      <c r="K31" s="60"/>
      <c r="L31" s="61"/>
      <c r="M31" s="29"/>
      <c r="N31" s="26"/>
    </row>
    <row r="32" spans="6:16" x14ac:dyDescent="0.25">
      <c r="G32" s="24"/>
      <c r="H32" s="24"/>
      <c r="I32" s="24"/>
      <c r="J32" s="24"/>
      <c r="K32" s="24"/>
      <c r="L32" s="24"/>
      <c r="M32" s="24"/>
      <c r="N32" s="24"/>
    </row>
    <row r="33" spans="6:14" ht="21" x14ac:dyDescent="0.25">
      <c r="F33" s="40"/>
      <c r="G33" s="40"/>
      <c r="H33" s="40"/>
      <c r="I33" s="40"/>
      <c r="J33" s="40"/>
      <c r="K33" s="40"/>
      <c r="L33" s="40"/>
      <c r="M33" s="40"/>
      <c r="N33" s="40"/>
    </row>
    <row r="34" spans="6:14" x14ac:dyDescent="0.25">
      <c r="G34" s="24"/>
      <c r="H34" s="24"/>
      <c r="I34" s="24"/>
      <c r="J34" s="24"/>
      <c r="K34" s="24"/>
      <c r="L34" s="24"/>
      <c r="M34" s="24"/>
      <c r="N34" s="24"/>
    </row>
    <row r="35" spans="6:14" x14ac:dyDescent="0.25">
      <c r="G35" s="24"/>
      <c r="H35" s="24"/>
      <c r="I35" s="24"/>
      <c r="J35" s="24"/>
      <c r="K35" s="24"/>
      <c r="L35" s="24"/>
      <c r="M35" s="24"/>
      <c r="N35" s="24"/>
    </row>
    <row r="36" spans="6:14" ht="21" x14ac:dyDescent="0.25">
      <c r="F36" s="64" t="s">
        <v>16</v>
      </c>
      <c r="G36" s="64"/>
      <c r="H36" s="64"/>
      <c r="I36" s="64"/>
      <c r="J36" s="64"/>
      <c r="K36" s="64"/>
      <c r="L36" s="64"/>
      <c r="M36" s="25"/>
      <c r="N36" s="25"/>
    </row>
    <row r="37" spans="6:14" x14ac:dyDescent="0.25">
      <c r="G37" s="24"/>
      <c r="H37" s="24"/>
      <c r="I37" s="24"/>
      <c r="J37" s="24"/>
      <c r="K37" s="24"/>
      <c r="L37" s="24"/>
      <c r="M37" s="25"/>
      <c r="N37" s="25"/>
    </row>
    <row r="38" spans="6:14" ht="15.75" thickBot="1" x14ac:dyDescent="0.3">
      <c r="G38" s="24"/>
      <c r="H38" s="24"/>
      <c r="I38" s="24"/>
      <c r="J38" s="24"/>
      <c r="K38" s="24"/>
      <c r="L38" s="24"/>
      <c r="M38" s="25"/>
      <c r="N38" s="25"/>
    </row>
    <row r="39" spans="6:14" ht="15.75" thickBot="1" x14ac:dyDescent="0.3">
      <c r="F39" s="45" t="s">
        <v>1</v>
      </c>
      <c r="G39" s="46" t="s">
        <v>43</v>
      </c>
      <c r="H39" s="46" t="s">
        <v>3</v>
      </c>
      <c r="I39" s="42" t="s">
        <v>4</v>
      </c>
      <c r="J39" s="43" t="s">
        <v>7</v>
      </c>
      <c r="K39" s="43" t="s">
        <v>6</v>
      </c>
      <c r="L39" s="43" t="s">
        <v>8</v>
      </c>
      <c r="M39" s="25"/>
      <c r="N39" s="25"/>
    </row>
    <row r="40" spans="6:14" x14ac:dyDescent="0.25">
      <c r="F40" s="47" t="s">
        <v>48</v>
      </c>
      <c r="G40" s="48" t="s">
        <v>21</v>
      </c>
      <c r="H40" s="48">
        <v>0</v>
      </c>
      <c r="I40" s="23">
        <v>0</v>
      </c>
      <c r="J40" s="48">
        <f>I40+I41+I42+I43</f>
        <v>1.5219280948873621</v>
      </c>
      <c r="K40" s="48">
        <v>0.45454545454545453</v>
      </c>
      <c r="L40" s="54">
        <f>J40*K40</f>
        <v>0.69178549767607367</v>
      </c>
      <c r="M40" s="25"/>
      <c r="N40" s="25"/>
    </row>
    <row r="41" spans="6:14" x14ac:dyDescent="0.25">
      <c r="F41" s="47"/>
      <c r="G41" s="48" t="s">
        <v>27</v>
      </c>
      <c r="H41" s="48">
        <v>0.2</v>
      </c>
      <c r="I41" s="23">
        <f>-H41*LOG(H41,2)</f>
        <v>0.46438561897747244</v>
      </c>
      <c r="J41" s="48"/>
      <c r="K41" s="48"/>
      <c r="L41" s="54"/>
      <c r="M41" s="25"/>
      <c r="N41" s="27"/>
    </row>
    <row r="42" spans="6:14" x14ac:dyDescent="0.25">
      <c r="F42" s="47"/>
      <c r="G42" s="48" t="s">
        <v>24</v>
      </c>
      <c r="H42" s="48">
        <v>0.4</v>
      </c>
      <c r="I42" s="23">
        <f>-H42*LOG(H42,2)</f>
        <v>0.52877123795494485</v>
      </c>
      <c r="J42" s="48"/>
      <c r="K42" s="48"/>
      <c r="L42" s="54"/>
      <c r="M42" s="25"/>
      <c r="N42" s="25"/>
    </row>
    <row r="43" spans="6:14" ht="15.75" thickBot="1" x14ac:dyDescent="0.3">
      <c r="F43" s="47"/>
      <c r="G43" s="48" t="s">
        <v>33</v>
      </c>
      <c r="H43" s="48">
        <v>0.4</v>
      </c>
      <c r="I43" s="23">
        <f>-H43*LOG(H43,2)</f>
        <v>0.52877123795494485</v>
      </c>
      <c r="J43" s="48"/>
      <c r="K43" s="48"/>
      <c r="L43" s="54"/>
      <c r="M43" s="26"/>
      <c r="N43" s="26"/>
    </row>
    <row r="44" spans="6:14" ht="15.75" thickBot="1" x14ac:dyDescent="0.3">
      <c r="F44" s="49"/>
      <c r="G44" s="50"/>
      <c r="H44" s="51"/>
      <c r="I44" s="4"/>
      <c r="J44" s="51"/>
      <c r="K44" s="51"/>
      <c r="L44" s="55"/>
      <c r="M44" s="26"/>
      <c r="N44" s="26"/>
    </row>
    <row r="45" spans="6:14" x14ac:dyDescent="0.25">
      <c r="F45" s="47" t="s">
        <v>49</v>
      </c>
      <c r="G45" s="48" t="s">
        <v>21</v>
      </c>
      <c r="H45" s="48">
        <v>0.33333333333333331</v>
      </c>
      <c r="I45" s="23">
        <f>-H45*LOG(H45,2)</f>
        <v>0.52832083357371873</v>
      </c>
      <c r="J45" s="48">
        <f>I45+I46+I47+I48</f>
        <v>1.5849625007211561</v>
      </c>
      <c r="K45" s="48">
        <v>0.54545454545454541</v>
      </c>
      <c r="L45" s="54">
        <f>J45*K45</f>
        <v>0.86452500039335778</v>
      </c>
      <c r="M45" s="26"/>
      <c r="N45" s="26"/>
    </row>
    <row r="46" spans="6:14" x14ac:dyDescent="0.25">
      <c r="F46" s="52"/>
      <c r="G46" s="48" t="s">
        <v>27</v>
      </c>
      <c r="H46" s="48">
        <v>0.33333333333333331</v>
      </c>
      <c r="I46" s="23">
        <f>-H46*LOG(H46,2)</f>
        <v>0.52832083357371873</v>
      </c>
      <c r="J46" s="48"/>
      <c r="K46" s="48"/>
      <c r="L46" s="54"/>
      <c r="M46" s="26"/>
      <c r="N46" s="26"/>
    </row>
    <row r="47" spans="6:14" x14ac:dyDescent="0.25">
      <c r="F47" s="52"/>
      <c r="G47" s="48" t="s">
        <v>24</v>
      </c>
      <c r="H47" s="48">
        <v>0.33333333333333331</v>
      </c>
      <c r="I47" s="23">
        <f>-H47*LOG(H47,2)</f>
        <v>0.52832083357371873</v>
      </c>
      <c r="J47" s="48"/>
      <c r="K47" s="48"/>
      <c r="L47" s="54"/>
      <c r="M47" s="26"/>
      <c r="N47" s="26"/>
    </row>
    <row r="48" spans="6:14" ht="15.75" thickBot="1" x14ac:dyDescent="0.3">
      <c r="F48" s="52"/>
      <c r="G48" s="48" t="s">
        <v>33</v>
      </c>
      <c r="H48" s="48">
        <v>0</v>
      </c>
      <c r="I48" s="23">
        <v>0</v>
      </c>
      <c r="J48" s="48"/>
      <c r="K48" s="48"/>
      <c r="L48" s="54"/>
      <c r="M48" s="26"/>
      <c r="N48" s="26"/>
    </row>
    <row r="49" spans="6:14" ht="21.75" thickBot="1" x14ac:dyDescent="0.3">
      <c r="F49" s="65" t="s">
        <v>9</v>
      </c>
      <c r="G49" s="66"/>
      <c r="H49" s="66"/>
      <c r="I49" s="66"/>
      <c r="J49" s="67"/>
      <c r="K49" s="58">
        <f>K40+K45</f>
        <v>1</v>
      </c>
      <c r="L49" s="57">
        <f>L40+L45</f>
        <v>1.5563104980694313</v>
      </c>
      <c r="M49" s="41"/>
      <c r="N49" s="41"/>
    </row>
    <row r="50" spans="6:14" ht="15.75" thickBot="1" x14ac:dyDescent="0.3">
      <c r="F50" s="53" t="s">
        <v>10</v>
      </c>
      <c r="G50" s="59">
        <f>ABS(P16-L49)</f>
        <v>0.37994952946209604</v>
      </c>
      <c r="H50" s="60"/>
      <c r="I50" s="60"/>
      <c r="J50" s="60"/>
      <c r="K50" s="60"/>
      <c r="L50" s="61"/>
      <c r="M50" s="26"/>
      <c r="N50" s="26"/>
    </row>
    <row r="51" spans="6:14" x14ac:dyDescent="0.25">
      <c r="F51" s="22"/>
      <c r="G51" s="25"/>
      <c r="H51" s="25"/>
      <c r="I51" s="26"/>
      <c r="J51" s="25"/>
      <c r="K51" s="25"/>
      <c r="L51" s="25"/>
      <c r="M51" s="26"/>
      <c r="N51" s="26"/>
    </row>
    <row r="52" spans="6:14" x14ac:dyDescent="0.25">
      <c r="F52" s="22"/>
      <c r="G52" s="25"/>
      <c r="H52" s="25"/>
      <c r="I52" s="26"/>
      <c r="J52" s="25"/>
      <c r="K52" s="25"/>
      <c r="L52" s="25"/>
      <c r="M52" s="25"/>
      <c r="N52" s="25"/>
    </row>
    <row r="53" spans="6:14" x14ac:dyDescent="0.25">
      <c r="F53" s="22"/>
      <c r="G53" s="25"/>
      <c r="H53" s="25"/>
      <c r="I53" s="26"/>
      <c r="J53" s="25"/>
      <c r="K53" s="25"/>
      <c r="L53" s="25"/>
      <c r="M53" s="25"/>
      <c r="N53" s="25"/>
    </row>
    <row r="54" spans="6:14" ht="21" x14ac:dyDescent="0.25">
      <c r="F54" s="64" t="s">
        <v>17</v>
      </c>
      <c r="G54" s="64"/>
      <c r="H54" s="64"/>
      <c r="I54" s="64"/>
      <c r="J54" s="64"/>
      <c r="K54" s="64"/>
      <c r="L54" s="64"/>
      <c r="M54" s="25"/>
      <c r="N54" s="25"/>
    </row>
    <row r="55" spans="6:14" x14ac:dyDescent="0.25">
      <c r="G55" s="24"/>
      <c r="H55" s="24"/>
      <c r="I55" s="24"/>
      <c r="J55" s="24"/>
      <c r="K55" s="24"/>
      <c r="L55" s="24"/>
      <c r="M55" s="25"/>
      <c r="N55" s="25"/>
    </row>
    <row r="56" spans="6:14" ht="15.75" thickBot="1" x14ac:dyDescent="0.3">
      <c r="G56" s="24"/>
      <c r="H56" s="24"/>
      <c r="I56" s="24"/>
      <c r="J56" s="24"/>
      <c r="K56" s="24"/>
      <c r="L56" s="24"/>
      <c r="M56" s="25"/>
      <c r="N56" s="25"/>
    </row>
    <row r="57" spans="6:14" ht="15.75" thickBot="1" x14ac:dyDescent="0.3">
      <c r="F57" s="45" t="s">
        <v>1</v>
      </c>
      <c r="G57" s="46" t="s">
        <v>43</v>
      </c>
      <c r="H57" s="46" t="s">
        <v>3</v>
      </c>
      <c r="I57" s="42" t="s">
        <v>4</v>
      </c>
      <c r="J57" s="43" t="s">
        <v>7</v>
      </c>
      <c r="K57" s="43" t="s">
        <v>6</v>
      </c>
      <c r="L57" s="43" t="s">
        <v>8</v>
      </c>
      <c r="M57" s="25"/>
      <c r="N57" s="27"/>
    </row>
    <row r="58" spans="6:14" x14ac:dyDescent="0.25">
      <c r="F58" s="47" t="s">
        <v>50</v>
      </c>
      <c r="G58" s="48" t="s">
        <v>21</v>
      </c>
      <c r="H58" s="48">
        <v>0.4</v>
      </c>
      <c r="I58" s="23">
        <f>-H58*LOG(H58,2)</f>
        <v>0.52877123795494485</v>
      </c>
      <c r="J58" s="48">
        <f>I58+I59+I60+I61</f>
        <v>1.5219280948873621</v>
      </c>
      <c r="K58" s="48">
        <v>0.45454545454545453</v>
      </c>
      <c r="L58" s="54">
        <f>J58*K58</f>
        <v>0.69178549767607367</v>
      </c>
      <c r="M58" s="25"/>
      <c r="N58" s="25"/>
    </row>
    <row r="59" spans="6:14" x14ac:dyDescent="0.25">
      <c r="F59" s="47"/>
      <c r="G59" s="48" t="s">
        <v>27</v>
      </c>
      <c r="H59" s="48">
        <v>0.2</v>
      </c>
      <c r="I59" s="23">
        <f>-H59*LOG(H59,2)</f>
        <v>0.46438561897747244</v>
      </c>
      <c r="J59" s="48"/>
      <c r="K59" s="48"/>
      <c r="L59" s="54"/>
      <c r="M59" s="26"/>
      <c r="N59" s="26"/>
    </row>
    <row r="60" spans="6:14" x14ac:dyDescent="0.25">
      <c r="F60" s="47"/>
      <c r="G60" s="48" t="s">
        <v>24</v>
      </c>
      <c r="H60" s="48">
        <v>0.4</v>
      </c>
      <c r="I60" s="23">
        <f>-H60*LOG(H60,2)</f>
        <v>0.52877123795494485</v>
      </c>
      <c r="J60" s="48"/>
      <c r="K60" s="48"/>
      <c r="L60" s="54"/>
      <c r="M60" s="26"/>
      <c r="N60" s="26"/>
    </row>
    <row r="61" spans="6:14" ht="15.75" thickBot="1" x14ac:dyDescent="0.3">
      <c r="F61" s="47"/>
      <c r="G61" s="48" t="s">
        <v>33</v>
      </c>
      <c r="H61" s="48">
        <v>0</v>
      </c>
      <c r="I61" s="23">
        <v>0</v>
      </c>
      <c r="J61" s="48"/>
      <c r="K61" s="48"/>
      <c r="L61" s="54"/>
      <c r="M61" s="26"/>
      <c r="N61" s="26"/>
    </row>
    <row r="62" spans="6:14" ht="15.75" thickBot="1" x14ac:dyDescent="0.3">
      <c r="F62" s="49"/>
      <c r="G62" s="50"/>
      <c r="H62" s="51"/>
      <c r="I62" s="4"/>
      <c r="J62" s="51"/>
      <c r="K62" s="51"/>
      <c r="L62" s="55"/>
      <c r="M62" s="25"/>
      <c r="N62" s="27"/>
    </row>
    <row r="63" spans="6:14" x14ac:dyDescent="0.25">
      <c r="F63" s="47" t="s">
        <v>51</v>
      </c>
      <c r="G63" s="48" t="s">
        <v>21</v>
      </c>
      <c r="H63" s="48">
        <v>0</v>
      </c>
      <c r="I63" s="23">
        <v>0</v>
      </c>
      <c r="J63" s="48">
        <f>I63+I64+I65+I66</f>
        <v>1.5849625007211561</v>
      </c>
      <c r="K63" s="48">
        <v>0.27272727272727271</v>
      </c>
      <c r="L63" s="54">
        <f>J63*K63</f>
        <v>0.43226250019667889</v>
      </c>
      <c r="M63" s="25"/>
      <c r="N63" s="25"/>
    </row>
    <row r="64" spans="6:14" x14ac:dyDescent="0.25">
      <c r="F64" s="52"/>
      <c r="G64" s="48" t="s">
        <v>27</v>
      </c>
      <c r="H64" s="48">
        <v>0.33333333333333331</v>
      </c>
      <c r="I64" s="23">
        <f>-H64*LOG(H64,2)</f>
        <v>0.52832083357371873</v>
      </c>
      <c r="J64" s="48"/>
      <c r="K64" s="48"/>
      <c r="L64" s="54"/>
      <c r="M64" s="26"/>
      <c r="N64" s="26"/>
    </row>
    <row r="65" spans="6:14" x14ac:dyDescent="0.25">
      <c r="F65" s="52"/>
      <c r="G65" s="48" t="s">
        <v>24</v>
      </c>
      <c r="H65" s="48">
        <v>0.33333333333333331</v>
      </c>
      <c r="I65" s="23">
        <f>-H65*LOG(H65,2)</f>
        <v>0.52832083357371873</v>
      </c>
      <c r="J65" s="48"/>
      <c r="K65" s="48"/>
      <c r="L65" s="54"/>
      <c r="M65" s="26"/>
      <c r="N65" s="26"/>
    </row>
    <row r="66" spans="6:14" ht="15.75" thickBot="1" x14ac:dyDescent="0.3">
      <c r="F66" s="52"/>
      <c r="G66" s="48" t="s">
        <v>33</v>
      </c>
      <c r="H66" s="48">
        <v>0.33333333333333331</v>
      </c>
      <c r="I66" s="23">
        <f>-H66*LOG(H66,2)</f>
        <v>0.52832083357371873</v>
      </c>
      <c r="J66" s="48"/>
      <c r="K66" s="48"/>
      <c r="L66" s="54"/>
      <c r="M66" s="26"/>
      <c r="N66" s="26"/>
    </row>
    <row r="67" spans="6:14" ht="15.75" thickBot="1" x14ac:dyDescent="0.3">
      <c r="F67" s="49"/>
      <c r="G67" s="4"/>
      <c r="H67" s="4"/>
      <c r="I67" s="4"/>
      <c r="J67" s="4"/>
      <c r="K67" s="4"/>
      <c r="L67" s="56"/>
    </row>
    <row r="68" spans="6:14" x14ac:dyDescent="0.25">
      <c r="F68" s="52" t="s">
        <v>52</v>
      </c>
      <c r="G68" s="48" t="s">
        <v>21</v>
      </c>
      <c r="H68" s="48">
        <v>0</v>
      </c>
      <c r="I68" s="23">
        <v>0</v>
      </c>
      <c r="J68" s="48">
        <f>I68+I69+I70+I71</f>
        <v>1.5849625007211561</v>
      </c>
      <c r="K68" s="48">
        <v>0.27272727272727271</v>
      </c>
      <c r="L68" s="54">
        <f>J68*K68</f>
        <v>0.43226250019667889</v>
      </c>
    </row>
    <row r="69" spans="6:14" x14ac:dyDescent="0.25">
      <c r="F69" s="52"/>
      <c r="G69" s="48" t="s">
        <v>27</v>
      </c>
      <c r="H69" s="48">
        <v>0.33333333333333331</v>
      </c>
      <c r="I69" s="23">
        <f>-H69*LOG(H69,2)</f>
        <v>0.52832083357371873</v>
      </c>
      <c r="J69" s="48"/>
      <c r="K69" s="48"/>
      <c r="L69" s="54"/>
    </row>
    <row r="70" spans="6:14" x14ac:dyDescent="0.25">
      <c r="F70" s="52"/>
      <c r="G70" s="48" t="s">
        <v>24</v>
      </c>
      <c r="H70" s="48">
        <v>0.33333333333333331</v>
      </c>
      <c r="I70" s="23">
        <f>-H70*LOG(H70,2)</f>
        <v>0.52832083357371873</v>
      </c>
      <c r="J70" s="48"/>
      <c r="K70" s="48"/>
      <c r="L70" s="54"/>
    </row>
    <row r="71" spans="6:14" ht="15.75" thickBot="1" x14ac:dyDescent="0.3">
      <c r="F71" s="52"/>
      <c r="G71" s="48" t="s">
        <v>33</v>
      </c>
      <c r="H71" s="48">
        <v>0.33333333333333331</v>
      </c>
      <c r="I71" s="23">
        <f>-H71*LOG(H71,2)</f>
        <v>0.52832083357371873</v>
      </c>
      <c r="J71" s="48"/>
      <c r="K71" s="48"/>
      <c r="L71" s="54"/>
    </row>
    <row r="72" spans="6:14" ht="15.75" thickBot="1" x14ac:dyDescent="0.3">
      <c r="F72" s="65" t="s">
        <v>9</v>
      </c>
      <c r="G72" s="66"/>
      <c r="H72" s="66"/>
      <c r="I72" s="66"/>
      <c r="J72" s="66"/>
      <c r="K72" s="44">
        <f>K58+K63+K68</f>
        <v>1</v>
      </c>
      <c r="L72" s="57">
        <f>L58+L63+L68</f>
        <v>1.5563104980694313</v>
      </c>
    </row>
    <row r="73" spans="6:14" ht="15.75" thickBot="1" x14ac:dyDescent="0.3">
      <c r="F73" s="53" t="s">
        <v>10</v>
      </c>
      <c r="G73" s="59">
        <f>ABS(P16-L72)</f>
        <v>0.37994952946209604</v>
      </c>
      <c r="H73" s="60"/>
      <c r="I73" s="60"/>
      <c r="J73" s="60"/>
      <c r="K73" s="60"/>
      <c r="L73" s="61"/>
    </row>
    <row r="84" spans="6:12" x14ac:dyDescent="0.25">
      <c r="F84" s="22"/>
      <c r="G84" s="25"/>
      <c r="H84" s="25"/>
      <c r="I84" s="26"/>
      <c r="J84" s="25"/>
      <c r="K84" s="25"/>
      <c r="L84" s="25"/>
    </row>
    <row r="85" spans="6:12" x14ac:dyDescent="0.25">
      <c r="F85" s="22"/>
      <c r="G85" s="25"/>
      <c r="H85" s="25"/>
      <c r="I85" s="26"/>
      <c r="J85" s="25"/>
      <c r="K85" s="25"/>
      <c r="L85" s="25"/>
    </row>
    <row r="86" spans="6:12" x14ac:dyDescent="0.25">
      <c r="F86" s="22"/>
      <c r="G86" s="25"/>
      <c r="H86" s="25"/>
      <c r="I86" s="26"/>
      <c r="J86" s="25"/>
      <c r="K86" s="25"/>
      <c r="L86" s="25"/>
    </row>
  </sheetData>
  <mergeCells count="9">
    <mergeCell ref="G50:L50"/>
    <mergeCell ref="F72:J72"/>
    <mergeCell ref="G73:L73"/>
    <mergeCell ref="F54:L54"/>
    <mergeCell ref="G31:L31"/>
    <mergeCell ref="F30:J30"/>
    <mergeCell ref="F7:L7"/>
    <mergeCell ref="F36:L36"/>
    <mergeCell ref="F49:J49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5</xdr:col>
                <xdr:colOff>1371600</xdr:colOff>
                <xdr:row>0</xdr:row>
                <xdr:rowOff>142875</xdr:rowOff>
              </from>
              <to>
                <xdr:col>10</xdr:col>
                <xdr:colOff>123825</xdr:colOff>
                <xdr:row>4</xdr:row>
                <xdr:rowOff>171450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FDC4-7EC7-4883-B67E-485AA797CA1F}">
  <dimension ref="B4:L18"/>
  <sheetViews>
    <sheetView workbookViewId="0">
      <selection activeCell="G16" sqref="G16"/>
    </sheetView>
  </sheetViews>
  <sheetFormatPr defaultRowHeight="15" x14ac:dyDescent="0.25"/>
  <cols>
    <col min="2" max="2" width="14.28515625" bestFit="1" customWidth="1"/>
    <col min="10" max="10" width="28.140625" bestFit="1" customWidth="1"/>
  </cols>
  <sheetData>
    <row r="4" spans="2:12" ht="15.75" thickBot="1" x14ac:dyDescent="0.3"/>
    <row r="5" spans="2:12" ht="15.75" thickBot="1" x14ac:dyDescent="0.3">
      <c r="J5" s="68" t="s">
        <v>11</v>
      </c>
      <c r="K5" s="69"/>
      <c r="L5" s="70"/>
    </row>
    <row r="6" spans="2:12" ht="15.75" thickBot="1" x14ac:dyDescent="0.3">
      <c r="J6" s="3" t="s">
        <v>12</v>
      </c>
      <c r="K6" s="12" t="s">
        <v>13</v>
      </c>
      <c r="L6" s="11" t="s">
        <v>14</v>
      </c>
    </row>
    <row r="7" spans="2:12" ht="19.5" thickBot="1" x14ac:dyDescent="0.35">
      <c r="B7" s="13" t="s">
        <v>15</v>
      </c>
      <c r="C7" s="14" t="s">
        <v>16</v>
      </c>
      <c r="D7" s="14" t="s">
        <v>17</v>
      </c>
      <c r="E7" s="15" t="s">
        <v>18</v>
      </c>
      <c r="J7" s="16" t="s">
        <v>19</v>
      </c>
      <c r="K7" s="17" t="s">
        <v>20</v>
      </c>
      <c r="L7" s="7" t="s">
        <v>21</v>
      </c>
    </row>
    <row r="8" spans="2:12" x14ac:dyDescent="0.25">
      <c r="B8" s="18" t="s">
        <v>22</v>
      </c>
      <c r="C8" s="17" t="s">
        <v>23</v>
      </c>
      <c r="D8" s="17">
        <v>3</v>
      </c>
      <c r="E8" s="7" t="s">
        <v>24</v>
      </c>
      <c r="J8" s="16" t="s">
        <v>25</v>
      </c>
      <c r="K8" s="17" t="s">
        <v>26</v>
      </c>
      <c r="L8" s="7" t="s">
        <v>27</v>
      </c>
    </row>
    <row r="9" spans="2:12" x14ac:dyDescent="0.25">
      <c r="B9" s="18" t="s">
        <v>22</v>
      </c>
      <c r="C9" s="17" t="s">
        <v>28</v>
      </c>
      <c r="D9" s="17">
        <v>1</v>
      </c>
      <c r="E9" s="7" t="s">
        <v>21</v>
      </c>
      <c r="J9" s="16" t="s">
        <v>29</v>
      </c>
      <c r="K9" s="17" t="s">
        <v>30</v>
      </c>
      <c r="L9" s="7" t="s">
        <v>24</v>
      </c>
    </row>
    <row r="10" spans="2:12" ht="15.75" thickBot="1" x14ac:dyDescent="0.3">
      <c r="B10" s="18" t="s">
        <v>22</v>
      </c>
      <c r="C10" s="17" t="s">
        <v>28</v>
      </c>
      <c r="D10" s="17">
        <v>2</v>
      </c>
      <c r="E10" s="7" t="s">
        <v>27</v>
      </c>
      <c r="J10" s="16" t="s">
        <v>31</v>
      </c>
      <c r="K10" s="17" t="s">
        <v>32</v>
      </c>
      <c r="L10" s="7" t="s">
        <v>33</v>
      </c>
    </row>
    <row r="11" spans="2:12" ht="15.75" thickBot="1" x14ac:dyDescent="0.3">
      <c r="B11" s="18" t="s">
        <v>34</v>
      </c>
      <c r="C11" s="17" t="s">
        <v>28</v>
      </c>
      <c r="D11" s="17">
        <v>1</v>
      </c>
      <c r="E11" s="7" t="s">
        <v>24</v>
      </c>
      <c r="J11" s="71"/>
      <c r="K11" s="72"/>
      <c r="L11" s="73"/>
    </row>
    <row r="12" spans="2:12" x14ac:dyDescent="0.25">
      <c r="B12" s="18" t="s">
        <v>34</v>
      </c>
      <c r="C12" s="17" t="s">
        <v>23</v>
      </c>
      <c r="D12" s="17">
        <v>2</v>
      </c>
      <c r="E12" s="7" t="s">
        <v>33</v>
      </c>
      <c r="J12" s="16" t="s">
        <v>35</v>
      </c>
      <c r="K12" s="17" t="s">
        <v>36</v>
      </c>
      <c r="L12" s="7">
        <v>1</v>
      </c>
    </row>
    <row r="13" spans="2:12" x14ac:dyDescent="0.25">
      <c r="B13" s="18" t="s">
        <v>34</v>
      </c>
      <c r="C13" s="17" t="s">
        <v>28</v>
      </c>
      <c r="D13" s="17">
        <v>1</v>
      </c>
      <c r="E13" s="7" t="s">
        <v>24</v>
      </c>
      <c r="J13" s="16" t="s">
        <v>37</v>
      </c>
      <c r="K13" s="17" t="s">
        <v>38</v>
      </c>
      <c r="L13" s="7">
        <v>2</v>
      </c>
    </row>
    <row r="14" spans="2:12" ht="15.75" thickBot="1" x14ac:dyDescent="0.3">
      <c r="B14" s="18" t="s">
        <v>34</v>
      </c>
      <c r="C14" s="17" t="s">
        <v>23</v>
      </c>
      <c r="D14" s="17">
        <v>3</v>
      </c>
      <c r="E14" s="7" t="s">
        <v>33</v>
      </c>
      <c r="J14" s="19" t="s">
        <v>39</v>
      </c>
      <c r="K14" s="10" t="s">
        <v>40</v>
      </c>
      <c r="L14" s="9">
        <v>3</v>
      </c>
    </row>
    <row r="15" spans="2:12" x14ac:dyDescent="0.25">
      <c r="B15" s="18" t="s">
        <v>41</v>
      </c>
      <c r="C15" s="17" t="s">
        <v>23</v>
      </c>
      <c r="D15" s="17">
        <v>2</v>
      </c>
      <c r="E15" s="7" t="s">
        <v>24</v>
      </c>
    </row>
    <row r="16" spans="2:12" x14ac:dyDescent="0.25">
      <c r="B16" s="18" t="s">
        <v>41</v>
      </c>
      <c r="C16" s="20" t="s">
        <v>28</v>
      </c>
      <c r="D16" s="20">
        <v>1</v>
      </c>
      <c r="E16" s="7" t="s">
        <v>27</v>
      </c>
    </row>
    <row r="17" spans="2:5" x14ac:dyDescent="0.25">
      <c r="B17" s="18" t="s">
        <v>42</v>
      </c>
      <c r="C17" s="20" t="s">
        <v>23</v>
      </c>
      <c r="D17" s="20">
        <v>3</v>
      </c>
      <c r="E17" s="7" t="s">
        <v>27</v>
      </c>
    </row>
    <row r="18" spans="2:5" ht="15.75" thickBot="1" x14ac:dyDescent="0.3">
      <c r="B18" s="1" t="s">
        <v>42</v>
      </c>
      <c r="C18" s="10" t="s">
        <v>28</v>
      </c>
      <c r="D18" s="21">
        <v>1</v>
      </c>
      <c r="E18" s="9" t="s">
        <v>21</v>
      </c>
    </row>
  </sheetData>
  <autoFilter ref="B7:E18" xr:uid="{A88AE136-E88F-4770-9456-1A06D04A5BA5}"/>
  <mergeCells count="2">
    <mergeCell ref="J5:L5"/>
    <mergeCell ref="J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HW_06_C4.5</vt:lpstr>
      <vt:lpstr>Training set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Dell</cp:lastModifiedBy>
  <dcterms:created xsi:type="dcterms:W3CDTF">2013-05-22T14:35:16Z</dcterms:created>
  <dcterms:modified xsi:type="dcterms:W3CDTF">2019-04-10T00:42:11Z</dcterms:modified>
</cp:coreProperties>
</file>