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493E948-15C3-4481-B623-BC1DBD381B21}" xr6:coauthVersionLast="43" xr6:coauthVersionMax="43" xr10:uidLastSave="{00000000-0000-0000-0000-000000000000}"/>
  <bookViews>
    <workbookView xWindow="825" yWindow="-120" windowWidth="19785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B33" i="1"/>
  <c r="B32" i="1"/>
  <c r="B31" i="1"/>
  <c r="C27" i="1"/>
  <c r="C28" i="1"/>
  <c r="C26" i="1"/>
  <c r="B28" i="1"/>
  <c r="B27" i="1"/>
  <c r="B26" i="1"/>
  <c r="C23" i="1"/>
  <c r="C22" i="1"/>
  <c r="C21" i="1"/>
  <c r="B23" i="1"/>
  <c r="B22" i="1"/>
  <c r="B21" i="1"/>
  <c r="G26" i="1" l="1"/>
  <c r="G22" i="1"/>
  <c r="G18" i="1"/>
  <c r="E22" i="1"/>
  <c r="E18" i="1"/>
  <c r="E25" i="1"/>
  <c r="K10" i="1"/>
  <c r="L9" i="1"/>
  <c r="M11" i="1"/>
  <c r="G25" i="1"/>
  <c r="F27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E11" i="1"/>
  <c r="F10" i="1"/>
  <c r="F9" i="1"/>
  <c r="F8" i="1"/>
  <c r="F7" i="1"/>
  <c r="F6" i="1"/>
  <c r="F5" i="1"/>
  <c r="F4" i="1"/>
  <c r="E13" i="1"/>
  <c r="E12" i="1"/>
  <c r="E10" i="1"/>
  <c r="E9" i="1"/>
  <c r="E8" i="1"/>
  <c r="E7" i="1"/>
  <c r="E6" i="1"/>
  <c r="E5" i="1"/>
  <c r="E4" i="1"/>
  <c r="E19" i="1" l="1"/>
  <c r="E23" i="1"/>
  <c r="E27" i="1"/>
  <c r="F21" i="1"/>
  <c r="F25" i="1"/>
  <c r="G19" i="1"/>
  <c r="G23" i="1"/>
  <c r="G27" i="1"/>
  <c r="H27" i="1" s="1"/>
  <c r="E20" i="1"/>
  <c r="E24" i="1"/>
  <c r="F18" i="1"/>
  <c r="H18" i="1" s="1"/>
  <c r="F22" i="1"/>
  <c r="H22" i="1" s="1"/>
  <c r="F26" i="1"/>
  <c r="G20" i="1"/>
  <c r="G24" i="1"/>
  <c r="E26" i="1"/>
  <c r="F20" i="1"/>
  <c r="F24" i="1"/>
  <c r="E21" i="1"/>
  <c r="F19" i="1"/>
  <c r="F23" i="1"/>
  <c r="G21" i="1"/>
  <c r="H26" i="1"/>
  <c r="H25" i="1"/>
  <c r="H23" i="1"/>
  <c r="L13" i="1"/>
  <c r="L5" i="1"/>
  <c r="L12" i="1"/>
  <c r="M5" i="1"/>
  <c r="M13" i="1"/>
  <c r="M8" i="1"/>
  <c r="M9" i="1"/>
  <c r="M4" i="1"/>
  <c r="M12" i="1"/>
  <c r="M6" i="1"/>
  <c r="M10" i="1"/>
  <c r="M7" i="1"/>
  <c r="L6" i="1"/>
  <c r="L10" i="1"/>
  <c r="L7" i="1"/>
  <c r="L11" i="1"/>
  <c r="L4" i="1"/>
  <c r="L8" i="1"/>
  <c r="K11" i="1"/>
  <c r="K4" i="1"/>
  <c r="K8" i="1"/>
  <c r="K12" i="1"/>
  <c r="K9" i="1"/>
  <c r="K13" i="1"/>
  <c r="K7" i="1"/>
  <c r="K5" i="1"/>
  <c r="K6" i="1"/>
  <c r="H20" i="1" l="1"/>
  <c r="H19" i="1"/>
  <c r="H21" i="1"/>
  <c r="H24" i="1"/>
  <c r="N5" i="1"/>
  <c r="N4" i="1"/>
  <c r="N12" i="1"/>
  <c r="N13" i="1"/>
  <c r="N6" i="1"/>
  <c r="N8" i="1"/>
  <c r="N10" i="1"/>
  <c r="N9" i="1"/>
  <c r="N11" i="1"/>
  <c r="N7" i="1"/>
</calcChain>
</file>

<file path=xl/sharedStrings.xml><?xml version="1.0" encoding="utf-8"?>
<sst xmlns="http://schemas.openxmlformats.org/spreadsheetml/2006/main" count="66" uniqueCount="11">
  <si>
    <t>red</t>
  </si>
  <si>
    <t>blue</t>
  </si>
  <si>
    <t>green</t>
  </si>
  <si>
    <t>assigned_cluster</t>
  </si>
  <si>
    <t>min_dist</t>
  </si>
  <si>
    <t>1st iteration</t>
  </si>
  <si>
    <t>2nd iteration</t>
  </si>
  <si>
    <t>3rd iteration</t>
  </si>
  <si>
    <t>X</t>
  </si>
  <si>
    <t>Y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</si>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</sst>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63501</xdr:colOff>
      <xdr:row>16</xdr:row>
      <xdr:rowOff>42334</xdr:rowOff>
    </xdr:from>
    <xdr:ext cx="4662943" cy="21590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DC6883-8D6D-4661-834E-2C6F9289A7B8}"/>
            </a:ext>
          </a:extLst>
        </xdr:cNvPr>
        <xdr:cNvSpPr txBox="1"/>
      </xdr:nvSpPr>
      <xdr:spPr>
        <a:xfrm>
          <a:off x="6223001" y="3196167"/>
          <a:ext cx="4662943" cy="215905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a) What's the center of the first cluster (red) after one iteration?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ans : [5.171, 3.171]</a:t>
          </a:r>
        </a:p>
        <a:p>
          <a:endParaRPr lang="en-US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b) What's the center of the second cluster (green) after two iteration?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ans: [5.3, 4.0]</a:t>
          </a:r>
        </a:p>
        <a:p>
          <a:endParaRPr lang="en-US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c) What's the center of the third cluster (blue) when the clustering converges?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ans: [6.2, 3.025]</a:t>
          </a:r>
        </a:p>
        <a:p>
          <a:endParaRPr lang="en-US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d) How many iterations are required for the clusters to converge?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ans: 2 (two). We can notice that in 3rd iteration,  cluster assignments 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don't change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9"/>
  <sheetViews>
    <sheetView tabSelected="1" topLeftCell="A7" zoomScale="90" zoomScaleNormal="90" workbookViewId="0">
      <selection activeCell="H19" sqref="H19"/>
    </sheetView>
  </sheetViews>
  <sheetFormatPr defaultRowHeight="15" x14ac:dyDescent="0.25"/>
  <cols>
    <col min="1" max="1" width="12" bestFit="1" customWidth="1"/>
    <col min="9" max="9" width="15.85546875" bestFit="1" customWidth="1"/>
    <col min="15" max="15" width="15.85546875" bestFit="1" customWidth="1"/>
    <col min="21" max="21" width="18" bestFit="1" customWidth="1"/>
  </cols>
  <sheetData>
    <row r="2" spans="1:15" x14ac:dyDescent="0.25">
      <c r="E2" s="16" t="s">
        <v>5</v>
      </c>
      <c r="F2" s="16"/>
      <c r="G2" s="16"/>
      <c r="H2" s="16"/>
      <c r="I2" s="16"/>
      <c r="J2" s="1"/>
      <c r="K2" s="16" t="s">
        <v>6</v>
      </c>
      <c r="L2" s="16"/>
      <c r="M2" s="16"/>
      <c r="N2" s="16"/>
      <c r="O2" s="16"/>
    </row>
    <row r="3" spans="1:15" x14ac:dyDescent="0.25">
      <c r="B3" s="1" t="s">
        <v>8</v>
      </c>
      <c r="C3" s="1" t="s">
        <v>9</v>
      </c>
      <c r="D3" s="1"/>
      <c r="E3" s="2" t="s">
        <v>0</v>
      </c>
      <c r="F3" s="3" t="s">
        <v>1</v>
      </c>
      <c r="G3" s="4" t="s">
        <v>2</v>
      </c>
      <c r="H3" s="1" t="s">
        <v>4</v>
      </c>
      <c r="I3" s="1" t="s">
        <v>3</v>
      </c>
      <c r="J3" s="1"/>
      <c r="K3" s="2" t="s">
        <v>0</v>
      </c>
      <c r="L3" s="3" t="s">
        <v>1</v>
      </c>
      <c r="M3" s="4" t="s">
        <v>2</v>
      </c>
      <c r="N3" s="1" t="s">
        <v>4</v>
      </c>
      <c r="O3" s="1" t="s">
        <v>3</v>
      </c>
    </row>
    <row r="4" spans="1:15" x14ac:dyDescent="0.25">
      <c r="B4">
        <v>4.5999999999999996</v>
      </c>
      <c r="C4">
        <v>2.9</v>
      </c>
      <c r="E4" s="5">
        <f>SQRT((B4-B16)^2+(C4-C16)^2)</f>
        <v>1.6278820596099712</v>
      </c>
      <c r="F4" s="6">
        <f>SQRT((B4-B17)^2+(C4-C17)^2)</f>
        <v>1.9026297590440451</v>
      </c>
      <c r="G4" s="7">
        <f>SQRT((B4-B18)^2+(C4-C18)^2)</f>
        <v>2.1540659228538019</v>
      </c>
      <c r="H4" s="8">
        <f t="shared" ref="H4:H13" si="0">MIN(E4:G4)</f>
        <v>1.6278820596099712</v>
      </c>
      <c r="I4" s="9" t="s">
        <v>0</v>
      </c>
      <c r="K4" s="5">
        <f>SQRT((B4-B21)^2+(C4-C21)^2)</f>
        <v>0.63261685215670138</v>
      </c>
      <c r="L4" s="6">
        <f>SQRT((B4-B22)^2+(C4-C22)^2)</f>
        <v>1.8506755523321752</v>
      </c>
      <c r="M4" s="7">
        <f>SQRT((B4-B23)^2+(C4-C23)^2)</f>
        <v>1.58113883008419</v>
      </c>
      <c r="N4" s="8">
        <f t="shared" ref="N4:N13" si="1">MIN(K4:M4)</f>
        <v>0.63261685215670138</v>
      </c>
      <c r="O4" s="9" t="s">
        <v>0</v>
      </c>
    </row>
    <row r="5" spans="1:15" x14ac:dyDescent="0.25">
      <c r="B5">
        <v>5</v>
      </c>
      <c r="C5">
        <v>3</v>
      </c>
      <c r="E5" s="5">
        <f>SQRT((B5-B16)^2+(C5-C16)^2)</f>
        <v>1.216552506059644</v>
      </c>
      <c r="F5" s="6">
        <f>SQRT((B5-B17)^2+(C5-C17)^2)</f>
        <v>1.5</v>
      </c>
      <c r="G5" s="7">
        <f>SQRT((B5-B18)^2+(C5-C18)^2)</f>
        <v>1.7464249196572978</v>
      </c>
      <c r="H5" s="8">
        <f t="shared" si="0"/>
        <v>1.216552506059644</v>
      </c>
      <c r="I5" s="9" t="s">
        <v>0</v>
      </c>
      <c r="K5" s="5">
        <f>SQRT((B5-B21)^2+(C5-C21)^2)</f>
        <v>0.24243661069253067</v>
      </c>
      <c r="L5" s="6">
        <f>SQRT((B5-B22)^2+(C5-C22)^2)</f>
        <v>1.4508618128546911</v>
      </c>
      <c r="M5" s="7">
        <f>SQRT((B5-B23)^2+(C5-C23)^2)</f>
        <v>1.3</v>
      </c>
      <c r="N5" s="8">
        <f t="shared" si="1"/>
        <v>0.24243661069253067</v>
      </c>
      <c r="O5" s="9" t="s">
        <v>0</v>
      </c>
    </row>
    <row r="6" spans="1:15" x14ac:dyDescent="0.25">
      <c r="B6">
        <v>4.9000000000000004</v>
      </c>
      <c r="C6">
        <v>3.1</v>
      </c>
      <c r="E6" s="5">
        <f>SQRT((B6-B16)^2+(C6-C16)^2)</f>
        <v>1.3038404810405295</v>
      </c>
      <c r="F6" s="6">
        <f>SQRT((B6-B17)^2+(C6-C17)^2)</f>
        <v>1.6031219541881394</v>
      </c>
      <c r="G6" s="7">
        <f>SQRT((B6-B18)^2+(C6-C18)^2)</f>
        <v>1.8027756377319939</v>
      </c>
      <c r="H6" s="8">
        <f t="shared" si="0"/>
        <v>1.3038404810405295</v>
      </c>
      <c r="I6" s="9" t="s">
        <v>0</v>
      </c>
      <c r="K6" s="5">
        <f>SQRT((B6-B21)^2+(C6-C21)^2)</f>
        <v>0.28066975291983559</v>
      </c>
      <c r="L6" s="6">
        <f>SQRT((B6-B22)^2+(C6-C22)^2)</f>
        <v>1.5572411502397434</v>
      </c>
      <c r="M6" s="7">
        <f>SQRT((B6-B23)^2+(C6-C23)^2)</f>
        <v>1.2529964086141667</v>
      </c>
      <c r="N6" s="8">
        <f t="shared" si="1"/>
        <v>0.28066975291983559</v>
      </c>
      <c r="O6" s="9" t="s">
        <v>0</v>
      </c>
    </row>
    <row r="7" spans="1:15" x14ac:dyDescent="0.25">
      <c r="B7">
        <v>4.7</v>
      </c>
      <c r="C7">
        <v>3.2</v>
      </c>
      <c r="E7" s="5">
        <f>SQRT((B7-B16)^2+(C7-C16)^2)</f>
        <v>1.5</v>
      </c>
      <c r="F7" s="6">
        <f>SQRT((B7-B17)^2+(C7-C17)^2)</f>
        <v>1.8110770276274832</v>
      </c>
      <c r="G7" s="7">
        <f>SQRT((B7-B18)^2+(C7-C18)^2)</f>
        <v>1.9646882704388495</v>
      </c>
      <c r="H7" s="8">
        <f t="shared" si="0"/>
        <v>1.5</v>
      </c>
      <c r="I7" s="9" t="s">
        <v>0</v>
      </c>
      <c r="K7" s="5">
        <f>SQRT((B7-B21)^2+(C7-C21)^2)</f>
        <v>0.47229357870904409</v>
      </c>
      <c r="L7" s="6">
        <f>SQRT((B7-B22)^2+(C7-C22)^2)</f>
        <v>1.7677669529663689</v>
      </c>
      <c r="M7" s="7">
        <f>SQRT((B7-B23)^2+(C7-C23)^2)</f>
        <v>1.2806248474865696</v>
      </c>
      <c r="N7" s="8">
        <f t="shared" si="1"/>
        <v>0.47229357870904409</v>
      </c>
      <c r="O7" s="9" t="s">
        <v>0</v>
      </c>
    </row>
    <row r="8" spans="1:15" x14ac:dyDescent="0.25">
      <c r="B8">
        <v>6.2</v>
      </c>
      <c r="C8">
        <v>2.8</v>
      </c>
      <c r="E8" s="5">
        <f>SQRT((B8-B16)^2+(C8-C16)^2)</f>
        <v>0.40000000000000036</v>
      </c>
      <c r="F8" s="6">
        <f>SQRT((B8-B17)^2+(C8-C17)^2)</f>
        <v>0.3605551275463989</v>
      </c>
      <c r="G8" s="7">
        <f>SQRT((B8-B18)^2+(C8-C18)^2)</f>
        <v>0.98488578017961059</v>
      </c>
      <c r="H8" s="8">
        <f t="shared" si="0"/>
        <v>0.3605551275463989</v>
      </c>
      <c r="I8" s="10" t="s">
        <v>1</v>
      </c>
      <c r="K8" s="5">
        <f>SQRT((B8-B21)^2+(C8-C21)^2)</f>
        <v>1.0935805262288363</v>
      </c>
      <c r="L8" s="6">
        <f>SQRT((B8-B22)^2+(C8-C22)^2)</f>
        <v>0.29154759474226521</v>
      </c>
      <c r="M8" s="7">
        <f>SQRT((B8-B23)^2+(C8-C23)^2)</f>
        <v>1.5652475842498532</v>
      </c>
      <c r="N8" s="8">
        <f t="shared" si="1"/>
        <v>0.29154759474226521</v>
      </c>
      <c r="O8" s="10" t="s">
        <v>1</v>
      </c>
    </row>
    <row r="9" spans="1:15" x14ac:dyDescent="0.25">
      <c r="B9">
        <v>6</v>
      </c>
      <c r="C9">
        <v>3</v>
      </c>
      <c r="E9" s="5">
        <f>SQRT((B9-B16)^2+(C9-C16)^2)</f>
        <v>0.28284271247461928</v>
      </c>
      <c r="F9" s="6">
        <f>SQRT((B9-B17)^2+(C9-C17)^2)</f>
        <v>0.5</v>
      </c>
      <c r="G9" s="7">
        <f>SQRT((B9-B18)^2+(C9-C18)^2)</f>
        <v>0.92195444572928864</v>
      </c>
      <c r="H9" s="8">
        <f t="shared" si="0"/>
        <v>0.28284271247461928</v>
      </c>
      <c r="I9" s="9" t="s">
        <v>0</v>
      </c>
      <c r="K9" s="5">
        <f>SQRT((B9-B21)^2+(C9-C21)^2)</f>
        <v>0.84611959399776238</v>
      </c>
      <c r="L9" s="6">
        <f>SQRT((B9-B22)^2+(C9-C22)^2)</f>
        <v>0.45276925690687098</v>
      </c>
      <c r="M9" s="7">
        <f>SQRT((B9-B23)^2+(C9-C23)^2)</f>
        <v>1.3</v>
      </c>
      <c r="N9" s="8">
        <f t="shared" si="1"/>
        <v>0.45276925690687098</v>
      </c>
      <c r="O9" s="10" t="s">
        <v>1</v>
      </c>
    </row>
    <row r="10" spans="1:15" x14ac:dyDescent="0.25">
      <c r="B10">
        <v>5.9</v>
      </c>
      <c r="C10">
        <v>3.2</v>
      </c>
      <c r="E10" s="5">
        <f>SQRT((B10-B16)^2+(C10-C16)^2)</f>
        <v>0.29999999999999982</v>
      </c>
      <c r="F10" s="6">
        <f>SQRT((B10-B17)^2+(C10-C17)^2)</f>
        <v>0.63245553203367566</v>
      </c>
      <c r="G10" s="7">
        <f>SQRT((B10-B18)^2+(C10-C18)^2)</f>
        <v>0.86023252670426209</v>
      </c>
      <c r="H10" s="8">
        <f t="shared" si="0"/>
        <v>0.29999999999999982</v>
      </c>
      <c r="I10" s="9" t="s">
        <v>0</v>
      </c>
      <c r="K10" s="5">
        <f>SQRT((B10-B21)^2+(C10-C21)^2)</f>
        <v>0.72913143743856268</v>
      </c>
      <c r="L10" s="6">
        <f>SQRT((B10-B22)^2+(C10-C22)^2)</f>
        <v>0.60415229867972842</v>
      </c>
      <c r="M10" s="7">
        <f>SQRT((B10-B23)^2+(C10-C23)^2)</f>
        <v>1.077032961426901</v>
      </c>
      <c r="N10" s="8">
        <f t="shared" si="1"/>
        <v>0.60415229867972842</v>
      </c>
      <c r="O10" s="10" t="s">
        <v>1</v>
      </c>
    </row>
    <row r="11" spans="1:15" x14ac:dyDescent="0.25">
      <c r="B11">
        <v>6.7</v>
      </c>
      <c r="C11">
        <v>3.1</v>
      </c>
      <c r="E11" s="5">
        <f>SQRT((B11-B16)^2+(C11-C16)^2)</f>
        <v>0.50990195135927852</v>
      </c>
      <c r="F11" s="6">
        <f>SQRT((B11-B17)^2+(C11-C17)^2)</f>
        <v>0.22360679774997916</v>
      </c>
      <c r="G11" s="7">
        <f>SQRT((B11-B18)^2+(C11-C18)^2)</f>
        <v>0.60827625302982213</v>
      </c>
      <c r="H11" s="8">
        <f t="shared" si="0"/>
        <v>0.22360679774997916</v>
      </c>
      <c r="I11" s="10" t="s">
        <v>1</v>
      </c>
      <c r="K11" s="5">
        <f>SQRT((B11-B21)^2+(C11-C21)^2)</f>
        <v>1.5302394103738226</v>
      </c>
      <c r="L11" s="6">
        <f>SQRT((B11-B22)^2+(C11-C22)^2)</f>
        <v>0.29154759474226499</v>
      </c>
      <c r="M11" s="7">
        <f>SQRT((B11-B23)^2+(C11-C23)^2)</f>
        <v>1.6278820596099708</v>
      </c>
      <c r="N11" s="8">
        <f t="shared" si="1"/>
        <v>0.29154759474226499</v>
      </c>
      <c r="O11" s="10" t="s">
        <v>1</v>
      </c>
    </row>
    <row r="12" spans="1:15" x14ac:dyDescent="0.25">
      <c r="B12">
        <v>5.0999999999999996</v>
      </c>
      <c r="C12">
        <v>3.8</v>
      </c>
      <c r="E12" s="5">
        <f>SQRT((B12-B16)^2+(C12-C16)^2)</f>
        <v>1.2529964086141672</v>
      </c>
      <c r="F12" s="6">
        <f>SQRT((B12-B17)^2+(C12-C17)^2)</f>
        <v>1.61245154965971</v>
      </c>
      <c r="G12" s="7">
        <f>SQRT((B12-B18)^2+(C12-C18)^2)</f>
        <v>1.5033296378372907</v>
      </c>
      <c r="H12" s="8">
        <f t="shared" si="0"/>
        <v>1.2529964086141672</v>
      </c>
      <c r="I12" s="9" t="s">
        <v>0</v>
      </c>
      <c r="K12" s="5">
        <f>SQRT((B12-B21)^2+(C12-C21)^2)</f>
        <v>0.63261685215670094</v>
      </c>
      <c r="L12" s="6">
        <f>SQRT((B12-B22)^2+(C12-C22)^2)</f>
        <v>1.5953056133543819</v>
      </c>
      <c r="M12" s="7">
        <f>SQRT((B12-B23)^2+(C12-C23)^2)</f>
        <v>0.56568542494923857</v>
      </c>
      <c r="N12" s="8">
        <f t="shared" si="1"/>
        <v>0.56568542494923857</v>
      </c>
      <c r="O12" s="11" t="s">
        <v>2</v>
      </c>
    </row>
    <row r="13" spans="1:15" x14ac:dyDescent="0.25">
      <c r="B13">
        <v>5.5</v>
      </c>
      <c r="C13">
        <v>4.2</v>
      </c>
      <c r="E13" s="5">
        <f>SQRT((B13-B16)^2+(C13-C16)^2)</f>
        <v>1.2206555615733703</v>
      </c>
      <c r="F13" s="6">
        <f>SQRT((B13-B17)^2+(C13-C17)^2)</f>
        <v>1.5620499351813311</v>
      </c>
      <c r="G13" s="7">
        <f>SQRT((B13-B18)^2+(C13-C18)^2)</f>
        <v>1.2083045973594568</v>
      </c>
      <c r="H13" s="8">
        <f t="shared" si="0"/>
        <v>1.2083045973594568</v>
      </c>
      <c r="I13" s="11" t="s">
        <v>2</v>
      </c>
      <c r="K13" s="5">
        <f>SQRT((B13-B21)^2+(C13-C21)^2)</f>
        <v>1.0797769988969663</v>
      </c>
      <c r="L13" s="6">
        <f>SQRT((B13-B22)^2+(C13-C22)^2)</f>
        <v>1.5700318468107584</v>
      </c>
      <c r="M13" s="7">
        <f>SQRT((B13-B23)^2+(C13-C23)^2)</f>
        <v>0</v>
      </c>
      <c r="N13" s="8">
        <f t="shared" si="1"/>
        <v>0</v>
      </c>
      <c r="O13" s="11" t="s">
        <v>2</v>
      </c>
    </row>
    <row r="15" spans="1:15" x14ac:dyDescent="0.25">
      <c r="A15" s="1"/>
    </row>
    <row r="16" spans="1:15" ht="23.25" x14ac:dyDescent="0.35">
      <c r="A16" t="s">
        <v>0</v>
      </c>
      <c r="B16">
        <v>6.2</v>
      </c>
      <c r="C16">
        <v>3.2</v>
      </c>
      <c r="E16" s="16" t="s">
        <v>7</v>
      </c>
      <c r="F16" s="16"/>
      <c r="G16" s="16"/>
      <c r="H16" s="16"/>
      <c r="I16" s="16"/>
      <c r="J16" s="1"/>
      <c r="K16" s="17" t="s">
        <v>10</v>
      </c>
      <c r="L16" s="16"/>
      <c r="M16" s="16"/>
      <c r="N16" s="16"/>
      <c r="O16" s="16"/>
    </row>
    <row r="17" spans="1:15" x14ac:dyDescent="0.25">
      <c r="A17" t="s">
        <v>1</v>
      </c>
      <c r="B17">
        <v>6.5</v>
      </c>
      <c r="C17">
        <v>3</v>
      </c>
      <c r="E17" s="2" t="s">
        <v>0</v>
      </c>
      <c r="F17" s="3" t="s">
        <v>1</v>
      </c>
      <c r="G17" s="4" t="s">
        <v>2</v>
      </c>
      <c r="H17" s="1" t="s">
        <v>4</v>
      </c>
      <c r="I17" s="1" t="s">
        <v>3</v>
      </c>
      <c r="J17" s="1"/>
      <c r="K17" s="2"/>
      <c r="L17" s="3"/>
      <c r="M17" s="4"/>
      <c r="N17" s="1"/>
      <c r="O17" s="1"/>
    </row>
    <row r="18" spans="1:15" x14ac:dyDescent="0.25">
      <c r="A18" t="s">
        <v>2</v>
      </c>
      <c r="B18">
        <v>6.6</v>
      </c>
      <c r="C18">
        <v>3.7</v>
      </c>
      <c r="E18" s="5">
        <f>SQRT((B4-B26)^2+(C4-C26)^2)</f>
        <v>0.25000000000000011</v>
      </c>
      <c r="F18" s="6">
        <f>SQRT((B4-B27)^2+(C4-C27)^2)</f>
        <v>1.6048753845704038</v>
      </c>
      <c r="G18" s="7">
        <f>SQRT((B4-B28)^2+(C4-C28)^2)</f>
        <v>1.30384048104053</v>
      </c>
      <c r="H18" s="8">
        <f t="shared" ref="H18:H27" si="2">MIN(E18:G18)</f>
        <v>0.25000000000000011</v>
      </c>
      <c r="I18" s="9" t="s">
        <v>0</v>
      </c>
      <c r="K18" s="5"/>
      <c r="L18" s="6"/>
      <c r="M18" s="7"/>
      <c r="N18" s="8"/>
      <c r="O18" s="9"/>
    </row>
    <row r="19" spans="1:15" x14ac:dyDescent="0.25">
      <c r="E19" s="5">
        <f>SQRT((B5-B26)^2+(C5-C26)^2)</f>
        <v>0.20615528128088315</v>
      </c>
      <c r="F19" s="6">
        <f>SQRT((B5-B27)^2+(C5-C27)^2)</f>
        <v>1.2002603884157805</v>
      </c>
      <c r="G19" s="7">
        <f>SQRT((B5-B28)^2+(C5-C28)^2)</f>
        <v>1.0440306508910548</v>
      </c>
      <c r="H19" s="8">
        <f t="shared" si="2"/>
        <v>0.20615528128088315</v>
      </c>
      <c r="I19" s="9" t="s">
        <v>0</v>
      </c>
      <c r="K19" s="5"/>
      <c r="L19" s="6"/>
      <c r="M19" s="7"/>
      <c r="N19" s="8"/>
      <c r="O19" s="9"/>
    </row>
    <row r="20" spans="1:15" x14ac:dyDescent="0.25">
      <c r="A20" s="1" t="s">
        <v>5</v>
      </c>
      <c r="E20" s="5">
        <f>SQRT((B6-B26)^2+(C6-C26)^2)</f>
        <v>0.11180339887499008</v>
      </c>
      <c r="F20" s="6">
        <f>SQRT((B6-B27)^2+(C6-C27)^2)</f>
        <v>1.3021616643105416</v>
      </c>
      <c r="G20" s="7">
        <f>SQRT((B6-B28)^2+(C6-C28)^2)</f>
        <v>0.98488578017961015</v>
      </c>
      <c r="H20" s="8">
        <f t="shared" si="2"/>
        <v>0.11180339887499008</v>
      </c>
      <c r="I20" s="9" t="s">
        <v>0</v>
      </c>
      <c r="K20" s="5"/>
      <c r="L20" s="6"/>
      <c r="M20" s="7"/>
      <c r="N20" s="8"/>
      <c r="O20" s="9"/>
    </row>
    <row r="21" spans="1:15" x14ac:dyDescent="0.25">
      <c r="A21" t="s">
        <v>0</v>
      </c>
      <c r="B21" s="15">
        <f>AVERAGEIF(I4:I13,"=red",B4:B13)</f>
        <v>5.1714285714285717</v>
      </c>
      <c r="C21" s="15">
        <f>AVERAGEIF(I4:I13,"=red",C4:C13)</f>
        <v>3.1714285714285713</v>
      </c>
      <c r="E21" s="5">
        <f>SQRT((B7-B26)^2+(C7-C26)^2)</f>
        <v>0.18027756377319956</v>
      </c>
      <c r="F21" s="6">
        <f>SQRT((B7-B27)^2+(C7-C27)^2)</f>
        <v>1.5101738310538957</v>
      </c>
      <c r="G21" s="7">
        <f>SQRT((B7-B28)^2+(C7-C28)^2)</f>
        <v>0.99999999999999967</v>
      </c>
      <c r="H21" s="8">
        <f t="shared" si="2"/>
        <v>0.18027756377319956</v>
      </c>
      <c r="I21" s="9" t="s">
        <v>0</v>
      </c>
      <c r="K21" s="5"/>
      <c r="L21" s="6"/>
      <c r="M21" s="7"/>
      <c r="N21" s="8"/>
      <c r="O21" s="9"/>
    </row>
    <row r="22" spans="1:15" x14ac:dyDescent="0.25">
      <c r="A22" t="s">
        <v>1</v>
      </c>
      <c r="B22" s="8">
        <f>AVERAGEIF(I4:I13,"=blue",B4:B13)</f>
        <v>6.45</v>
      </c>
      <c r="C22" s="8">
        <f>AVERAGEIF(I4:I13,"=blue",C4:C13)</f>
        <v>2.95</v>
      </c>
      <c r="E22" s="5">
        <f>SQRT((B8-B26)^2+(C8-C26)^2)</f>
        <v>1.4221462653327894</v>
      </c>
      <c r="F22" s="6">
        <f>SQRT((B8-B27)^2+(C8-C27)^2)</f>
        <v>0.22500000000000009</v>
      </c>
      <c r="G22" s="7">
        <f>SQRT((B8-B29)^2+(C8-C29)^2)</f>
        <v>6.8029405406779793</v>
      </c>
      <c r="H22" s="8">
        <f t="shared" si="2"/>
        <v>0.22500000000000009</v>
      </c>
      <c r="I22" s="10" t="s">
        <v>1</v>
      </c>
      <c r="K22" s="5"/>
      <c r="L22" s="6"/>
      <c r="M22" s="7"/>
      <c r="N22" s="8"/>
      <c r="O22" s="10"/>
    </row>
    <row r="23" spans="1:15" x14ac:dyDescent="0.25">
      <c r="A23" t="s">
        <v>2</v>
      </c>
      <c r="B23" s="8">
        <f>AVERAGEIF(I4:I13,"=green",B4:B13)</f>
        <v>5.5</v>
      </c>
      <c r="C23" s="8">
        <f>AVERAGEIF(I4:I13,"=green",C4:C13)</f>
        <v>4.2</v>
      </c>
      <c r="E23" s="5">
        <f>SQRT((B9-B26)^2+(C9-C26)^2)</f>
        <v>1.2010412149464316</v>
      </c>
      <c r="F23" s="6">
        <f>SQRT((B9-B27)^2+(C9-C27)^2)</f>
        <v>0.20155644370746389</v>
      </c>
      <c r="G23" s="7">
        <f>SQRT((B9-B28)^2+(C9-C28)^2)</f>
        <v>1.2206555615733703</v>
      </c>
      <c r="H23" s="8">
        <f t="shared" si="2"/>
        <v>0.20155644370746389</v>
      </c>
      <c r="I23" s="10" t="s">
        <v>1</v>
      </c>
      <c r="K23" s="5"/>
      <c r="L23" s="6"/>
      <c r="M23" s="7"/>
      <c r="N23" s="8"/>
      <c r="O23" s="10"/>
    </row>
    <row r="24" spans="1:15" x14ac:dyDescent="0.25">
      <c r="B24" s="8"/>
      <c r="C24" s="8"/>
      <c r="E24" s="5">
        <f>SQRT((B10-B26)^2+(C10-C26)^2)</f>
        <v>1.1101801655587265</v>
      </c>
      <c r="F24" s="6">
        <f>SQRT((B10-B27)^2+(C10-C27)^2)</f>
        <v>0.34731109973624513</v>
      </c>
      <c r="G24" s="7">
        <f>SQRT((B10-B28)^2+(C10-C28)^2)</f>
        <v>1.0000000000000002</v>
      </c>
      <c r="H24" s="8">
        <f t="shared" si="2"/>
        <v>0.34731109973624513</v>
      </c>
      <c r="I24" s="10" t="s">
        <v>1</v>
      </c>
      <c r="K24" s="5"/>
      <c r="L24" s="6"/>
      <c r="M24" s="7"/>
      <c r="N24" s="8"/>
      <c r="O24" s="10"/>
    </row>
    <row r="25" spans="1:15" x14ac:dyDescent="0.25">
      <c r="A25" s="1" t="s">
        <v>6</v>
      </c>
      <c r="B25" s="8"/>
      <c r="C25" s="8"/>
      <c r="E25" s="5">
        <f>SQRT((B11-B26)^2+(C11-C26)^2)</f>
        <v>1.9006577808748215</v>
      </c>
      <c r="F25" s="6">
        <f>SQRT((B11-B27)^2+(C11-C27)^2)</f>
        <v>0.50559371040391721</v>
      </c>
      <c r="G25" s="7">
        <f>SQRT((B11-B28)^2+(C11-C28)^2)</f>
        <v>1.6643316977093241</v>
      </c>
      <c r="H25" s="8">
        <f t="shared" si="2"/>
        <v>0.50559371040391721</v>
      </c>
      <c r="I25" s="10" t="s">
        <v>1</v>
      </c>
      <c r="K25" s="5"/>
      <c r="L25" s="6"/>
      <c r="M25" s="7"/>
      <c r="N25" s="8"/>
      <c r="O25" s="10"/>
    </row>
    <row r="26" spans="1:15" x14ac:dyDescent="0.25">
      <c r="A26" t="s">
        <v>0</v>
      </c>
      <c r="B26" s="12">
        <f>AVERAGEIF(O4:O13,"=red",B4:B13)</f>
        <v>4.8</v>
      </c>
      <c r="C26" s="12">
        <f>AVERAGEIF(O4:O13,"=red",C4:C13)</f>
        <v>3.05</v>
      </c>
      <c r="E26" s="5">
        <f>SQRT((B12-B26)^2+(C12-C26)^2)</f>
        <v>0.80777472107017556</v>
      </c>
      <c r="F26" s="6">
        <f>SQRT((B12-B27)^2+(C12-C27)^2)</f>
        <v>1.3455946640797893</v>
      </c>
      <c r="G26" s="7">
        <f>SQRT((B12-B28)^2+(C12-C28)^2)</f>
        <v>0.28284271247461928</v>
      </c>
      <c r="H26" s="8">
        <f t="shared" si="2"/>
        <v>0.28284271247461928</v>
      </c>
      <c r="I26" s="11" t="s">
        <v>2</v>
      </c>
      <c r="K26" s="5"/>
      <c r="L26" s="6"/>
      <c r="M26" s="7"/>
      <c r="N26" s="8"/>
      <c r="O26" s="11"/>
    </row>
    <row r="27" spans="1:15" x14ac:dyDescent="0.25">
      <c r="A27" t="s">
        <v>1</v>
      </c>
      <c r="B27" s="12">
        <f>AVERAGEIF(O4:O13,"=blue",B4:B13)</f>
        <v>6.2</v>
      </c>
      <c r="C27" s="12">
        <f>AVERAGEIF(O4:O13,"=blue",C4:C13)</f>
        <v>3.0249999999999999</v>
      </c>
      <c r="E27" s="5">
        <f>SQRT((B13-B26)^2+(C13-C26)^2)</f>
        <v>1.3462912017836264</v>
      </c>
      <c r="F27" s="6">
        <f>SQRT((B13-B27)^2+(C13-C27)^2)</f>
        <v>1.3677079366589933</v>
      </c>
      <c r="G27" s="7">
        <f>SQRT((B13-B28)^2+(C13-C28)^2)</f>
        <v>0.28284271247461928</v>
      </c>
      <c r="H27" s="8">
        <f t="shared" si="2"/>
        <v>0.28284271247461928</v>
      </c>
      <c r="I27" s="11" t="s">
        <v>2</v>
      </c>
      <c r="K27" s="5"/>
      <c r="L27" s="6"/>
      <c r="M27" s="7"/>
      <c r="N27" s="8"/>
      <c r="O27" s="11"/>
    </row>
    <row r="28" spans="1:15" x14ac:dyDescent="0.25">
      <c r="A28" t="s">
        <v>2</v>
      </c>
      <c r="B28" s="13">
        <f>AVERAGEIF(O4:O13,"=green",B4:B13)</f>
        <v>5.3</v>
      </c>
      <c r="C28" s="13">
        <f>AVERAGEIF(O4:O13,"=green",C4:C13)</f>
        <v>4</v>
      </c>
    </row>
    <row r="29" spans="1:15" x14ac:dyDescent="0.25">
      <c r="B29" s="8"/>
      <c r="C29" s="8"/>
    </row>
    <row r="30" spans="1:15" x14ac:dyDescent="0.25">
      <c r="A30" s="1" t="s">
        <v>7</v>
      </c>
      <c r="B30" s="8"/>
      <c r="C30" s="8"/>
    </row>
    <row r="31" spans="1:15" x14ac:dyDescent="0.25">
      <c r="A31" t="s">
        <v>0</v>
      </c>
      <c r="B31" s="12">
        <f>AVERAGEIF(I18:I27,"=red",B4:B13)</f>
        <v>4.8</v>
      </c>
      <c r="C31" s="12">
        <f>AVERAGEIF(I18:I27,"=red",C4:C13)</f>
        <v>3.05</v>
      </c>
    </row>
    <row r="32" spans="1:15" x14ac:dyDescent="0.25">
      <c r="A32" t="s">
        <v>1</v>
      </c>
      <c r="B32" s="14">
        <f>AVERAGEIF(I18:I27,"=blue",B4:B13)</f>
        <v>6.2</v>
      </c>
      <c r="C32" s="14">
        <f>AVERAGEIF(I18:I27,"=blue",C4:C13)</f>
        <v>3.0249999999999999</v>
      </c>
    </row>
    <row r="33" spans="1:3" x14ac:dyDescent="0.25">
      <c r="A33" t="s">
        <v>2</v>
      </c>
      <c r="B33" s="12">
        <f>AVERAGEIF(I18:I27,"=green",B4:B13)</f>
        <v>5.3</v>
      </c>
      <c r="C33" s="12">
        <f>AVERAGEIF(I18:I27,"=green",C4:C13)</f>
        <v>4</v>
      </c>
    </row>
    <row r="34" spans="1:3" x14ac:dyDescent="0.25">
      <c r="B34" s="8"/>
      <c r="C34" s="8"/>
    </row>
    <row r="35" spans="1:3" x14ac:dyDescent="0.25">
      <c r="A35" s="1"/>
      <c r="B35" s="8"/>
      <c r="C35" s="8"/>
    </row>
    <row r="36" spans="1:3" x14ac:dyDescent="0.25">
      <c r="B36" s="8"/>
      <c r="C36" s="8"/>
    </row>
    <row r="37" spans="1:3" x14ac:dyDescent="0.25">
      <c r="B37" s="8"/>
      <c r="C37" s="8"/>
    </row>
    <row r="38" spans="1:3" x14ac:dyDescent="0.25">
      <c r="B38" s="8"/>
      <c r="C38" s="8"/>
    </row>
    <row r="39" spans="1:3" x14ac:dyDescent="0.25">
      <c r="B39" s="8"/>
      <c r="C39" s="8"/>
    </row>
  </sheetData>
  <mergeCells count="4">
    <mergeCell ref="E2:I2"/>
    <mergeCell ref="K2:O2"/>
    <mergeCell ref="E16:I16"/>
    <mergeCell ref="K16:O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2019-04-28T01:54:47Z</dcterms:modified>
</cp:coreProperties>
</file>