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F:\Users\Ryan Jeffreson\Desktop\Aerodynamics 1\Assignment 2\Code\"/>
    </mc:Choice>
  </mc:AlternateContent>
  <xr:revisionPtr revIDLastSave="0" documentId="13_ncr:1_{26333CB2-1D61-46C2-9902-72331A868510}" xr6:coauthVersionLast="37" xr6:coauthVersionMax="37" xr10:uidLastSave="{00000000-0000-0000-0000-000000000000}"/>
  <bookViews>
    <workbookView xWindow="0" yWindow="0" windowWidth="28770" windowHeight="10950" tabRatio="214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H2" i="1"/>
  <c r="G2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J2" i="1"/>
  <c r="G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11" i="1"/>
  <c r="F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11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11" i="1"/>
</calcChain>
</file>

<file path=xl/sharedStrings.xml><?xml version="1.0" encoding="utf-8"?>
<sst xmlns="http://schemas.openxmlformats.org/spreadsheetml/2006/main" count="10" uniqueCount="10">
  <si>
    <t xml:space="preserve">     D</t>
  </si>
  <si>
    <t>L</t>
  </si>
  <si>
    <t>PM</t>
  </si>
  <si>
    <t>Ai</t>
  </si>
  <si>
    <t>TrueL</t>
  </si>
  <si>
    <t>TrueD</t>
  </si>
  <si>
    <t>TruePM</t>
  </si>
  <si>
    <t>TrueAi</t>
  </si>
  <si>
    <t>V</t>
  </si>
  <si>
    <t>DynP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</si>
</sst>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L18" sqref="L18"/>
    </sheetView>
  </sheetViews>
  <sheetFormatPr defaultColWidth="11.42578125" defaultRowHeight="12.75" x14ac:dyDescent="0.2"/>
  <cols>
    <col min="1" max="1" width="11.85546875" customWidth="1"/>
    <col min="2" max="2" width="11.7109375" customWidth="1"/>
    <col min="3" max="3" width="11" customWidth="1"/>
    <col min="4" max="4" width="10.28515625" customWidth="1"/>
    <col min="5" max="5" width="14" customWidth="1"/>
    <col min="6" max="6" width="10.28515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">
      <c r="A2" s="1">
        <v>10.64</v>
      </c>
      <c r="B2" s="1">
        <v>-18.510000000000002</v>
      </c>
      <c r="C2" s="1">
        <v>0.81300000000000006</v>
      </c>
      <c r="D2" s="1">
        <v>0.76729999999999998</v>
      </c>
      <c r="E2" s="1">
        <f>(B2 - 3.1973)/1.1491</f>
        <v>-18.890697067270036</v>
      </c>
      <c r="F2" s="1">
        <f>(A2 + 0.4855)/1.1881</f>
        <v>9.3641107650871156</v>
      </c>
      <c r="G2" s="1">
        <f>(C2 - 1.1513)/2.0322</f>
        <v>-0.1664698356460978</v>
      </c>
      <c r="H2" s="1">
        <f t="shared" ref="H2:H10" si="0">(D2-4.8452)/0.5071</f>
        <v>-8.0416091500690214</v>
      </c>
      <c r="I2" s="1">
        <v>728.4</v>
      </c>
      <c r="J2">
        <f>SQRT((I2*2)/1.225)</f>
        <v>34.48513433054768</v>
      </c>
    </row>
    <row r="3" spans="1:10" x14ac:dyDescent="0.2">
      <c r="A3" s="1">
        <v>10.64</v>
      </c>
      <c r="B3" s="1">
        <v>-12.08</v>
      </c>
      <c r="C3" s="1">
        <v>0.81300000000000006</v>
      </c>
      <c r="D3" s="1">
        <v>1.1990000000000001</v>
      </c>
      <c r="E3" s="1">
        <f t="shared" ref="E3:E10" si="1">(B3 - 3.1973)/1.1491</f>
        <v>-13.295013488817336</v>
      </c>
      <c r="F3" s="1">
        <f t="shared" ref="F3:F10" si="2">(A3 + 0.4855)/1.1881</f>
        <v>9.3641107650871156</v>
      </c>
      <c r="G3" s="1">
        <f>(C3 - 1.1513)/2.0322</f>
        <v>-0.1664698356460978</v>
      </c>
      <c r="H3" s="1">
        <f t="shared" si="0"/>
        <v>-7.1902977716426744</v>
      </c>
      <c r="I3" s="1">
        <v>728.5</v>
      </c>
      <c r="J3">
        <f t="shared" ref="J3:J10" si="3">SQRT((I3*2)/1.225)</f>
        <v>34.487501433157504</v>
      </c>
    </row>
    <row r="4" spans="1:10" x14ac:dyDescent="0.2">
      <c r="A4" s="1">
        <v>10.64</v>
      </c>
      <c r="B4" s="1">
        <v>-1.542</v>
      </c>
      <c r="C4" s="1">
        <v>0.14560000000000001</v>
      </c>
      <c r="D4" s="1">
        <v>1.661</v>
      </c>
      <c r="E4" s="1">
        <f t="shared" si="1"/>
        <v>-4.1243581933687237</v>
      </c>
      <c r="F4" s="1">
        <f t="shared" si="2"/>
        <v>9.3641107650871156</v>
      </c>
      <c r="G4" s="1">
        <f t="shared" ref="G4:G10" si="4">(C4 - 1.1513)/2.0322</f>
        <v>-0.49488239346521012</v>
      </c>
      <c r="H4" s="1">
        <f t="shared" si="0"/>
        <v>-6.2792348649181626</v>
      </c>
      <c r="I4" s="1">
        <v>729.40000000000009</v>
      </c>
      <c r="J4">
        <f t="shared" si="3"/>
        <v>34.508798050021142</v>
      </c>
    </row>
    <row r="5" spans="1:10" x14ac:dyDescent="0.2">
      <c r="A5" s="1">
        <v>10.64</v>
      </c>
      <c r="B5" s="1">
        <v>9.3019999999999996</v>
      </c>
      <c r="C5" s="1">
        <v>-0.46150000000000002</v>
      </c>
      <c r="D5" s="1">
        <v>2.2270000000000003</v>
      </c>
      <c r="E5" s="1">
        <f t="shared" si="1"/>
        <v>5.312592463667217</v>
      </c>
      <c r="F5" s="1">
        <f t="shared" si="2"/>
        <v>9.3641107650871156</v>
      </c>
      <c r="G5" s="1">
        <f t="shared" si="4"/>
        <v>-0.79362267493356953</v>
      </c>
      <c r="H5" s="1">
        <f t="shared" si="0"/>
        <v>-5.1630842042989542</v>
      </c>
      <c r="I5" s="1">
        <v>729.9</v>
      </c>
      <c r="J5">
        <f t="shared" si="3"/>
        <v>34.520623826746743</v>
      </c>
    </row>
    <row r="6" spans="1:10" x14ac:dyDescent="0.2">
      <c r="A6" s="1">
        <v>10.64</v>
      </c>
      <c r="B6" s="1">
        <v>20.67</v>
      </c>
      <c r="C6" s="1">
        <v>-0.46150000000000002</v>
      </c>
      <c r="D6" s="1">
        <v>2.6740000000000004</v>
      </c>
      <c r="E6" s="1">
        <f t="shared" si="1"/>
        <v>15.20555217126447</v>
      </c>
      <c r="F6" s="1">
        <f t="shared" si="2"/>
        <v>9.3641107650871156</v>
      </c>
      <c r="G6" s="1">
        <f t="shared" si="4"/>
        <v>-0.79362267493356953</v>
      </c>
      <c r="H6" s="1">
        <f t="shared" si="0"/>
        <v>-4.2816012620784853</v>
      </c>
      <c r="I6" s="1">
        <v>728.8</v>
      </c>
      <c r="J6">
        <f t="shared" si="3"/>
        <v>34.4946017663693</v>
      </c>
    </row>
    <row r="7" spans="1:10" x14ac:dyDescent="0.2">
      <c r="A7" s="1">
        <v>10.64</v>
      </c>
      <c r="B7" s="1">
        <v>26.130000000000003</v>
      </c>
      <c r="C7" s="1">
        <v>-0.97630000000000006</v>
      </c>
      <c r="D7" s="1">
        <v>3.1340000000000003</v>
      </c>
      <c r="E7" s="1">
        <f t="shared" si="1"/>
        <v>19.957096858410935</v>
      </c>
      <c r="F7" s="1">
        <f t="shared" si="2"/>
        <v>9.3641107650871156</v>
      </c>
      <c r="G7" s="1">
        <f t="shared" si="4"/>
        <v>-1.0469441984056689</v>
      </c>
      <c r="H7" s="1">
        <f t="shared" si="0"/>
        <v>-3.3744823506211787</v>
      </c>
      <c r="I7" s="1">
        <v>728</v>
      </c>
      <c r="J7">
        <f t="shared" si="3"/>
        <v>34.475664294853381</v>
      </c>
    </row>
    <row r="8" spans="1:10" x14ac:dyDescent="0.2">
      <c r="A8" s="1">
        <v>10.64</v>
      </c>
      <c r="B8" s="1">
        <v>36.47</v>
      </c>
      <c r="C8" s="1">
        <v>-0.97630000000000006</v>
      </c>
      <c r="D8" s="1">
        <v>3.6020000000000003</v>
      </c>
      <c r="E8" s="1">
        <f t="shared" si="1"/>
        <v>28.955443390479505</v>
      </c>
      <c r="F8" s="1">
        <f t="shared" si="2"/>
        <v>9.3641107650871156</v>
      </c>
      <c r="G8" s="1">
        <f t="shared" si="4"/>
        <v>-1.0469441984056689</v>
      </c>
      <c r="H8" s="1">
        <f t="shared" si="0"/>
        <v>-2.4515874580950499</v>
      </c>
      <c r="I8" s="1">
        <v>727.3</v>
      </c>
      <c r="J8">
        <f t="shared" si="3"/>
        <v>34.459085469997191</v>
      </c>
    </row>
    <row r="9" spans="1:10" x14ac:dyDescent="0.2">
      <c r="A9" s="1">
        <v>10.64</v>
      </c>
      <c r="B9" s="1">
        <v>47.86</v>
      </c>
      <c r="C9" s="1">
        <v>-1.7610000000000001</v>
      </c>
      <c r="D9" s="1">
        <v>4.1140000000000008</v>
      </c>
      <c r="E9" s="1">
        <f t="shared" si="1"/>
        <v>38.867548516230094</v>
      </c>
      <c r="F9" s="1">
        <f t="shared" si="2"/>
        <v>9.3641107650871156</v>
      </c>
      <c r="G9" s="1">
        <f t="shared" si="4"/>
        <v>-1.4330774530065939</v>
      </c>
      <c r="H9" s="1">
        <f t="shared" si="0"/>
        <v>-1.4419246696903951</v>
      </c>
      <c r="I9" s="1">
        <v>727.2</v>
      </c>
      <c r="J9">
        <f t="shared" si="3"/>
        <v>34.456716415271622</v>
      </c>
    </row>
    <row r="10" spans="1:10" x14ac:dyDescent="0.2">
      <c r="A10" s="1">
        <v>10.64</v>
      </c>
      <c r="B10" s="1">
        <v>54.2</v>
      </c>
      <c r="C10" s="1">
        <v>-1.7610000000000001</v>
      </c>
      <c r="D10" s="1">
        <v>4.59</v>
      </c>
      <c r="E10" s="1">
        <f t="shared" si="1"/>
        <v>44.384909929510052</v>
      </c>
      <c r="F10" s="1">
        <f t="shared" si="2"/>
        <v>9.3641107650871156</v>
      </c>
      <c r="G10" s="1">
        <f t="shared" si="4"/>
        <v>-1.4330774530065939</v>
      </c>
      <c r="H10" s="1">
        <f t="shared" si="0"/>
        <v>-0.50325379609544529</v>
      </c>
      <c r="I10" s="1">
        <v>727.3</v>
      </c>
      <c r="J10">
        <f t="shared" si="3"/>
        <v>34.459085469997191</v>
      </c>
    </row>
    <row r="11" spans="1:10" x14ac:dyDescent="0.2">
      <c r="A11" s="1">
        <v>9.3680000000000003</v>
      </c>
      <c r="B11" s="1">
        <v>68.94</v>
      </c>
      <c r="C11" s="1">
        <v>-1.6620000000000001</v>
      </c>
      <c r="D11" s="1">
        <v>5.04</v>
      </c>
      <c r="E11" s="1">
        <f>(B11 - 3.1973)/1.1491</f>
        <v>57.212340092246102</v>
      </c>
      <c r="F11" s="1">
        <f>(A11 + 0.4855)/1.1881</f>
        <v>8.2934938136520504</v>
      </c>
      <c r="G11" s="1">
        <f>(C11 - 1.1513)/2.0322</f>
        <v>-1.3843617754158055</v>
      </c>
      <c r="H11" s="1">
        <f>(D11-4.8452)/0.5071</f>
        <v>0.38414513902583292</v>
      </c>
      <c r="I11" s="1">
        <v>723.40000000000009</v>
      </c>
      <c r="J11">
        <f>SQRT((I11*2)/1.225)</f>
        <v>34.366571322868332</v>
      </c>
    </row>
    <row r="12" spans="1:10" x14ac:dyDescent="0.2">
      <c r="A12" s="1">
        <v>10.64</v>
      </c>
      <c r="B12" s="1">
        <v>68.89</v>
      </c>
      <c r="C12" s="1">
        <v>-2.62</v>
      </c>
      <c r="D12" s="1">
        <v>5.1680000000000001</v>
      </c>
      <c r="E12" s="1">
        <f>(B12 - 3.1973)/1.1491</f>
        <v>57.168827778261246</v>
      </c>
      <c r="F12" s="1">
        <f>(A12 + 0.4855)/1.1881</f>
        <v>9.3641107650871156</v>
      </c>
      <c r="G12" s="1">
        <f>(C12 - 1.1513)/2.0322</f>
        <v>-1.8557720696781814</v>
      </c>
      <c r="H12" s="1">
        <f>(D12-4.8452)/0.5071</f>
        <v>0.63656083612699665</v>
      </c>
      <c r="I12" s="1">
        <v>724.8</v>
      </c>
      <c r="J12">
        <f>SQRT((I12*2)/1.225)</f>
        <v>34.39981015609694</v>
      </c>
    </row>
    <row r="13" spans="1:10" x14ac:dyDescent="0.2">
      <c r="A13" s="1">
        <v>10.64</v>
      </c>
      <c r="B13" s="1">
        <v>88.09</v>
      </c>
      <c r="C13" s="1">
        <v>-3.4079999999999999</v>
      </c>
      <c r="D13" s="1">
        <v>5.9160000000000004</v>
      </c>
      <c r="E13" s="1">
        <f>(B13 - 3.1973)/1.1491</f>
        <v>73.877556348446618</v>
      </c>
      <c r="F13" s="1">
        <f>(A13 + 0.4855)/1.1881</f>
        <v>9.3641107650871156</v>
      </c>
      <c r="G13" s="1">
        <f>(C13 - 1.1513)/2.0322</f>
        <v>-2.2435291801987995</v>
      </c>
      <c r="H13" s="1">
        <f>(D13-4.8452)/0.5071</f>
        <v>2.1116150660619213</v>
      </c>
      <c r="I13" s="1">
        <v>725.1</v>
      </c>
      <c r="J13">
        <f>SQRT((I13*2)/1.225)</f>
        <v>34.406928585589817</v>
      </c>
    </row>
    <row r="14" spans="1:10" x14ac:dyDescent="0.2">
      <c r="A14" s="1">
        <v>10.98</v>
      </c>
      <c r="B14" s="1">
        <v>106.00000000000001</v>
      </c>
      <c r="C14" s="1">
        <v>-3.71</v>
      </c>
      <c r="D14" s="1">
        <v>6.6749999999999998</v>
      </c>
      <c r="E14" s="1">
        <f>(B14 - 3.1973)/1.1491</f>
        <v>89.46366721782266</v>
      </c>
      <c r="F14" s="1">
        <f>(A14 + 0.4855)/1.1881</f>
        <v>9.6502819627977452</v>
      </c>
      <c r="G14" s="1">
        <f>(C14 - 1.1513)/2.0322</f>
        <v>-2.3921366007282749</v>
      </c>
      <c r="H14" s="1">
        <f>(D14-4.8452)/0.5071</f>
        <v>3.6083612699664753</v>
      </c>
      <c r="I14" s="1">
        <v>724.00000000000011</v>
      </c>
      <c r="J14">
        <f>SQRT((I14*2)/1.225)</f>
        <v>34.380820471980165</v>
      </c>
    </row>
    <row r="15" spans="1:10" x14ac:dyDescent="0.2">
      <c r="A15" s="1">
        <v>11.74</v>
      </c>
      <c r="B15" s="1">
        <v>118.2</v>
      </c>
      <c r="C15" s="1">
        <v>-4.3029999999999999</v>
      </c>
      <c r="D15" s="1">
        <v>7.1970000000000001</v>
      </c>
      <c r="E15" s="1">
        <f>(B15 - 3.1973)/1.1491</f>
        <v>100.08067183012793</v>
      </c>
      <c r="F15" s="1">
        <f>(A15 + 0.4855)/1.1881</f>
        <v>10.289958757680331</v>
      </c>
      <c r="G15" s="1">
        <f>(C15 - 1.1513)/2.0322</f>
        <v>-2.6839385887215825</v>
      </c>
      <c r="H15" s="1">
        <f>(D15-4.8452)/0.5071</f>
        <v>4.6377440347071586</v>
      </c>
      <c r="I15" s="1">
        <v>725.3</v>
      </c>
      <c r="J15">
        <f>SQRT((I15*2)/1.225)</f>
        <v>34.411673387182468</v>
      </c>
    </row>
    <row r="16" spans="1:10" x14ac:dyDescent="0.2">
      <c r="A16" s="1">
        <v>13.340000000000002</v>
      </c>
      <c r="B16" s="1">
        <v>129.4</v>
      </c>
      <c r="C16" s="1">
        <v>-4.7860000000000005</v>
      </c>
      <c r="D16" s="1">
        <v>7.79</v>
      </c>
      <c r="E16" s="1">
        <f>(B16 - 3.1973)/1.1491</f>
        <v>109.82743016273606</v>
      </c>
      <c r="F16" s="1">
        <f>(A16 + 0.4855)/1.1881</f>
        <v>11.636646746906829</v>
      </c>
      <c r="G16" s="1">
        <f>(C16 - 1.1513)/2.0322</f>
        <v>-2.9216120460584589</v>
      </c>
      <c r="H16" s="1">
        <f>(D16-4.8452)/0.5071</f>
        <v>5.8071386314336424</v>
      </c>
      <c r="I16" s="1">
        <v>722.8</v>
      </c>
      <c r="J16">
        <f>SQRT((I16*2)/1.225)</f>
        <v>34.352316263289453</v>
      </c>
    </row>
    <row r="17" spans="1:10" x14ac:dyDescent="0.2">
      <c r="A17" s="1">
        <v>13.91</v>
      </c>
      <c r="B17" s="1">
        <v>137.30000000000001</v>
      </c>
      <c r="C17" s="1">
        <v>-5.0270000000000001</v>
      </c>
      <c r="D17" s="1">
        <v>8.3820000000000014</v>
      </c>
      <c r="E17" s="1">
        <f>(B17 - 3.1973)/1.1491</f>
        <v>116.70237577234357</v>
      </c>
      <c r="F17" s="1">
        <f>(A17 + 0.4855)/1.1881</f>
        <v>12.116404343068766</v>
      </c>
      <c r="G17" s="1">
        <f>(C17 - 1.1513)/2.0322</f>
        <v>-3.0402027359511861</v>
      </c>
      <c r="H17" s="1">
        <f>(D17-4.8452)/0.5071</f>
        <v>6.9745612305265263</v>
      </c>
      <c r="I17" s="1">
        <v>722.1</v>
      </c>
      <c r="J17">
        <f>SQRT((I17*2)/1.225)</f>
        <v>34.335677880452629</v>
      </c>
    </row>
    <row r="18" spans="1:10" x14ac:dyDescent="0.2">
      <c r="A18" s="1">
        <v>13.850000000000001</v>
      </c>
      <c r="B18" s="1">
        <v>149</v>
      </c>
      <c r="C18" s="1">
        <v>-6.5010000000000003</v>
      </c>
      <c r="D18" s="1">
        <v>9.1340000000000003</v>
      </c>
      <c r="E18" s="1">
        <f>(B18 - 3.1973)/1.1491</f>
        <v>126.88425724480027</v>
      </c>
      <c r="F18" s="1">
        <f>(A18 + 0.4855)/1.1881</f>
        <v>12.065903543472773</v>
      </c>
      <c r="G18" s="1">
        <f>(C18 - 1.1513)/2.0322</f>
        <v>-3.7655250467473675</v>
      </c>
      <c r="H18" s="1">
        <f>(D18-4.8452)/0.5071</f>
        <v>8.4575034509958584</v>
      </c>
      <c r="I18" s="1">
        <v>721.40000000000009</v>
      </c>
      <c r="J18">
        <f>SQRT((I18*2)/1.225)</f>
        <v>34.3190314310784</v>
      </c>
    </row>
    <row r="19" spans="1:10" x14ac:dyDescent="0.2">
      <c r="A19" s="1">
        <v>16.900000000000002</v>
      </c>
      <c r="B19" s="1">
        <v>155.9</v>
      </c>
      <c r="C19" s="1">
        <v>-7.5660000000000007</v>
      </c>
      <c r="D19" s="1">
        <v>9.8600000000000012</v>
      </c>
      <c r="E19" s="1">
        <f>(B19 - 3.1973)/1.1491</f>
        <v>132.88895657471065</v>
      </c>
      <c r="F19" s="1">
        <f>(A19 + 0.4855)/1.1881</f>
        <v>14.63302752293578</v>
      </c>
      <c r="G19" s="1">
        <f>(C19 - 1.1513)/2.0322</f>
        <v>-4.2895876390119092</v>
      </c>
      <c r="H19" s="1">
        <f>(D19-4.8452)/0.5071</f>
        <v>9.889173732991523</v>
      </c>
      <c r="I19" s="1">
        <v>718.7</v>
      </c>
      <c r="J19">
        <f>SQRT((I19*2)/1.225)</f>
        <v>34.254747920573593</v>
      </c>
    </row>
    <row r="20" spans="1:10" x14ac:dyDescent="0.2">
      <c r="A20" s="1">
        <v>19.840000000000003</v>
      </c>
      <c r="B20" s="1">
        <v>170.7</v>
      </c>
      <c r="C20" s="1">
        <v>-8.4710000000000001</v>
      </c>
      <c r="D20" s="1">
        <v>10.54</v>
      </c>
      <c r="E20" s="1">
        <f>(B20 - 3.1973)/1.1491</f>
        <v>145.76860151422849</v>
      </c>
      <c r="F20" s="1">
        <f>(A20 + 0.4855)/1.1881</f>
        <v>17.107566703139469</v>
      </c>
      <c r="G20" s="1">
        <f>(C20 - 1.1513)/2.0322</f>
        <v>-4.734917823048912</v>
      </c>
      <c r="H20" s="1">
        <f>(D20-4.8452)/0.5071</f>
        <v>11.23013212384145</v>
      </c>
      <c r="I20" s="1">
        <v>718.7</v>
      </c>
      <c r="J20">
        <f>SQRT((I20*2)/1.225)</f>
        <v>34.254747920573593</v>
      </c>
    </row>
    <row r="21" spans="1:10" x14ac:dyDescent="0.2">
      <c r="A21" s="1">
        <v>22.98</v>
      </c>
      <c r="B21" s="1">
        <v>175.9</v>
      </c>
      <c r="C21" s="1">
        <v>-9.6530000000000005</v>
      </c>
      <c r="D21" s="1">
        <v>11.020000000000001</v>
      </c>
      <c r="E21" s="1">
        <f>(B21 - 3.1973)/1.1491</f>
        <v>150.29388216865371</v>
      </c>
      <c r="F21" s="1">
        <f>(A21 + 0.4855)/1.1881</f>
        <v>19.750441881996466</v>
      </c>
      <c r="G21" s="1">
        <f>(C21 - 1.1513)/2.0322</f>
        <v>-5.3165534888298405</v>
      </c>
      <c r="H21" s="1">
        <f>(D21-4.8452)/0.5071</f>
        <v>12.176690987970817</v>
      </c>
      <c r="I21" s="1">
        <v>717.00000000000011</v>
      </c>
      <c r="J21">
        <f>SQRT((I21*2)/1.225)</f>
        <v>34.214211154109037</v>
      </c>
    </row>
    <row r="22" spans="1:10" x14ac:dyDescent="0.2">
      <c r="A22" s="1">
        <v>29.470000000000002</v>
      </c>
      <c r="B22" s="1">
        <v>186.10000000000002</v>
      </c>
      <c r="C22" s="1">
        <v>-11.4</v>
      </c>
      <c r="D22" s="1">
        <v>11.8</v>
      </c>
      <c r="E22" s="1">
        <f>(B22 - 3.1973)/1.1491</f>
        <v>159.17039422156472</v>
      </c>
      <c r="F22" s="1">
        <f>(A22 + 0.4855)/1.1881</f>
        <v>25.212945038296443</v>
      </c>
      <c r="G22" s="1">
        <f>(C22 - 1.1513)/2.0322</f>
        <v>-6.1762129711642562</v>
      </c>
      <c r="H22" s="1">
        <f>(D22-4.8452)/0.5071</f>
        <v>13.714849142181031</v>
      </c>
      <c r="I22" s="1">
        <v>714.00000000000011</v>
      </c>
      <c r="J22">
        <f>SQRT((I22*2)/1.225)</f>
        <v>34.142558277233498</v>
      </c>
    </row>
    <row r="23" spans="1:10" x14ac:dyDescent="0.2">
      <c r="A23" s="1">
        <v>40.660000000000004</v>
      </c>
      <c r="B23" s="1">
        <v>188.9</v>
      </c>
      <c r="C23" s="1">
        <v>-14.22</v>
      </c>
      <c r="D23" s="1">
        <v>12.690000000000001</v>
      </c>
      <c r="E23" s="1">
        <f>(B23 - 3.1973)/1.1491</f>
        <v>161.60708380471672</v>
      </c>
      <c r="F23" s="1">
        <f>(A23 + 0.4855)/1.1881</f>
        <v>34.631344162949254</v>
      </c>
      <c r="G23" s="1">
        <f>(C23 - 1.1513)/2.0322</f>
        <v>-7.5638716661745899</v>
      </c>
      <c r="H23" s="1">
        <f>(D23-4.8452)/0.5071</f>
        <v>15.46992703608756</v>
      </c>
      <c r="I23" s="1">
        <v>704.7</v>
      </c>
      <c r="J23">
        <f>SQRT((I23*2)/1.225)</f>
        <v>33.919472464130365</v>
      </c>
    </row>
  </sheetData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dcterms:created xsi:type="dcterms:W3CDTF">2018-10-22T09:33:30Z</dcterms:created>
  <dcterms:modified xsi:type="dcterms:W3CDTF">2018-10-22T14:33:17Z</dcterms:modified>
</cp:coreProperties>
</file>