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63b872ea581029/ESTA/NAEP/"/>
    </mc:Choice>
  </mc:AlternateContent>
  <xr:revisionPtr revIDLastSave="361" documentId="10_ncr:100000_{97C6F34D-699E-4796-A135-F1C8AF29B158}" xr6:coauthVersionLast="46" xr6:coauthVersionMax="46" xr10:uidLastSave="{14F8AFC5-59D6-450A-B34C-79B70CA920C2}"/>
  <bookViews>
    <workbookView xWindow="-110" yWindow="-110" windowWidth="38620" windowHeight="21220" xr2:uid="{158A9870-48CE-47F0-8E8A-828DD5DC4CF9}"/>
  </bookViews>
  <sheets>
    <sheet name="ESTA TLV Map" sheetId="4" r:id="rId1"/>
    <sheet name="ESTA TLV Field Roster" sheetId="3" r:id="rId2"/>
    <sheet name="3rd Party TLV Rost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H26" i="4" s="1"/>
  <c r="I34" i="4"/>
  <c r="H34" i="4" s="1"/>
  <c r="I42" i="4"/>
  <c r="H42" i="4" s="1"/>
  <c r="I43" i="4"/>
  <c r="H43" i="4" s="1"/>
  <c r="H38" i="4"/>
  <c r="H39" i="4"/>
  <c r="H32" i="4"/>
  <c r="H30" i="4"/>
  <c r="H36" i="4" l="1"/>
  <c r="H28" i="4"/>
  <c r="H24" i="4"/>
  <c r="H35" i="4"/>
  <c r="H27" i="4"/>
  <c r="H23" i="4"/>
  <c r="I22" i="4"/>
  <c r="H22" i="4" s="1"/>
  <c r="I20" i="4"/>
  <c r="H20" i="4" s="1"/>
  <c r="I19" i="4"/>
  <c r="H19" i="4" s="1"/>
  <c r="I18" i="4"/>
  <c r="H18" i="4" s="1"/>
  <c r="H17" i="4"/>
  <c r="H16" i="4"/>
  <c r="H15" i="4"/>
  <c r="H14" i="4"/>
  <c r="H44" i="4"/>
  <c r="H41" i="4"/>
  <c r="H40" i="4"/>
  <c r="H37" i="4"/>
  <c r="H33" i="4"/>
  <c r="H31" i="4"/>
  <c r="H29" i="4"/>
  <c r="H25" i="4"/>
  <c r="H21" i="4"/>
  <c r="H10" i="4"/>
  <c r="H13" i="4"/>
  <c r="H12" i="4"/>
  <c r="H11" i="4"/>
  <c r="I9" i="4"/>
  <c r="H9" i="4" s="1"/>
  <c r="I8" i="4"/>
  <c r="H8" i="4" s="1"/>
  <c r="I7" i="4"/>
  <c r="H7" i="4" s="1"/>
  <c r="I6" i="4"/>
  <c r="H6" i="4" s="1"/>
  <c r="I4" i="4"/>
  <c r="H4" i="4" s="1"/>
  <c r="I5" i="4"/>
  <c r="H5" i="4" s="1"/>
  <c r="I3" i="4"/>
  <c r="H3" i="4" s="1"/>
  <c r="I2" i="4"/>
  <c r="H2" i="4" s="1"/>
</calcChain>
</file>

<file path=xl/sharedStrings.xml><?xml version="1.0" encoding="utf-8"?>
<sst xmlns="http://schemas.openxmlformats.org/spreadsheetml/2006/main" count="960" uniqueCount="268">
  <si>
    <t>TLV name</t>
  </si>
  <si>
    <t>TLV reference</t>
  </si>
  <si>
    <t>Feature clause reference</t>
  </si>
  <si>
    <t>Type</t>
  </si>
  <si>
    <t>Reserved</t>
  </si>
  <si>
    <t>Port VLAN ID</t>
  </si>
  <si>
    <t>802.1Q - D.2.1</t>
  </si>
  <si>
    <t>6.9</t>
  </si>
  <si>
    <t>Port And Protocol VLAN ID</t>
  </si>
  <si>
    <t>802.1Q - D.2.2</t>
  </si>
  <si>
    <t>6.12</t>
  </si>
  <si>
    <t>VLAN Name</t>
  </si>
  <si>
    <t>802.1Q - D.2.3</t>
  </si>
  <si>
    <t>12.10.2.1.3</t>
  </si>
  <si>
    <t>Protocol Identity</t>
  </si>
  <si>
    <t>802.1Q - D.2.4</t>
  </si>
  <si>
    <t>D.2.4</t>
  </si>
  <si>
    <t>VID Usage Digest</t>
  </si>
  <si>
    <t>802.1Q - D.2.5</t>
  </si>
  <si>
    <t>D.2.5</t>
  </si>
  <si>
    <t>Management VID</t>
  </si>
  <si>
    <t>802.1Q - D.2.6</t>
  </si>
  <si>
    <t>D.2.6</t>
  </si>
  <si>
    <t>Link Aggregation</t>
  </si>
  <si>
    <t>802.1Q - D.2.7</t>
  </si>
  <si>
    <t>D.2.7, 802.1AX-2008</t>
  </si>
  <si>
    <t>Congestion Notification</t>
  </si>
  <si>
    <t>802.1Q - D.2.8</t>
  </si>
  <si>
    <t>Clause 33</t>
  </si>
  <si>
    <t>ETS Configuration TLV</t>
  </si>
  <si>
    <t>802.1Qaz - D.2.9</t>
  </si>
  <si>
    <t>Clause 38</t>
  </si>
  <si>
    <t>ETS Recommendation TLV</t>
  </si>
  <si>
    <t>802.1Qaz - D.2.10</t>
  </si>
  <si>
    <t>Priority-based Flow  Control Configuration TLV</t>
  </si>
  <si>
    <t>802.1Qaz - D.2.11</t>
  </si>
  <si>
    <t>Application Priority TLV</t>
  </si>
  <si>
    <t>802.1Qaz - D.2.12</t>
  </si>
  <si>
    <t>EVB TLV</t>
  </si>
  <si>
    <t>802.1Qbg - D.2.13</t>
  </si>
  <si>
    <t>D.2.13</t>
  </si>
  <si>
    <t>CDCP TLV</t>
  </si>
  <si>
    <t>802.1Qbg - D.2.14</t>
  </si>
  <si>
    <t>D.2.14</t>
  </si>
  <si>
    <t>Port extension TLV</t>
  </si>
  <si>
    <t>802.1BR - B.2</t>
  </si>
  <si>
    <t>Annex B</t>
  </si>
  <si>
    <t>Application VLAN TLV</t>
  </si>
  <si>
    <t>802.1Q - D.2.14</t>
  </si>
  <si>
    <t>MAC/PHY Configuration/Status</t>
  </si>
  <si>
    <t>Power Via Medium Dependent Interface (MDI)</t>
  </si>
  <si>
    <t>Link Aggregation (Deprecated)</t>
  </si>
  <si>
    <t>Maximum Frame Size</t>
  </si>
  <si>
    <t>Energy-Efficient Ethernet</t>
  </si>
  <si>
    <t>EEE fast wake</t>
  </si>
  <si>
    <t>Additional Ethernet Capabilities</t>
  </si>
  <si>
    <t>79.3.1</t>
  </si>
  <si>
    <t>79.3.2</t>
  </si>
  <si>
    <t>79.3.3</t>
  </si>
  <si>
    <t>79.3.4</t>
  </si>
  <si>
    <t>79.3.5</t>
  </si>
  <si>
    <t>79.3.6</t>
  </si>
  <si>
    <t>79.3.7</t>
  </si>
  <si>
    <t>SubType (dec)</t>
  </si>
  <si>
    <t>LLDP-MED</t>
  </si>
  <si>
    <t>LLDP-MED Capabilities</t>
  </si>
  <si>
    <t>Network Policy</t>
  </si>
  <si>
    <t>Location Identification</t>
  </si>
  <si>
    <t>Inventory - Hardware Revision</t>
  </si>
  <si>
    <t>Inventory - Firmware Revision</t>
  </si>
  <si>
    <t>Inventory - Software Revision</t>
  </si>
  <si>
    <t>Inventory - Serial Number</t>
  </si>
  <si>
    <t>Inventory - Manufacturer Name</t>
  </si>
  <si>
    <t>Inventory - Model Name</t>
  </si>
  <si>
    <t>Inventory - Asset ID</t>
  </si>
  <si>
    <t>N/A</t>
  </si>
  <si>
    <t>End of LLDPDU</t>
  </si>
  <si>
    <t>Chassis ID</t>
  </si>
  <si>
    <t>Port ID</t>
  </si>
  <si>
    <t>Time to Live</t>
  </si>
  <si>
    <t>Port Description</t>
  </si>
  <si>
    <t>System Name</t>
  </si>
  <si>
    <t>System Description</t>
  </si>
  <si>
    <t>System Capabilities</t>
  </si>
  <si>
    <t>Management Address</t>
  </si>
  <si>
    <t>Organizationally Specific TLVs</t>
  </si>
  <si>
    <t>802.1AB</t>
  </si>
  <si>
    <t>8.5.1</t>
  </si>
  <si>
    <t>8.5.2</t>
  </si>
  <si>
    <t>8.5.3</t>
  </si>
  <si>
    <t>8.5.4</t>
  </si>
  <si>
    <t>8.5.5</t>
  </si>
  <si>
    <t>8.5.6</t>
  </si>
  <si>
    <t>8.5.7</t>
  </si>
  <si>
    <t>8.5.8</t>
  </si>
  <si>
    <t>8.5.9</t>
  </si>
  <si>
    <t>802.1AB Opt/Mand</t>
  </si>
  <si>
    <t>Optional</t>
  </si>
  <si>
    <t>Mandatory</t>
  </si>
  <si>
    <t>NAEP Re-use</t>
  </si>
  <si>
    <t>Use As-Is</t>
  </si>
  <si>
    <t>NAEP Guidance on Optional Features</t>
  </si>
  <si>
    <t>NAEP Use</t>
  </si>
  <si>
    <t>Same</t>
  </si>
  <si>
    <t>Host Name of Device, either from E1.33 mDNS or user setting</t>
  </si>
  <si>
    <t>Defines the unique ID for the physical device</t>
  </si>
  <si>
    <t>Defines the unique id for the connected port on the physical device</t>
  </si>
  <si>
    <t>Full make, model, and relevevant software version info</t>
  </si>
  <si>
    <t>Most devices will be Station Only</t>
  </si>
  <si>
    <t>Most common will be IPv4 address assigned to device, OID length can be zero, is it useful?</t>
  </si>
  <si>
    <t>Used for Below TLVs</t>
  </si>
  <si>
    <t>Yes</t>
  </si>
  <si>
    <t>Use to identify native VLAN</t>
  </si>
  <si>
    <t>Not very useful</t>
  </si>
  <si>
    <t>Describe VLAN i.e. Video VLAN, House Lights, etc</t>
  </si>
  <si>
    <t>?</t>
  </si>
  <si>
    <t>Potential for collisions here</t>
  </si>
  <si>
    <t>Used to detect mismatched VLAN configs between switches</t>
  </si>
  <si>
    <t>Not all that useful for most lighting devices</t>
  </si>
  <si>
    <t>Moved out of spec</t>
  </si>
  <si>
    <t>Out of scope for NAEP, but useful for QoS</t>
  </si>
  <si>
    <t>May be useful for mapping future protocols to vlans</t>
  </si>
  <si>
    <t>Out of scope for NAEP, but useful for Virtualization</t>
  </si>
  <si>
    <t>Out of scope for NAEP, but useful for Bridge Port Extension</t>
  </si>
  <si>
    <t>Out of scope for NAEP, but useful for L1/L2 debugging</t>
  </si>
  <si>
    <t>Out of scope for NAEP, but useful for PoE</t>
  </si>
  <si>
    <t>Out of scope for NAEP, but useful for Link Aggregation</t>
  </si>
  <si>
    <t>Out of scope for NAEP, but useful for Energey Efficient Ethernet</t>
  </si>
  <si>
    <t>Out of scope for NAEP, but useful for Preemption/Fragmentation</t>
  </si>
  <si>
    <t>NAEP</t>
  </si>
  <si>
    <t>No</t>
  </si>
  <si>
    <t>Application type list does not apply to ESTA devices</t>
  </si>
  <si>
    <t>Provide backwards compatibility with LLDP-MED, advertise Endpoint Class I</t>
  </si>
  <si>
    <t>Not useful in ESTA applications</t>
  </si>
  <si>
    <t>Extended Power-via-MDI</t>
  </si>
  <si>
    <t>These are desirable fields for NAEP, but may not be worth overhead of LLDP-MED</t>
  </si>
  <si>
    <t>ESTA</t>
  </si>
  <si>
    <t>Manufacturer</t>
  </si>
  <si>
    <t>Model Name</t>
  </si>
  <si>
    <t>Hardware Revision</t>
  </si>
  <si>
    <t>Software Revision</t>
  </si>
  <si>
    <t>Serial Number</t>
  </si>
  <si>
    <t>MAC Address</t>
  </si>
  <si>
    <t>User Defined Name (Device Label)</t>
  </si>
  <si>
    <t>Asset Tag</t>
  </si>
  <si>
    <t>hostname</t>
  </si>
  <si>
    <t>IPv4/v6 Address</t>
  </si>
  <si>
    <t>IP Address Config Source (DHCP / Static)</t>
  </si>
  <si>
    <t>PoE Capability</t>
  </si>
  <si>
    <t>Location</t>
  </si>
  <si>
    <t>System Contact</t>
  </si>
  <si>
    <t>Multicast Group Counts</t>
  </si>
  <si>
    <t>User Defined Trigger String</t>
  </si>
  <si>
    <t>ESTA General</t>
  </si>
  <si>
    <t>Version of Standard</t>
  </si>
  <si>
    <t>CID(s)</t>
  </si>
  <si>
    <t>Multicast vs Unicast in Use</t>
  </si>
  <si>
    <t>ESTA E1.31</t>
  </si>
  <si>
    <t>ESTA E1.17</t>
  </si>
  <si>
    <t>Using IPv4 vs IPv6</t>
  </si>
  <si>
    <t>Source vs Sink</t>
  </si>
  <si>
    <t>Synchronization Universe(s) (for QoS)</t>
  </si>
  <si>
    <t>ESTA E1.33</t>
  </si>
  <si>
    <t>Multicast vs Unicast DNS</t>
  </si>
  <si>
    <t>Component Type</t>
  </si>
  <si>
    <t>Scope(s)</t>
  </si>
  <si>
    <t>LLRP Client TCP Connection Inactive Flag</t>
  </si>
  <si>
    <t>Std Supported</t>
  </si>
  <si>
    <t>Suggested 3rd Party TLV</t>
  </si>
  <si>
    <t>Suggested 3rd Party TLV Source</t>
  </si>
  <si>
    <t>NAEP Guidance</t>
  </si>
  <si>
    <t>Packet?</t>
  </si>
  <si>
    <t>Do we really need this? System Owner? Rental House? Might need a PID</t>
  </si>
  <si>
    <t>PID Status</t>
  </si>
  <si>
    <t>E1.20</t>
  </si>
  <si>
    <t>E1.37-5</t>
  </si>
  <si>
    <t>Needed</t>
  </si>
  <si>
    <t>E1.37-2</t>
  </si>
  <si>
    <t>Manuf</t>
  </si>
  <si>
    <t>Run-Time</t>
  </si>
  <si>
    <t>LLRP/E1.33</t>
  </si>
  <si>
    <t>Proposed Length</t>
  </si>
  <si>
    <t>32 Octet</t>
  </si>
  <si>
    <t>Status</t>
  </si>
  <si>
    <t>Is this required? Maybe cram in some other TLV like user define dstring</t>
  </si>
  <si>
    <t>ESTA Capabilities</t>
  </si>
  <si>
    <t>If you do inventory, you must do MED capabilities</t>
  </si>
  <si>
    <t>Required</t>
  </si>
  <si>
    <t>Conditional</t>
  </si>
  <si>
    <t>ConditionalRequired</t>
  </si>
  <si>
    <t>ESTA TLV Field Name</t>
  </si>
  <si>
    <t>MSbit</t>
  </si>
  <si>
    <t>LSbit</t>
  </si>
  <si>
    <t>LSbyte</t>
  </si>
  <si>
    <t>MSbyte</t>
  </si>
  <si>
    <t>Field Description</t>
  </si>
  <si>
    <t>TLV Description</t>
  </si>
  <si>
    <t>Comments</t>
  </si>
  <si>
    <t>Proposed Length (bits)</t>
  </si>
  <si>
    <t>Variable Length?</t>
  </si>
  <si>
    <t>Does not need to be the full legal name.</t>
  </si>
  <si>
    <t>Proposed Length (bytes)</t>
  </si>
  <si>
    <t>UTF-8 string field containing the device manufacturer's name.</t>
  </si>
  <si>
    <t>UTF-8 string field containing the device's model name and/or model number.</t>
  </si>
  <si>
    <t>UTF-8 string providing the revision of the hardware sending the TLV.</t>
  </si>
  <si>
    <t>UTF-8 string providing the revision of the software running that is sending the TLV.</t>
  </si>
  <si>
    <t>UTF-8 string providing the serial number of the device sending the TLV.</t>
  </si>
  <si>
    <t xml:space="preserve">IEEE 802.3 MAC Address, binary encoding in network byte order. </t>
  </si>
  <si>
    <t>UTF-8 string providing the hostname of the device sending the TLV.</t>
  </si>
  <si>
    <t>Binary encoding in network byte order of the IPv4 or IPv6 address that should be used for device management.</t>
  </si>
  <si>
    <t>May include multiple instances of this TLV.</t>
  </si>
  <si>
    <t>Copy from MED</t>
  </si>
  <si>
    <t>E1.31 Support</t>
  </si>
  <si>
    <t>E1.33 Support</t>
  </si>
  <si>
    <t>E1.17 Support</t>
  </si>
  <si>
    <t>E1.59 Support</t>
  </si>
  <si>
    <t>RFU</t>
  </si>
  <si>
    <t>Bit is set if E1.17 ACN is implemented on the device.</t>
  </si>
  <si>
    <t>Bit is set if E1.31 sACN is implemented on the device.</t>
  </si>
  <si>
    <t>Bit is set if E1.33 RDMnet is implemented on the device.</t>
  </si>
  <si>
    <t>Bit is set if E1.59 OTP is implemented on the device.</t>
  </si>
  <si>
    <t>Bits to be defined as new ESTA protocols are published, set to zero.</t>
  </si>
  <si>
    <t>DHCP Status as defined in E1.37-2 table A-3.</t>
  </si>
  <si>
    <t>DHCP Status</t>
  </si>
  <si>
    <t>User specified UTF-8 string indicating the physical location of the devices sending the TLV.</t>
  </si>
  <si>
    <t>User specified UTF-8 string indicating the contact information for the person or group responsible for the devices sending the TLV.</t>
  </si>
  <si>
    <t>User specified UTF-8 string providing the asset tag of the device sending the TLV.</t>
  </si>
  <si>
    <t>User defined UTF-8 string corresponding to the Device Label as defined in E1.20.</t>
  </si>
  <si>
    <t>User specified UTF-8 string to be used…</t>
  </si>
  <si>
    <t>If device uses PoE, this is required.</t>
  </si>
  <si>
    <t>Binary encoded value which is the maximum number of multicast groups the switch can simulatenously forward without resorting to broadcast flooding.</t>
  </si>
  <si>
    <t>Sender</t>
  </si>
  <si>
    <t>Both</t>
  </si>
  <si>
    <t>Switch</t>
  </si>
  <si>
    <t>Multicast in Use</t>
  </si>
  <si>
    <t>Unicast in Use</t>
  </si>
  <si>
    <t>IPv4 in Use</t>
  </si>
  <si>
    <t>IPv6 in Use</t>
  </si>
  <si>
    <t>Broker Active</t>
  </si>
  <si>
    <t>Controller Active</t>
  </si>
  <si>
    <t>Device Active</t>
  </si>
  <si>
    <t>Scope</t>
  </si>
  <si>
    <t>Binary encoded value corresponding to the E1.17 version table in Appendix A-x.</t>
  </si>
  <si>
    <t>Binary encoded value corresponding to the E1.31 version table in Appendix A-x.</t>
  </si>
  <si>
    <t>Binary encoded value corresponding to the E1.33 version table in Appendix A-x.</t>
  </si>
  <si>
    <t>Indicates that the E1.17 instance is using unicast to communicate.</t>
  </si>
  <si>
    <t>Indicates that the E1.31 instance is using unicast to communicate.</t>
  </si>
  <si>
    <t>Indicates that the E1.33 instance is using unicast to communicate.</t>
  </si>
  <si>
    <t>Indicates that the E1.17 instance is using multicast to communicate.</t>
  </si>
  <si>
    <t>Indicates that the E1.31 instance is using multicast to communicate.</t>
  </si>
  <si>
    <t>Indicates that the E1.33 instance is using multicast to communicate.</t>
  </si>
  <si>
    <t>Indicates that the E1.31 instance is using IPv4 to communicate.</t>
  </si>
  <si>
    <t>Indicates that the E1.31 instance is using IPv6 to communicate.</t>
  </si>
  <si>
    <t>Source Capable</t>
  </si>
  <si>
    <t>Sink Capable</t>
  </si>
  <si>
    <t>Indicates that the E1.31 instance is capable of acting as an E1.31 source.</t>
  </si>
  <si>
    <t>Indicates that the E1.31 instance is capable of acting as an E1.31 sink.</t>
  </si>
  <si>
    <t>Indicates that the E1.33 instance is operating as a broker.</t>
  </si>
  <si>
    <t>Indicates that the E1.33 instance is operating as a controller.</t>
  </si>
  <si>
    <t>Indicates that the E1.33 instance is operating as a device.</t>
  </si>
  <si>
    <t>Inidcates the current scope configured for the E1.33 instance corresponding to this TLV.</t>
  </si>
  <si>
    <t>Bit set if the E1.33 instance's associated RPT Client is not currently connected to a Broker.</t>
  </si>
  <si>
    <t>LLRP Client TCP Connection Inactive</t>
  </si>
  <si>
    <t>CID</t>
  </si>
  <si>
    <t>Binary encoded value of the CID corresponding to the E1.33 instance sending TLV.</t>
  </si>
  <si>
    <t>Binary encoded value of the CID corresponding to the E1.31 instance sending TLV.</t>
  </si>
  <si>
    <t>Binary encoded value of the CID corresponding to the E1.17 instance sending TLV.</t>
  </si>
  <si>
    <t>ESTA Management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</si>
</sst>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6B1E-0743-4328-B8F9-7E95121BBCD9}">
  <dimension ref="A1:U44"/>
  <sheetViews>
    <sheetView tabSelected="1" topLeftCell="E1" zoomScale="130" zoomScaleNormal="130" workbookViewId="0">
      <pane ySplit="1" topLeftCell="A17" activePane="bottomLeft" state="frozen"/>
      <selection pane="bottomLeft" activeCell="Q21" sqref="Q21"/>
    </sheetView>
  </sheetViews>
  <sheetFormatPr defaultColWidth="49.90625" defaultRowHeight="14.5" x14ac:dyDescent="0.35"/>
  <cols>
    <col min="1" max="1" width="9.36328125" customWidth="1"/>
    <col min="2" max="2" width="12.54296875" customWidth="1"/>
    <col min="3" max="3" width="21.1796875" customWidth="1"/>
    <col min="4" max="4" width="18.81640625" customWidth="1"/>
    <col min="5" max="5" width="15.7265625" bestFit="1" customWidth="1"/>
    <col min="6" max="6" width="17.36328125" bestFit="1" customWidth="1"/>
    <col min="7" max="7" width="11.36328125" bestFit="1" customWidth="1"/>
    <col min="8" max="8" width="11.36328125" customWidth="1"/>
    <col min="9" max="9" width="12.36328125" customWidth="1"/>
    <col min="10" max="10" width="33.36328125" bestFit="1" customWidth="1"/>
    <col min="11" max="11" width="7.26953125" bestFit="1" customWidth="1"/>
    <col min="12" max="12" width="7.90625" bestFit="1" customWidth="1"/>
    <col min="13" max="13" width="8.08984375" customWidth="1"/>
    <col min="14" max="14" width="5.36328125" customWidth="1"/>
    <col min="15" max="15" width="7.36328125" customWidth="1"/>
    <col min="16" max="16" width="4.54296875" customWidth="1"/>
    <col min="17" max="17" width="35.81640625" customWidth="1"/>
    <col min="18" max="18" width="17.36328125" style="4" customWidth="1"/>
    <col min="19" max="19" width="26.1796875" bestFit="1" customWidth="1"/>
    <col min="20" max="20" width="26" bestFit="1" customWidth="1"/>
    <col min="21" max="21" width="76.54296875" bestFit="1" customWidth="1"/>
  </cols>
  <sheetData>
    <row r="1" spans="1:21" s="4" customFormat="1" ht="43.5" x14ac:dyDescent="0.35">
      <c r="A1" s="4" t="s">
        <v>3</v>
      </c>
      <c r="B1" s="4" t="s">
        <v>63</v>
      </c>
      <c r="C1" s="4" t="s">
        <v>0</v>
      </c>
      <c r="D1" s="4" t="s">
        <v>196</v>
      </c>
      <c r="E1" s="4" t="s">
        <v>167</v>
      </c>
      <c r="F1" s="4" t="s">
        <v>183</v>
      </c>
      <c r="G1" s="4" t="s">
        <v>173</v>
      </c>
      <c r="H1" s="4" t="s">
        <v>201</v>
      </c>
      <c r="I1" s="4" t="s">
        <v>198</v>
      </c>
      <c r="J1" s="4" t="s">
        <v>190</v>
      </c>
      <c r="K1" s="4" t="s">
        <v>199</v>
      </c>
      <c r="L1" s="4" t="s">
        <v>231</v>
      </c>
      <c r="M1" s="4" t="s">
        <v>194</v>
      </c>
      <c r="N1" s="4" t="s">
        <v>191</v>
      </c>
      <c r="O1" s="4" t="s">
        <v>193</v>
      </c>
      <c r="P1" s="4" t="s">
        <v>192</v>
      </c>
      <c r="Q1" s="4" t="s">
        <v>195</v>
      </c>
      <c r="R1" s="4" t="s">
        <v>197</v>
      </c>
      <c r="S1" s="4" t="s">
        <v>168</v>
      </c>
      <c r="T1" s="4" t="s">
        <v>169</v>
      </c>
      <c r="U1" s="4" t="s">
        <v>170</v>
      </c>
    </row>
    <row r="2" spans="1:21" ht="43.5" x14ac:dyDescent="0.35">
      <c r="A2" t="s">
        <v>136</v>
      </c>
      <c r="B2">
        <v>1</v>
      </c>
      <c r="D2" s="4"/>
      <c r="E2" t="s">
        <v>153</v>
      </c>
      <c r="F2" t="s">
        <v>187</v>
      </c>
      <c r="G2" s="2" t="s">
        <v>174</v>
      </c>
      <c r="H2" s="2">
        <f t="shared" ref="H2:H10" si="0">I2/8</f>
        <v>32</v>
      </c>
      <c r="I2" s="2">
        <f>32*8</f>
        <v>256</v>
      </c>
      <c r="J2" t="s">
        <v>137</v>
      </c>
      <c r="K2" t="s">
        <v>111</v>
      </c>
      <c r="L2" s="4" t="s">
        <v>232</v>
      </c>
      <c r="M2" s="2"/>
      <c r="N2" s="2"/>
      <c r="O2" s="2"/>
      <c r="P2" s="2"/>
      <c r="Q2" s="3" t="s">
        <v>202</v>
      </c>
      <c r="R2" s="3" t="s">
        <v>200</v>
      </c>
      <c r="S2" t="s">
        <v>72</v>
      </c>
      <c r="T2" t="s">
        <v>64</v>
      </c>
    </row>
    <row r="3" spans="1:21" ht="29" x14ac:dyDescent="0.35">
      <c r="A3" t="s">
        <v>136</v>
      </c>
      <c r="B3">
        <v>2</v>
      </c>
      <c r="D3" s="4"/>
      <c r="E3" t="s">
        <v>153</v>
      </c>
      <c r="F3" t="s">
        <v>187</v>
      </c>
      <c r="G3" s="2" t="s">
        <v>174</v>
      </c>
      <c r="H3" s="2">
        <f t="shared" si="0"/>
        <v>32</v>
      </c>
      <c r="I3" s="2">
        <f>32*8</f>
        <v>256</v>
      </c>
      <c r="J3" t="s">
        <v>138</v>
      </c>
      <c r="K3" t="s">
        <v>111</v>
      </c>
      <c r="L3" s="4" t="s">
        <v>232</v>
      </c>
      <c r="M3" s="2"/>
      <c r="N3" s="2"/>
      <c r="O3" s="2"/>
      <c r="P3" s="2"/>
      <c r="Q3" s="3" t="s">
        <v>203</v>
      </c>
      <c r="R3" s="3"/>
      <c r="S3" t="s">
        <v>73</v>
      </c>
      <c r="T3" t="s">
        <v>64</v>
      </c>
    </row>
    <row r="4" spans="1:21" ht="29" x14ac:dyDescent="0.35">
      <c r="A4" t="s">
        <v>136</v>
      </c>
      <c r="B4">
        <v>3</v>
      </c>
      <c r="D4" s="4"/>
      <c r="E4" t="s">
        <v>153</v>
      </c>
      <c r="F4" t="s">
        <v>187</v>
      </c>
      <c r="G4" s="2" t="s">
        <v>176</v>
      </c>
      <c r="H4" s="2">
        <f t="shared" si="0"/>
        <v>32</v>
      </c>
      <c r="I4" s="2">
        <f>32*8</f>
        <v>256</v>
      </c>
      <c r="J4" t="s">
        <v>139</v>
      </c>
      <c r="K4" t="s">
        <v>111</v>
      </c>
      <c r="L4" s="4" t="s">
        <v>232</v>
      </c>
      <c r="M4" s="2"/>
      <c r="N4" s="2"/>
      <c r="O4" s="2"/>
      <c r="P4" s="2"/>
      <c r="Q4" s="3" t="s">
        <v>204</v>
      </c>
      <c r="R4" s="3"/>
      <c r="S4" t="s">
        <v>68</v>
      </c>
      <c r="T4" t="s">
        <v>64</v>
      </c>
    </row>
    <row r="5" spans="1:21" ht="29" x14ac:dyDescent="0.35">
      <c r="A5" t="s">
        <v>136</v>
      </c>
      <c r="B5">
        <v>4</v>
      </c>
      <c r="D5" s="4"/>
      <c r="E5" t="s">
        <v>153</v>
      </c>
      <c r="F5" t="s">
        <v>187</v>
      </c>
      <c r="G5" s="2" t="s">
        <v>174</v>
      </c>
      <c r="H5" s="2">
        <f t="shared" si="0"/>
        <v>32</v>
      </c>
      <c r="I5" s="2">
        <f>32*8</f>
        <v>256</v>
      </c>
      <c r="J5" t="s">
        <v>140</v>
      </c>
      <c r="K5" t="s">
        <v>111</v>
      </c>
      <c r="L5" s="4" t="s">
        <v>232</v>
      </c>
      <c r="M5" s="2"/>
      <c r="N5" s="2"/>
      <c r="O5" s="2"/>
      <c r="P5" s="2"/>
      <c r="Q5" s="3" t="s">
        <v>205</v>
      </c>
      <c r="R5" s="3"/>
      <c r="S5" t="s">
        <v>70</v>
      </c>
      <c r="T5" t="s">
        <v>64</v>
      </c>
    </row>
    <row r="6" spans="1:21" ht="29" x14ac:dyDescent="0.35">
      <c r="A6" t="s">
        <v>136</v>
      </c>
      <c r="B6">
        <v>5</v>
      </c>
      <c r="D6" s="4"/>
      <c r="E6" t="s">
        <v>153</v>
      </c>
      <c r="F6" t="s">
        <v>187</v>
      </c>
      <c r="G6" s="2" t="s">
        <v>175</v>
      </c>
      <c r="H6" s="2">
        <f t="shared" si="0"/>
        <v>231</v>
      </c>
      <c r="I6" s="2">
        <f>8*231</f>
        <v>1848</v>
      </c>
      <c r="J6" t="s">
        <v>141</v>
      </c>
      <c r="K6" t="s">
        <v>111</v>
      </c>
      <c r="L6" s="4" t="s">
        <v>232</v>
      </c>
      <c r="M6" s="2"/>
      <c r="N6" s="2"/>
      <c r="O6" s="2"/>
      <c r="P6" s="2"/>
      <c r="Q6" s="3" t="s">
        <v>206</v>
      </c>
      <c r="R6" s="3"/>
      <c r="S6" t="s">
        <v>71</v>
      </c>
      <c r="T6" t="s">
        <v>64</v>
      </c>
    </row>
    <row r="7" spans="1:21" ht="29" x14ac:dyDescent="0.35">
      <c r="A7" t="s">
        <v>136</v>
      </c>
      <c r="B7">
        <v>6</v>
      </c>
      <c r="D7" s="4"/>
      <c r="E7" t="s">
        <v>153</v>
      </c>
      <c r="F7" t="s">
        <v>97</v>
      </c>
      <c r="G7" s="2" t="s">
        <v>177</v>
      </c>
      <c r="H7" s="2">
        <f t="shared" si="0"/>
        <v>6</v>
      </c>
      <c r="I7" s="2">
        <f>8*6</f>
        <v>48</v>
      </c>
      <c r="J7" t="s">
        <v>142</v>
      </c>
      <c r="K7" t="s">
        <v>130</v>
      </c>
      <c r="L7" s="4" t="s">
        <v>232</v>
      </c>
      <c r="M7" s="2"/>
      <c r="N7" s="2"/>
      <c r="O7" s="2"/>
      <c r="P7" s="2"/>
      <c r="Q7" s="3" t="s">
        <v>207</v>
      </c>
      <c r="R7" s="3"/>
      <c r="S7" t="s">
        <v>171</v>
      </c>
    </row>
    <row r="8" spans="1:21" ht="29" x14ac:dyDescent="0.35">
      <c r="A8" t="s">
        <v>136</v>
      </c>
      <c r="B8">
        <v>7</v>
      </c>
      <c r="D8" s="4"/>
      <c r="E8" t="s">
        <v>153</v>
      </c>
      <c r="F8" t="s">
        <v>187</v>
      </c>
      <c r="G8" s="2" t="s">
        <v>176</v>
      </c>
      <c r="H8" s="2">
        <f t="shared" si="0"/>
        <v>32</v>
      </c>
      <c r="I8" s="2">
        <f>32*8</f>
        <v>256</v>
      </c>
      <c r="J8" t="s">
        <v>144</v>
      </c>
      <c r="K8" t="s">
        <v>111</v>
      </c>
      <c r="L8" s="4" t="s">
        <v>232</v>
      </c>
      <c r="M8" s="2"/>
      <c r="N8" s="2"/>
      <c r="O8" s="2"/>
      <c r="P8" s="2"/>
      <c r="Q8" s="3" t="s">
        <v>226</v>
      </c>
      <c r="R8" s="3"/>
      <c r="S8" t="s">
        <v>74</v>
      </c>
      <c r="T8" t="s">
        <v>64</v>
      </c>
    </row>
    <row r="9" spans="1:21" ht="29" x14ac:dyDescent="0.35">
      <c r="A9" t="s">
        <v>136</v>
      </c>
      <c r="B9">
        <v>8</v>
      </c>
      <c r="D9" s="4"/>
      <c r="E9" t="s">
        <v>153</v>
      </c>
      <c r="F9" t="s">
        <v>97</v>
      </c>
      <c r="G9" s="2" t="s">
        <v>177</v>
      </c>
      <c r="H9" s="2">
        <f t="shared" si="0"/>
        <v>63</v>
      </c>
      <c r="I9" s="2">
        <f>63*8</f>
        <v>504</v>
      </c>
      <c r="J9" t="s">
        <v>145</v>
      </c>
      <c r="K9" t="s">
        <v>111</v>
      </c>
      <c r="L9" s="4" t="s">
        <v>232</v>
      </c>
      <c r="M9" s="2"/>
      <c r="N9" s="2"/>
      <c r="O9" s="2"/>
      <c r="P9" s="2"/>
      <c r="Q9" s="3" t="s">
        <v>208</v>
      </c>
      <c r="R9" s="3"/>
      <c r="S9" t="s">
        <v>81</v>
      </c>
      <c r="T9" t="s">
        <v>86</v>
      </c>
    </row>
    <row r="10" spans="1:21" ht="29" x14ac:dyDescent="0.35">
      <c r="A10" t="s">
        <v>136</v>
      </c>
      <c r="B10">
        <v>13</v>
      </c>
      <c r="C10" t="s">
        <v>267</v>
      </c>
      <c r="D10" s="4"/>
      <c r="E10" t="s">
        <v>153</v>
      </c>
      <c r="F10" t="s">
        <v>187</v>
      </c>
      <c r="G10" s="2" t="s">
        <v>177</v>
      </c>
      <c r="H10" s="2">
        <f t="shared" si="0"/>
        <v>1</v>
      </c>
      <c r="I10" s="2">
        <v>8</v>
      </c>
      <c r="J10" t="s">
        <v>223</v>
      </c>
      <c r="K10" t="s">
        <v>130</v>
      </c>
      <c r="L10" s="4" t="s">
        <v>232</v>
      </c>
      <c r="M10" s="2"/>
      <c r="N10" s="2"/>
      <c r="O10" s="2"/>
      <c r="P10" s="2"/>
      <c r="Q10" s="3" t="s">
        <v>222</v>
      </c>
      <c r="R10" s="3"/>
      <c r="U10" t="s">
        <v>184</v>
      </c>
    </row>
    <row r="11" spans="1:21" ht="43.5" x14ac:dyDescent="0.35">
      <c r="A11" t="s">
        <v>136</v>
      </c>
      <c r="B11">
        <v>9</v>
      </c>
      <c r="C11" t="s">
        <v>267</v>
      </c>
      <c r="D11" s="4"/>
      <c r="E11" t="s">
        <v>153</v>
      </c>
      <c r="F11" t="s">
        <v>97</v>
      </c>
      <c r="G11" s="2" t="s">
        <v>177</v>
      </c>
      <c r="H11" s="2">
        <f t="shared" ref="H11:H44" si="1">I11/8</f>
        <v>0</v>
      </c>
      <c r="I11" s="2"/>
      <c r="J11" t="s">
        <v>146</v>
      </c>
      <c r="K11" t="s">
        <v>111</v>
      </c>
      <c r="L11" s="4" t="s">
        <v>232</v>
      </c>
      <c r="M11" s="2"/>
      <c r="N11" s="2"/>
      <c r="O11" s="2"/>
      <c r="P11" s="2"/>
      <c r="Q11" s="3" t="s">
        <v>209</v>
      </c>
      <c r="R11" s="3" t="s">
        <v>210</v>
      </c>
      <c r="S11" t="s">
        <v>84</v>
      </c>
      <c r="T11" t="s">
        <v>86</v>
      </c>
    </row>
    <row r="12" spans="1:21" ht="29" x14ac:dyDescent="0.35">
      <c r="A12" t="s">
        <v>136</v>
      </c>
      <c r="B12">
        <v>10</v>
      </c>
      <c r="D12" s="4"/>
      <c r="E12" t="s">
        <v>153</v>
      </c>
      <c r="F12" t="s">
        <v>188</v>
      </c>
      <c r="G12" s="2" t="s">
        <v>178</v>
      </c>
      <c r="H12" s="2">
        <f t="shared" si="1"/>
        <v>0</v>
      </c>
      <c r="I12" s="2"/>
      <c r="J12" t="s">
        <v>148</v>
      </c>
      <c r="K12" t="s">
        <v>115</v>
      </c>
      <c r="L12" s="4" t="s">
        <v>232</v>
      </c>
      <c r="M12" s="2"/>
      <c r="N12" s="2"/>
      <c r="O12" s="2"/>
      <c r="P12" s="2"/>
      <c r="Q12" s="3" t="s">
        <v>211</v>
      </c>
      <c r="R12" s="3" t="s">
        <v>229</v>
      </c>
      <c r="S12" t="s">
        <v>134</v>
      </c>
      <c r="T12" t="s">
        <v>64</v>
      </c>
    </row>
    <row r="13" spans="1:21" ht="29" x14ac:dyDescent="0.35">
      <c r="A13" t="s">
        <v>136</v>
      </c>
      <c r="B13">
        <v>11</v>
      </c>
      <c r="C13" t="s">
        <v>185</v>
      </c>
      <c r="D13" s="4"/>
      <c r="E13" t="s">
        <v>153</v>
      </c>
      <c r="F13" t="s">
        <v>187</v>
      </c>
      <c r="G13" s="2" t="s">
        <v>75</v>
      </c>
      <c r="H13" s="2">
        <f>I13/8</f>
        <v>0.125</v>
      </c>
      <c r="I13" s="2">
        <v>1</v>
      </c>
      <c r="J13" t="s">
        <v>214</v>
      </c>
      <c r="K13" t="s">
        <v>130</v>
      </c>
      <c r="L13" s="4" t="s">
        <v>232</v>
      </c>
      <c r="M13" s="2"/>
      <c r="N13" s="2"/>
      <c r="O13" s="2"/>
      <c r="P13" s="2"/>
      <c r="Q13" s="3" t="s">
        <v>217</v>
      </c>
      <c r="R13" s="3"/>
    </row>
    <row r="14" spans="1:21" ht="29" x14ac:dyDescent="0.35">
      <c r="A14" t="s">
        <v>136</v>
      </c>
      <c r="B14">
        <v>11</v>
      </c>
      <c r="C14" t="s">
        <v>185</v>
      </c>
      <c r="D14" s="4"/>
      <c r="E14" t="s">
        <v>153</v>
      </c>
      <c r="F14" t="s">
        <v>187</v>
      </c>
      <c r="G14" s="2" t="s">
        <v>75</v>
      </c>
      <c r="H14" s="2">
        <f t="shared" ref="H14:H17" si="2">I14/8</f>
        <v>0.125</v>
      </c>
      <c r="I14" s="2">
        <v>1</v>
      </c>
      <c r="J14" t="s">
        <v>212</v>
      </c>
      <c r="K14" t="s">
        <v>130</v>
      </c>
      <c r="L14" s="4" t="s">
        <v>232</v>
      </c>
      <c r="M14" s="2"/>
      <c r="N14" s="2"/>
      <c r="O14" s="2"/>
      <c r="P14" s="2"/>
      <c r="Q14" s="3" t="s">
        <v>218</v>
      </c>
      <c r="R14" s="3"/>
    </row>
    <row r="15" spans="1:21" ht="29" x14ac:dyDescent="0.35">
      <c r="A15" t="s">
        <v>136</v>
      </c>
      <c r="B15">
        <v>11</v>
      </c>
      <c r="C15" t="s">
        <v>185</v>
      </c>
      <c r="D15" s="4"/>
      <c r="E15" t="s">
        <v>153</v>
      </c>
      <c r="F15" t="s">
        <v>187</v>
      </c>
      <c r="G15" s="2" t="s">
        <v>75</v>
      </c>
      <c r="H15" s="2">
        <f t="shared" si="2"/>
        <v>0.125</v>
      </c>
      <c r="I15" s="2">
        <v>1</v>
      </c>
      <c r="J15" t="s">
        <v>213</v>
      </c>
      <c r="K15" t="s">
        <v>130</v>
      </c>
      <c r="L15" s="4" t="s">
        <v>232</v>
      </c>
      <c r="M15" s="2"/>
      <c r="N15" s="2"/>
      <c r="O15" s="2"/>
      <c r="P15" s="2"/>
      <c r="Q15" s="3" t="s">
        <v>219</v>
      </c>
      <c r="R15" s="3"/>
    </row>
    <row r="16" spans="1:21" ht="29" x14ac:dyDescent="0.35">
      <c r="A16" t="s">
        <v>136</v>
      </c>
      <c r="B16">
        <v>11</v>
      </c>
      <c r="C16" t="s">
        <v>185</v>
      </c>
      <c r="D16" s="4"/>
      <c r="E16" t="s">
        <v>153</v>
      </c>
      <c r="F16" t="s">
        <v>187</v>
      </c>
      <c r="G16" s="2" t="s">
        <v>75</v>
      </c>
      <c r="H16" s="2">
        <f t="shared" si="2"/>
        <v>0.125</v>
      </c>
      <c r="I16" s="2">
        <v>1</v>
      </c>
      <c r="J16" t="s">
        <v>215</v>
      </c>
      <c r="K16" t="s">
        <v>130</v>
      </c>
      <c r="L16" s="4" t="s">
        <v>232</v>
      </c>
      <c r="M16" s="2"/>
      <c r="N16" s="2"/>
      <c r="O16" s="2"/>
      <c r="P16" s="2"/>
      <c r="Q16" s="3" t="s">
        <v>220</v>
      </c>
      <c r="R16" s="3"/>
    </row>
    <row r="17" spans="1:21" ht="29" x14ac:dyDescent="0.35">
      <c r="A17" t="s">
        <v>136</v>
      </c>
      <c r="B17">
        <v>11</v>
      </c>
      <c r="C17" t="s">
        <v>185</v>
      </c>
      <c r="D17" s="4"/>
      <c r="E17" t="s">
        <v>153</v>
      </c>
      <c r="F17" t="s">
        <v>187</v>
      </c>
      <c r="G17" s="2" t="s">
        <v>75</v>
      </c>
      <c r="H17" s="2">
        <f t="shared" si="2"/>
        <v>1.5</v>
      </c>
      <c r="I17" s="2">
        <v>12</v>
      </c>
      <c r="J17" t="s">
        <v>216</v>
      </c>
      <c r="K17" t="s">
        <v>130</v>
      </c>
      <c r="L17" s="4" t="s">
        <v>232</v>
      </c>
      <c r="M17" s="2"/>
      <c r="N17" s="2"/>
      <c r="O17" s="2"/>
      <c r="P17" s="2"/>
      <c r="Q17" s="3" t="s">
        <v>221</v>
      </c>
      <c r="R17" s="3"/>
    </row>
    <row r="18" spans="1:21" ht="29" x14ac:dyDescent="0.35">
      <c r="A18" t="s">
        <v>136</v>
      </c>
      <c r="B18">
        <v>12</v>
      </c>
      <c r="D18" s="4"/>
      <c r="E18" t="s">
        <v>153</v>
      </c>
      <c r="F18" t="s">
        <v>187</v>
      </c>
      <c r="G18" s="2" t="s">
        <v>174</v>
      </c>
      <c r="H18" s="2">
        <f>I18/8</f>
        <v>32</v>
      </c>
      <c r="I18" s="2">
        <f>32*8</f>
        <v>256</v>
      </c>
      <c r="J18" t="s">
        <v>143</v>
      </c>
      <c r="K18" t="s">
        <v>111</v>
      </c>
      <c r="L18" s="4" t="s">
        <v>232</v>
      </c>
      <c r="M18" s="2"/>
      <c r="N18" s="2"/>
      <c r="O18" s="2"/>
      <c r="P18" s="2"/>
      <c r="Q18" s="3" t="s">
        <v>227</v>
      </c>
      <c r="R18" s="3"/>
    </row>
    <row r="19" spans="1:21" ht="43.5" x14ac:dyDescent="0.35">
      <c r="A19" t="s">
        <v>136</v>
      </c>
      <c r="B19">
        <v>14</v>
      </c>
      <c r="D19" s="4"/>
      <c r="E19" t="s">
        <v>153</v>
      </c>
      <c r="F19" t="s">
        <v>97</v>
      </c>
      <c r="G19" s="2" t="s">
        <v>176</v>
      </c>
      <c r="H19" s="2">
        <f t="shared" si="1"/>
        <v>32</v>
      </c>
      <c r="I19" s="2">
        <f>32*8</f>
        <v>256</v>
      </c>
      <c r="J19" t="s">
        <v>149</v>
      </c>
      <c r="K19" t="s">
        <v>111</v>
      </c>
      <c r="L19" s="4" t="s">
        <v>232</v>
      </c>
      <c r="M19" s="2"/>
      <c r="N19" s="2"/>
      <c r="O19" s="2"/>
      <c r="P19" s="2"/>
      <c r="Q19" s="3" t="s">
        <v>224</v>
      </c>
      <c r="R19" s="3"/>
    </row>
    <row r="20" spans="1:21" ht="58" x14ac:dyDescent="0.35">
      <c r="A20" t="s">
        <v>136</v>
      </c>
      <c r="B20">
        <v>15</v>
      </c>
      <c r="D20" s="4"/>
      <c r="E20" t="s">
        <v>153</v>
      </c>
      <c r="F20" t="s">
        <v>97</v>
      </c>
      <c r="G20" s="2" t="s">
        <v>176</v>
      </c>
      <c r="H20" s="2">
        <f t="shared" si="1"/>
        <v>32</v>
      </c>
      <c r="I20" s="2">
        <f>32*8</f>
        <v>256</v>
      </c>
      <c r="J20" t="s">
        <v>150</v>
      </c>
      <c r="K20" t="s">
        <v>111</v>
      </c>
      <c r="L20" s="4" t="s">
        <v>232</v>
      </c>
      <c r="M20" s="2"/>
      <c r="N20" s="2"/>
      <c r="O20" s="2"/>
      <c r="P20" s="2"/>
      <c r="Q20" s="3" t="s">
        <v>225</v>
      </c>
      <c r="R20" s="3"/>
      <c r="U20" t="s">
        <v>172</v>
      </c>
    </row>
    <row r="21" spans="1:21" ht="58" x14ac:dyDescent="0.35">
      <c r="A21" t="s">
        <v>136</v>
      </c>
      <c r="B21">
        <v>16</v>
      </c>
      <c r="D21" s="4"/>
      <c r="E21" t="s">
        <v>153</v>
      </c>
      <c r="F21" t="s">
        <v>97</v>
      </c>
      <c r="G21" s="2" t="s">
        <v>178</v>
      </c>
      <c r="H21" s="2">
        <f t="shared" si="1"/>
        <v>4</v>
      </c>
      <c r="I21" s="2">
        <v>32</v>
      </c>
      <c r="J21" t="s">
        <v>151</v>
      </c>
      <c r="K21" t="s">
        <v>130</v>
      </c>
      <c r="L21" s="4" t="s">
        <v>233</v>
      </c>
      <c r="M21" s="2"/>
      <c r="N21" s="2"/>
      <c r="O21" s="2"/>
      <c r="P21" s="2"/>
      <c r="Q21" s="5" t="s">
        <v>230</v>
      </c>
      <c r="R21" s="3"/>
    </row>
    <row r="22" spans="1:21" x14ac:dyDescent="0.35">
      <c r="A22" t="s">
        <v>136</v>
      </c>
      <c r="B22">
        <v>17</v>
      </c>
      <c r="D22" s="4"/>
      <c r="E22" t="s">
        <v>153</v>
      </c>
      <c r="F22" t="s">
        <v>187</v>
      </c>
      <c r="G22" s="2" t="s">
        <v>176</v>
      </c>
      <c r="H22" s="2">
        <f t="shared" si="1"/>
        <v>32</v>
      </c>
      <c r="I22" s="2">
        <f>32*8</f>
        <v>256</v>
      </c>
      <c r="J22" t="s">
        <v>152</v>
      </c>
      <c r="K22" t="s">
        <v>111</v>
      </c>
      <c r="L22" s="4" t="s">
        <v>232</v>
      </c>
      <c r="M22" s="2"/>
      <c r="N22" s="2"/>
      <c r="O22" s="2"/>
      <c r="P22" s="2"/>
      <c r="Q22" s="3" t="s">
        <v>228</v>
      </c>
      <c r="R22" s="3"/>
    </row>
    <row r="23" spans="1:21" ht="29" x14ac:dyDescent="0.35">
      <c r="A23" t="s">
        <v>136</v>
      </c>
      <c r="B23">
        <v>18</v>
      </c>
      <c r="C23" t="s">
        <v>158</v>
      </c>
      <c r="D23" s="4"/>
      <c r="E23" t="s">
        <v>158</v>
      </c>
      <c r="F23" t="s">
        <v>189</v>
      </c>
      <c r="G23" s="2" t="s">
        <v>178</v>
      </c>
      <c r="H23" s="2">
        <f t="shared" si="1"/>
        <v>1</v>
      </c>
      <c r="I23" s="2">
        <v>8</v>
      </c>
      <c r="J23" t="s">
        <v>154</v>
      </c>
      <c r="K23" t="s">
        <v>111</v>
      </c>
      <c r="L23" s="4" t="s">
        <v>232</v>
      </c>
      <c r="M23" s="2"/>
      <c r="N23" s="2"/>
      <c r="O23" s="2"/>
      <c r="P23" s="2"/>
      <c r="Q23" s="3" t="s">
        <v>242</v>
      </c>
      <c r="R23" s="3"/>
    </row>
    <row r="24" spans="1:21" ht="29" x14ac:dyDescent="0.35">
      <c r="A24" t="s">
        <v>136</v>
      </c>
      <c r="B24">
        <v>20</v>
      </c>
      <c r="C24" t="s">
        <v>158</v>
      </c>
      <c r="D24" s="4"/>
      <c r="E24" t="s">
        <v>158</v>
      </c>
      <c r="F24" t="s">
        <v>189</v>
      </c>
      <c r="G24" s="2" t="s">
        <v>179</v>
      </c>
      <c r="H24" s="2">
        <f t="shared" si="1"/>
        <v>0.125</v>
      </c>
      <c r="I24" s="2">
        <v>1</v>
      </c>
      <c r="J24" t="s">
        <v>234</v>
      </c>
      <c r="K24" t="s">
        <v>130</v>
      </c>
      <c r="L24" s="4" t="s">
        <v>232</v>
      </c>
      <c r="M24" s="2"/>
      <c r="N24" s="2"/>
      <c r="O24" s="2"/>
      <c r="P24" s="2"/>
      <c r="Q24" s="3" t="s">
        <v>248</v>
      </c>
      <c r="R24" s="3"/>
    </row>
    <row r="25" spans="1:21" ht="29" x14ac:dyDescent="0.35">
      <c r="A25" t="s">
        <v>136</v>
      </c>
      <c r="B25">
        <v>20</v>
      </c>
      <c r="C25" t="s">
        <v>158</v>
      </c>
      <c r="D25" s="4"/>
      <c r="E25" t="s">
        <v>158</v>
      </c>
      <c r="F25" t="s">
        <v>189</v>
      </c>
      <c r="G25" s="2" t="s">
        <v>179</v>
      </c>
      <c r="H25" s="2">
        <f t="shared" si="1"/>
        <v>0.125</v>
      </c>
      <c r="I25" s="2">
        <v>1</v>
      </c>
      <c r="J25" t="s">
        <v>235</v>
      </c>
      <c r="K25" t="s">
        <v>130</v>
      </c>
      <c r="L25" s="4" t="s">
        <v>232</v>
      </c>
      <c r="M25" s="2"/>
      <c r="N25" s="2"/>
      <c r="O25" s="2"/>
      <c r="P25" s="2"/>
      <c r="Q25" s="3" t="s">
        <v>245</v>
      </c>
      <c r="R25" s="3"/>
    </row>
    <row r="26" spans="1:21" ht="43.5" x14ac:dyDescent="0.35">
      <c r="A26" t="s">
        <v>136</v>
      </c>
      <c r="B26">
        <v>30</v>
      </c>
      <c r="C26" t="s">
        <v>158</v>
      </c>
      <c r="D26" s="4"/>
      <c r="E26" t="s">
        <v>158</v>
      </c>
      <c r="F26" t="s">
        <v>189</v>
      </c>
      <c r="G26" s="2" t="s">
        <v>178</v>
      </c>
      <c r="H26" s="2">
        <f>I26/8</f>
        <v>16</v>
      </c>
      <c r="I26" s="2">
        <f>16*8</f>
        <v>128</v>
      </c>
      <c r="J26" s="2" t="s">
        <v>263</v>
      </c>
      <c r="K26" s="2" t="s">
        <v>130</v>
      </c>
      <c r="L26" s="4" t="s">
        <v>232</v>
      </c>
      <c r="M26" s="2"/>
      <c r="N26" s="2"/>
      <c r="O26" s="2"/>
      <c r="P26" s="2"/>
      <c r="Q26" s="3" t="s">
        <v>266</v>
      </c>
      <c r="R26" s="3"/>
    </row>
    <row r="27" spans="1:21" ht="29" x14ac:dyDescent="0.35">
      <c r="A27" t="s">
        <v>136</v>
      </c>
      <c r="B27">
        <v>21</v>
      </c>
      <c r="C27" t="s">
        <v>157</v>
      </c>
      <c r="D27" s="4"/>
      <c r="E27" t="s">
        <v>157</v>
      </c>
      <c r="F27" t="s">
        <v>189</v>
      </c>
      <c r="G27" s="2" t="s">
        <v>178</v>
      </c>
      <c r="H27" s="2">
        <f t="shared" si="1"/>
        <v>1</v>
      </c>
      <c r="I27" s="2">
        <v>8</v>
      </c>
      <c r="J27" t="s">
        <v>154</v>
      </c>
      <c r="K27" t="s">
        <v>111</v>
      </c>
      <c r="L27" s="4" t="s">
        <v>232</v>
      </c>
      <c r="M27" s="2"/>
      <c r="N27" s="2"/>
      <c r="O27" s="2"/>
      <c r="P27" s="2"/>
      <c r="Q27" s="3" t="s">
        <v>243</v>
      </c>
      <c r="R27" s="3"/>
    </row>
    <row r="28" spans="1:21" ht="29" x14ac:dyDescent="0.35">
      <c r="A28" t="s">
        <v>136</v>
      </c>
      <c r="B28">
        <v>22</v>
      </c>
      <c r="C28" t="s">
        <v>157</v>
      </c>
      <c r="D28" s="4"/>
      <c r="E28" t="s">
        <v>157</v>
      </c>
      <c r="F28" t="s">
        <v>189</v>
      </c>
      <c r="G28" s="2" t="s">
        <v>179</v>
      </c>
      <c r="H28" s="2">
        <f t="shared" si="1"/>
        <v>0.125</v>
      </c>
      <c r="I28" s="2">
        <v>1</v>
      </c>
      <c r="J28" t="s">
        <v>234</v>
      </c>
      <c r="K28" t="s">
        <v>130</v>
      </c>
      <c r="L28" s="4" t="s">
        <v>232</v>
      </c>
      <c r="M28" s="2"/>
      <c r="N28" s="2"/>
      <c r="O28" s="2"/>
      <c r="P28" s="2"/>
      <c r="Q28" s="3" t="s">
        <v>249</v>
      </c>
      <c r="R28" s="3"/>
    </row>
    <row r="29" spans="1:21" ht="29" x14ac:dyDescent="0.35">
      <c r="A29" t="s">
        <v>136</v>
      </c>
      <c r="B29">
        <v>22</v>
      </c>
      <c r="C29" t="s">
        <v>157</v>
      </c>
      <c r="D29" s="4"/>
      <c r="E29" t="s">
        <v>157</v>
      </c>
      <c r="F29" t="s">
        <v>189</v>
      </c>
      <c r="G29" s="2" t="s">
        <v>179</v>
      </c>
      <c r="H29" s="2">
        <f t="shared" si="1"/>
        <v>0.125</v>
      </c>
      <c r="I29" s="2">
        <v>1</v>
      </c>
      <c r="J29" t="s">
        <v>235</v>
      </c>
      <c r="K29" t="s">
        <v>130</v>
      </c>
      <c r="L29" s="4" t="s">
        <v>232</v>
      </c>
      <c r="M29" s="2"/>
      <c r="N29" s="2"/>
      <c r="O29" s="2"/>
      <c r="P29" s="2"/>
      <c r="Q29" s="3" t="s">
        <v>246</v>
      </c>
      <c r="R29" s="3"/>
    </row>
    <row r="30" spans="1:21" ht="29" x14ac:dyDescent="0.35">
      <c r="A30" t="s">
        <v>136</v>
      </c>
      <c r="B30">
        <v>23</v>
      </c>
      <c r="C30" t="s">
        <v>157</v>
      </c>
      <c r="D30" s="4"/>
      <c r="E30" t="s">
        <v>157</v>
      </c>
      <c r="F30" t="s">
        <v>189</v>
      </c>
      <c r="G30" s="2" t="s">
        <v>179</v>
      </c>
      <c r="H30" s="2">
        <f t="shared" si="1"/>
        <v>0.125</v>
      </c>
      <c r="I30" s="2">
        <v>1</v>
      </c>
      <c r="J30" t="s">
        <v>236</v>
      </c>
      <c r="K30" t="s">
        <v>130</v>
      </c>
      <c r="L30" s="4" t="s">
        <v>232</v>
      </c>
      <c r="M30" s="2"/>
      <c r="N30" s="2"/>
      <c r="O30" s="2"/>
      <c r="P30" s="2"/>
      <c r="Q30" s="3" t="s">
        <v>251</v>
      </c>
      <c r="R30" s="3"/>
    </row>
    <row r="31" spans="1:21" ht="29" x14ac:dyDescent="0.35">
      <c r="A31" t="s">
        <v>136</v>
      </c>
      <c r="B31">
        <v>23</v>
      </c>
      <c r="C31" t="s">
        <v>157</v>
      </c>
      <c r="D31" s="4"/>
      <c r="E31" t="s">
        <v>157</v>
      </c>
      <c r="F31" t="s">
        <v>189</v>
      </c>
      <c r="G31" s="2" t="s">
        <v>179</v>
      </c>
      <c r="H31" s="2">
        <f t="shared" si="1"/>
        <v>0.125</v>
      </c>
      <c r="I31" s="2">
        <v>1</v>
      </c>
      <c r="J31" t="s">
        <v>237</v>
      </c>
      <c r="K31" t="s">
        <v>130</v>
      </c>
      <c r="L31" s="4" t="s">
        <v>232</v>
      </c>
      <c r="M31" s="2"/>
      <c r="N31" s="2"/>
      <c r="O31" s="2"/>
      <c r="P31" s="2"/>
      <c r="Q31" s="3" t="s">
        <v>252</v>
      </c>
      <c r="R31" s="3"/>
    </row>
    <row r="32" spans="1:21" ht="29" x14ac:dyDescent="0.35">
      <c r="A32" t="s">
        <v>136</v>
      </c>
      <c r="B32">
        <v>25</v>
      </c>
      <c r="C32" t="s">
        <v>157</v>
      </c>
      <c r="D32" s="4"/>
      <c r="E32" t="s">
        <v>157</v>
      </c>
      <c r="F32" t="s">
        <v>189</v>
      </c>
      <c r="G32" s="2" t="s">
        <v>179</v>
      </c>
      <c r="H32" s="2">
        <f t="shared" si="1"/>
        <v>0.125</v>
      </c>
      <c r="I32" s="2">
        <v>1</v>
      </c>
      <c r="J32" t="s">
        <v>253</v>
      </c>
      <c r="K32" t="s">
        <v>130</v>
      </c>
      <c r="L32" s="4" t="s">
        <v>232</v>
      </c>
      <c r="M32" s="2"/>
      <c r="N32" s="2"/>
      <c r="O32" s="2"/>
      <c r="P32" s="2"/>
      <c r="Q32" s="3" t="s">
        <v>255</v>
      </c>
      <c r="R32" s="3"/>
    </row>
    <row r="33" spans="1:21" ht="29" x14ac:dyDescent="0.35">
      <c r="A33" t="s">
        <v>136</v>
      </c>
      <c r="B33">
        <v>25</v>
      </c>
      <c r="C33" t="s">
        <v>157</v>
      </c>
      <c r="D33" s="4"/>
      <c r="E33" t="s">
        <v>157</v>
      </c>
      <c r="F33" t="s">
        <v>189</v>
      </c>
      <c r="G33" s="2" t="s">
        <v>179</v>
      </c>
      <c r="H33" s="2">
        <f t="shared" si="1"/>
        <v>0.125</v>
      </c>
      <c r="I33" s="2">
        <v>1</v>
      </c>
      <c r="J33" t="s">
        <v>254</v>
      </c>
      <c r="K33" t="s">
        <v>130</v>
      </c>
      <c r="L33" s="4" t="s">
        <v>232</v>
      </c>
      <c r="M33" s="2"/>
      <c r="N33" s="2"/>
      <c r="O33" s="2"/>
      <c r="P33" s="2"/>
      <c r="Q33" s="3" t="s">
        <v>256</v>
      </c>
      <c r="R33" s="3"/>
    </row>
    <row r="34" spans="1:21" ht="43.5" x14ac:dyDescent="0.35">
      <c r="A34" t="s">
        <v>136</v>
      </c>
      <c r="B34">
        <v>30</v>
      </c>
      <c r="C34" t="s">
        <v>157</v>
      </c>
      <c r="D34" s="4"/>
      <c r="E34" t="s">
        <v>157</v>
      </c>
      <c r="F34" t="s">
        <v>189</v>
      </c>
      <c r="G34" s="2" t="s">
        <v>178</v>
      </c>
      <c r="H34" s="2">
        <f>I34/8</f>
        <v>16</v>
      </c>
      <c r="I34" s="2">
        <f>16*8</f>
        <v>128</v>
      </c>
      <c r="J34" s="2" t="s">
        <v>263</v>
      </c>
      <c r="K34" s="2" t="s">
        <v>130</v>
      </c>
      <c r="L34" s="4" t="s">
        <v>232</v>
      </c>
      <c r="M34" s="2"/>
      <c r="N34" s="2"/>
      <c r="O34" s="2"/>
      <c r="P34" s="2"/>
      <c r="Q34" s="3" t="s">
        <v>265</v>
      </c>
      <c r="R34" s="3"/>
    </row>
    <row r="35" spans="1:21" ht="29" x14ac:dyDescent="0.35">
      <c r="A35" t="s">
        <v>136</v>
      </c>
      <c r="B35">
        <v>27</v>
      </c>
      <c r="C35" t="s">
        <v>162</v>
      </c>
      <c r="D35" s="4"/>
      <c r="E35" t="s">
        <v>162</v>
      </c>
      <c r="F35" t="s">
        <v>189</v>
      </c>
      <c r="G35" s="2" t="s">
        <v>178</v>
      </c>
      <c r="H35" s="2">
        <f t="shared" si="1"/>
        <v>1</v>
      </c>
      <c r="I35" s="2">
        <v>8</v>
      </c>
      <c r="J35" t="s">
        <v>154</v>
      </c>
      <c r="K35" t="s">
        <v>111</v>
      </c>
      <c r="L35" s="4" t="s">
        <v>232</v>
      </c>
      <c r="M35" s="2"/>
      <c r="N35" s="2"/>
      <c r="O35" s="2"/>
      <c r="P35" s="2"/>
      <c r="Q35" s="3" t="s">
        <v>244</v>
      </c>
      <c r="R35" s="3"/>
    </row>
    <row r="36" spans="1:21" ht="29" x14ac:dyDescent="0.35">
      <c r="A36" t="s">
        <v>136</v>
      </c>
      <c r="B36">
        <v>28</v>
      </c>
      <c r="C36" t="s">
        <v>162</v>
      </c>
      <c r="D36" s="4"/>
      <c r="E36" t="s">
        <v>162</v>
      </c>
      <c r="F36" t="s">
        <v>189</v>
      </c>
      <c r="G36" s="2" t="s">
        <v>179</v>
      </c>
      <c r="H36" s="2">
        <f t="shared" si="1"/>
        <v>0.125</v>
      </c>
      <c r="I36" s="2">
        <v>1</v>
      </c>
      <c r="J36" t="s">
        <v>234</v>
      </c>
      <c r="K36" t="s">
        <v>130</v>
      </c>
      <c r="L36" s="4" t="s">
        <v>232</v>
      </c>
      <c r="M36" s="2"/>
      <c r="N36" s="2"/>
      <c r="O36" s="2"/>
      <c r="P36" s="2"/>
      <c r="Q36" s="3" t="s">
        <v>250</v>
      </c>
      <c r="R36" s="3"/>
    </row>
    <row r="37" spans="1:21" ht="29" x14ac:dyDescent="0.35">
      <c r="A37" t="s">
        <v>136</v>
      </c>
      <c r="B37">
        <v>28</v>
      </c>
      <c r="C37" t="s">
        <v>162</v>
      </c>
      <c r="D37" s="4"/>
      <c r="E37" t="s">
        <v>162</v>
      </c>
      <c r="F37" t="s">
        <v>189</v>
      </c>
      <c r="G37" s="2" t="s">
        <v>179</v>
      </c>
      <c r="H37" s="2">
        <f t="shared" si="1"/>
        <v>0.125</v>
      </c>
      <c r="I37" s="2">
        <v>1</v>
      </c>
      <c r="J37" t="s">
        <v>235</v>
      </c>
      <c r="K37" t="s">
        <v>130</v>
      </c>
      <c r="L37" s="4" t="s">
        <v>232</v>
      </c>
      <c r="M37" s="2"/>
      <c r="N37" s="2"/>
      <c r="O37" s="2"/>
      <c r="P37" s="2"/>
      <c r="Q37" s="3" t="s">
        <v>247</v>
      </c>
      <c r="R37" s="3"/>
    </row>
    <row r="38" spans="1:21" ht="29" x14ac:dyDescent="0.35">
      <c r="A38" t="s">
        <v>136</v>
      </c>
      <c r="B38">
        <v>30</v>
      </c>
      <c r="C38" t="s">
        <v>162</v>
      </c>
      <c r="D38" s="4"/>
      <c r="E38" t="s">
        <v>162</v>
      </c>
      <c r="F38" t="s">
        <v>189</v>
      </c>
      <c r="G38" s="2" t="s">
        <v>178</v>
      </c>
      <c r="H38" s="2">
        <f t="shared" si="1"/>
        <v>0.125</v>
      </c>
      <c r="I38" s="2">
        <v>1</v>
      </c>
      <c r="J38" t="s">
        <v>238</v>
      </c>
      <c r="K38" t="s">
        <v>130</v>
      </c>
      <c r="L38" s="4" t="s">
        <v>232</v>
      </c>
      <c r="M38" s="2"/>
      <c r="N38" s="2"/>
      <c r="O38" s="2"/>
      <c r="P38" s="2"/>
      <c r="Q38" s="3" t="s">
        <v>257</v>
      </c>
      <c r="R38" s="3"/>
    </row>
    <row r="39" spans="1:21" ht="29" x14ac:dyDescent="0.35">
      <c r="A39" t="s">
        <v>136</v>
      </c>
      <c r="B39">
        <v>30</v>
      </c>
      <c r="C39" t="s">
        <v>162</v>
      </c>
      <c r="D39" s="4"/>
      <c r="E39" t="s">
        <v>162</v>
      </c>
      <c r="F39" t="s">
        <v>189</v>
      </c>
      <c r="G39" s="2" t="s">
        <v>178</v>
      </c>
      <c r="H39" s="2">
        <f t="shared" si="1"/>
        <v>0.125</v>
      </c>
      <c r="I39" s="2">
        <v>1</v>
      </c>
      <c r="J39" t="s">
        <v>239</v>
      </c>
      <c r="K39" t="s">
        <v>130</v>
      </c>
      <c r="L39" s="4" t="s">
        <v>232</v>
      </c>
      <c r="M39" s="2"/>
      <c r="N39" s="2"/>
      <c r="O39" s="2"/>
      <c r="P39" s="2"/>
      <c r="Q39" s="3" t="s">
        <v>258</v>
      </c>
      <c r="R39" s="3"/>
    </row>
    <row r="40" spans="1:21" ht="29" x14ac:dyDescent="0.35">
      <c r="A40" t="s">
        <v>136</v>
      </c>
      <c r="B40">
        <v>30</v>
      </c>
      <c r="C40" t="s">
        <v>162</v>
      </c>
      <c r="D40" s="4"/>
      <c r="E40" t="s">
        <v>162</v>
      </c>
      <c r="F40" t="s">
        <v>189</v>
      </c>
      <c r="G40" s="2" t="s">
        <v>178</v>
      </c>
      <c r="H40" s="2">
        <f t="shared" si="1"/>
        <v>0.125</v>
      </c>
      <c r="I40" s="2">
        <v>1</v>
      </c>
      <c r="J40" t="s">
        <v>240</v>
      </c>
      <c r="K40" t="s">
        <v>130</v>
      </c>
      <c r="L40" s="4" t="s">
        <v>232</v>
      </c>
      <c r="M40" s="2"/>
      <c r="N40" s="2"/>
      <c r="O40" s="2"/>
      <c r="P40" s="2"/>
      <c r="Q40" s="3" t="s">
        <v>259</v>
      </c>
      <c r="R40" s="3"/>
    </row>
    <row r="41" spans="1:21" ht="43.5" x14ac:dyDescent="0.35">
      <c r="A41" t="s">
        <v>136</v>
      </c>
      <c r="B41">
        <v>32</v>
      </c>
      <c r="C41" t="s">
        <v>162</v>
      </c>
      <c r="D41" s="4"/>
      <c r="E41" t="s">
        <v>162</v>
      </c>
      <c r="F41" t="s">
        <v>189</v>
      </c>
      <c r="G41" s="2" t="s">
        <v>179</v>
      </c>
      <c r="H41" s="2">
        <f>I41/8</f>
        <v>0.125</v>
      </c>
      <c r="I41" s="2">
        <v>1</v>
      </c>
      <c r="J41" t="s">
        <v>262</v>
      </c>
      <c r="K41" t="s">
        <v>130</v>
      </c>
      <c r="L41" s="4" t="s">
        <v>232</v>
      </c>
      <c r="M41" s="2"/>
      <c r="N41" s="2"/>
      <c r="O41" s="2"/>
      <c r="P41" s="2"/>
      <c r="Q41" s="3" t="s">
        <v>261</v>
      </c>
      <c r="R41" s="3"/>
    </row>
    <row r="42" spans="1:21" ht="43.5" x14ac:dyDescent="0.35">
      <c r="A42" t="s">
        <v>136</v>
      </c>
      <c r="B42">
        <v>30</v>
      </c>
      <c r="C42" t="s">
        <v>162</v>
      </c>
      <c r="D42" s="4"/>
      <c r="E42" t="s">
        <v>162</v>
      </c>
      <c r="F42" t="s">
        <v>189</v>
      </c>
      <c r="G42" s="2" t="s">
        <v>178</v>
      </c>
      <c r="H42" s="2">
        <f>I42/8</f>
        <v>16</v>
      </c>
      <c r="I42" s="2">
        <f>16*8</f>
        <v>128</v>
      </c>
      <c r="J42" s="2" t="s">
        <v>263</v>
      </c>
      <c r="K42" s="2" t="s">
        <v>130</v>
      </c>
      <c r="L42" s="4" t="s">
        <v>232</v>
      </c>
      <c r="M42" s="2"/>
      <c r="N42" s="2"/>
      <c r="O42" s="2"/>
      <c r="P42" s="2"/>
      <c r="Q42" s="3" t="s">
        <v>264</v>
      </c>
      <c r="R42" s="3"/>
    </row>
    <row r="43" spans="1:21" ht="43.5" x14ac:dyDescent="0.35">
      <c r="A43" t="s">
        <v>136</v>
      </c>
      <c r="B43">
        <v>31</v>
      </c>
      <c r="C43" t="s">
        <v>162</v>
      </c>
      <c r="D43" s="4"/>
      <c r="E43" t="s">
        <v>162</v>
      </c>
      <c r="F43" t="s">
        <v>189</v>
      </c>
      <c r="G43" s="2" t="s">
        <v>180</v>
      </c>
      <c r="H43" s="2">
        <f t="shared" si="1"/>
        <v>62</v>
      </c>
      <c r="I43" s="2">
        <f>62*8</f>
        <v>496</v>
      </c>
      <c r="J43" t="s">
        <v>241</v>
      </c>
      <c r="K43" t="s">
        <v>111</v>
      </c>
      <c r="L43" s="4" t="s">
        <v>232</v>
      </c>
      <c r="M43" s="2"/>
      <c r="N43" s="2"/>
      <c r="O43" s="2"/>
      <c r="P43" s="2"/>
      <c r="Q43" s="3" t="s">
        <v>260</v>
      </c>
      <c r="R43" s="3"/>
    </row>
    <row r="44" spans="1:21" x14ac:dyDescent="0.35">
      <c r="D44" s="4"/>
      <c r="E44" t="s">
        <v>64</v>
      </c>
      <c r="F44" t="s">
        <v>189</v>
      </c>
      <c r="H44" s="2">
        <f t="shared" si="1"/>
        <v>0</v>
      </c>
      <c r="J44" t="s">
        <v>65</v>
      </c>
      <c r="L44" s="4" t="s">
        <v>232</v>
      </c>
      <c r="Q44" s="4"/>
      <c r="U44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CABF-619F-4716-8E5F-83CE52D8733C}">
  <dimension ref="A1:J34"/>
  <sheetViews>
    <sheetView zoomScaleNormal="100" workbookViewId="0">
      <selection activeCell="A11" sqref="A11"/>
    </sheetView>
  </sheetViews>
  <sheetFormatPr defaultColWidth="49.90625" defaultRowHeight="14.5" x14ac:dyDescent="0.35"/>
  <cols>
    <col min="1" max="1" width="9.36328125" bestFit="1" customWidth="1"/>
    <col min="2" max="2" width="12.54296875" bestFit="1" customWidth="1"/>
    <col min="3" max="3" width="39.7265625" bestFit="1" customWidth="1"/>
    <col min="4" max="4" width="15.7265625" bestFit="1" customWidth="1"/>
    <col min="5" max="5" width="29.26953125" bestFit="1" customWidth="1"/>
    <col min="6" max="6" width="11.36328125" bestFit="1" customWidth="1"/>
    <col min="7" max="7" width="14.36328125" bestFit="1" customWidth="1"/>
    <col min="8" max="8" width="26.1796875" bestFit="1" customWidth="1"/>
    <col min="9" max="9" width="26" bestFit="1" customWidth="1"/>
    <col min="10" max="10" width="76.54296875" bestFit="1" customWidth="1"/>
  </cols>
  <sheetData>
    <row r="1" spans="1:10" x14ac:dyDescent="0.35">
      <c r="A1" t="s">
        <v>3</v>
      </c>
      <c r="B1" t="s">
        <v>63</v>
      </c>
      <c r="C1" t="s">
        <v>0</v>
      </c>
      <c r="D1" t="s">
        <v>167</v>
      </c>
      <c r="E1" t="s">
        <v>183</v>
      </c>
      <c r="F1" t="s">
        <v>173</v>
      </c>
      <c r="G1" t="s">
        <v>181</v>
      </c>
      <c r="H1" t="s">
        <v>168</v>
      </c>
      <c r="I1" t="s">
        <v>169</v>
      </c>
      <c r="J1" t="s">
        <v>170</v>
      </c>
    </row>
    <row r="2" spans="1:10" x14ac:dyDescent="0.35">
      <c r="A2" t="s">
        <v>136</v>
      </c>
      <c r="B2">
        <v>1</v>
      </c>
      <c r="C2" t="s">
        <v>137</v>
      </c>
      <c r="D2" t="s">
        <v>153</v>
      </c>
      <c r="E2" t="s">
        <v>187</v>
      </c>
      <c r="F2" s="2" t="s">
        <v>174</v>
      </c>
      <c r="G2" s="2"/>
      <c r="H2" t="s">
        <v>72</v>
      </c>
      <c r="I2" t="s">
        <v>64</v>
      </c>
    </row>
    <row r="3" spans="1:10" x14ac:dyDescent="0.35">
      <c r="A3" t="s">
        <v>136</v>
      </c>
      <c r="B3">
        <v>2</v>
      </c>
      <c r="C3" t="s">
        <v>138</v>
      </c>
      <c r="D3" t="s">
        <v>153</v>
      </c>
      <c r="E3" t="s">
        <v>187</v>
      </c>
      <c r="F3" s="2" t="s">
        <v>174</v>
      </c>
      <c r="G3" s="2"/>
      <c r="H3" t="s">
        <v>73</v>
      </c>
      <c r="I3" t="s">
        <v>64</v>
      </c>
    </row>
    <row r="4" spans="1:10" x14ac:dyDescent="0.35">
      <c r="A4" t="s">
        <v>136</v>
      </c>
      <c r="B4">
        <v>3</v>
      </c>
      <c r="C4" t="s">
        <v>139</v>
      </c>
      <c r="D4" t="s">
        <v>153</v>
      </c>
      <c r="E4" t="s">
        <v>187</v>
      </c>
      <c r="F4" s="2" t="s">
        <v>176</v>
      </c>
      <c r="G4" s="2"/>
      <c r="H4" t="s">
        <v>68</v>
      </c>
      <c r="I4" t="s">
        <v>64</v>
      </c>
    </row>
    <row r="5" spans="1:10" x14ac:dyDescent="0.35">
      <c r="A5" t="s">
        <v>136</v>
      </c>
      <c r="B5">
        <v>4</v>
      </c>
      <c r="C5" t="s">
        <v>140</v>
      </c>
      <c r="D5" t="s">
        <v>153</v>
      </c>
      <c r="E5" t="s">
        <v>187</v>
      </c>
      <c r="F5" s="2" t="s">
        <v>174</v>
      </c>
      <c r="G5" s="2"/>
      <c r="H5" t="s">
        <v>70</v>
      </c>
      <c r="I5" t="s">
        <v>64</v>
      </c>
    </row>
    <row r="6" spans="1:10" x14ac:dyDescent="0.35">
      <c r="A6" t="s">
        <v>136</v>
      </c>
      <c r="B6">
        <v>5</v>
      </c>
      <c r="C6" t="s">
        <v>141</v>
      </c>
      <c r="D6" t="s">
        <v>153</v>
      </c>
      <c r="E6" t="s">
        <v>187</v>
      </c>
      <c r="F6" s="2" t="s">
        <v>175</v>
      </c>
      <c r="G6" s="2"/>
      <c r="H6" t="s">
        <v>71</v>
      </c>
      <c r="I6" t="s">
        <v>64</v>
      </c>
    </row>
    <row r="7" spans="1:10" x14ac:dyDescent="0.35">
      <c r="A7" t="s">
        <v>136</v>
      </c>
      <c r="B7">
        <v>6</v>
      </c>
      <c r="C7" t="s">
        <v>142</v>
      </c>
      <c r="D7" t="s">
        <v>153</v>
      </c>
      <c r="E7" t="s">
        <v>97</v>
      </c>
      <c r="F7" s="2" t="s">
        <v>177</v>
      </c>
      <c r="G7" s="2"/>
      <c r="H7" t="s">
        <v>171</v>
      </c>
    </row>
    <row r="8" spans="1:10" x14ac:dyDescent="0.35">
      <c r="A8" t="s">
        <v>136</v>
      </c>
      <c r="B8">
        <v>7</v>
      </c>
      <c r="C8" t="s">
        <v>144</v>
      </c>
      <c r="D8" t="s">
        <v>153</v>
      </c>
      <c r="E8" t="s">
        <v>187</v>
      </c>
      <c r="F8" s="2" t="s">
        <v>176</v>
      </c>
      <c r="G8" s="2"/>
      <c r="H8" t="s">
        <v>74</v>
      </c>
      <c r="I8" t="s">
        <v>64</v>
      </c>
    </row>
    <row r="9" spans="1:10" x14ac:dyDescent="0.35">
      <c r="A9" t="s">
        <v>136</v>
      </c>
      <c r="B9">
        <v>8</v>
      </c>
      <c r="C9" t="s">
        <v>145</v>
      </c>
      <c r="D9" t="s">
        <v>153</v>
      </c>
      <c r="E9" t="s">
        <v>97</v>
      </c>
      <c r="F9" s="2" t="s">
        <v>177</v>
      </c>
      <c r="G9" s="2"/>
      <c r="H9" t="s">
        <v>81</v>
      </c>
      <c r="I9" t="s">
        <v>86</v>
      </c>
    </row>
    <row r="10" spans="1:10" x14ac:dyDescent="0.35">
      <c r="A10" t="s">
        <v>136</v>
      </c>
      <c r="B10">
        <v>9</v>
      </c>
      <c r="C10" t="s">
        <v>146</v>
      </c>
      <c r="D10" t="s">
        <v>153</v>
      </c>
      <c r="E10" t="s">
        <v>97</v>
      </c>
      <c r="F10" s="2" t="s">
        <v>177</v>
      </c>
      <c r="G10" s="2"/>
      <c r="H10" t="s">
        <v>84</v>
      </c>
      <c r="I10" t="s">
        <v>86</v>
      </c>
    </row>
    <row r="11" spans="1:10" x14ac:dyDescent="0.35">
      <c r="A11" t="s">
        <v>136</v>
      </c>
      <c r="B11">
        <v>10</v>
      </c>
      <c r="C11" t="s">
        <v>148</v>
      </c>
      <c r="D11" t="s">
        <v>153</v>
      </c>
      <c r="E11" t="s">
        <v>188</v>
      </c>
      <c r="F11" s="2" t="s">
        <v>178</v>
      </c>
      <c r="G11" s="2"/>
      <c r="H11" t="s">
        <v>134</v>
      </c>
      <c r="I11" t="s">
        <v>64</v>
      </c>
    </row>
    <row r="12" spans="1:10" x14ac:dyDescent="0.35">
      <c r="A12" t="s">
        <v>136</v>
      </c>
      <c r="B12">
        <v>11</v>
      </c>
      <c r="C12" t="s">
        <v>185</v>
      </c>
      <c r="D12" t="s">
        <v>153</v>
      </c>
      <c r="E12" t="s">
        <v>187</v>
      </c>
      <c r="F12" s="2"/>
      <c r="G12" s="2"/>
    </row>
    <row r="13" spans="1:10" x14ac:dyDescent="0.35">
      <c r="A13" t="s">
        <v>136</v>
      </c>
      <c r="B13">
        <v>12</v>
      </c>
      <c r="C13" t="s">
        <v>143</v>
      </c>
      <c r="D13" t="s">
        <v>153</v>
      </c>
      <c r="E13" t="s">
        <v>187</v>
      </c>
      <c r="F13" s="2" t="s">
        <v>174</v>
      </c>
      <c r="G13" s="2"/>
    </row>
    <row r="14" spans="1:10" x14ac:dyDescent="0.35">
      <c r="A14" t="s">
        <v>136</v>
      </c>
      <c r="B14">
        <v>13</v>
      </c>
      <c r="C14" t="s">
        <v>147</v>
      </c>
      <c r="D14" t="s">
        <v>153</v>
      </c>
      <c r="E14" t="s">
        <v>187</v>
      </c>
      <c r="F14" s="2" t="s">
        <v>177</v>
      </c>
      <c r="G14" s="2"/>
      <c r="J14" t="s">
        <v>184</v>
      </c>
    </row>
    <row r="15" spans="1:10" x14ac:dyDescent="0.35">
      <c r="A15" t="s">
        <v>136</v>
      </c>
      <c r="B15">
        <v>14</v>
      </c>
      <c r="C15" t="s">
        <v>149</v>
      </c>
      <c r="D15" t="s">
        <v>153</v>
      </c>
      <c r="E15" t="s">
        <v>97</v>
      </c>
      <c r="F15" s="2" t="s">
        <v>176</v>
      </c>
      <c r="G15" s="2" t="s">
        <v>182</v>
      </c>
    </row>
    <row r="16" spans="1:10" x14ac:dyDescent="0.35">
      <c r="A16" t="s">
        <v>136</v>
      </c>
      <c r="B16">
        <v>15</v>
      </c>
      <c r="C16" t="s">
        <v>150</v>
      </c>
      <c r="D16" t="s">
        <v>153</v>
      </c>
      <c r="E16" t="s">
        <v>97</v>
      </c>
      <c r="F16" s="2" t="s">
        <v>176</v>
      </c>
      <c r="G16" s="2" t="s">
        <v>182</v>
      </c>
      <c r="J16" t="s">
        <v>172</v>
      </c>
    </row>
    <row r="17" spans="1:7" x14ac:dyDescent="0.35">
      <c r="A17" t="s">
        <v>136</v>
      </c>
      <c r="B17">
        <v>16</v>
      </c>
      <c r="C17" t="s">
        <v>151</v>
      </c>
      <c r="D17" t="s">
        <v>153</v>
      </c>
      <c r="E17" t="s">
        <v>97</v>
      </c>
      <c r="F17" s="2" t="s">
        <v>178</v>
      </c>
      <c r="G17" s="2"/>
    </row>
    <row r="18" spans="1:7" x14ac:dyDescent="0.35">
      <c r="A18" t="s">
        <v>136</v>
      </c>
      <c r="B18">
        <v>17</v>
      </c>
      <c r="C18" t="s">
        <v>152</v>
      </c>
      <c r="D18" t="s">
        <v>153</v>
      </c>
      <c r="E18" t="s">
        <v>187</v>
      </c>
      <c r="F18" s="2" t="s">
        <v>176</v>
      </c>
      <c r="G18" s="2" t="s">
        <v>182</v>
      </c>
    </row>
    <row r="19" spans="1:7" x14ac:dyDescent="0.35">
      <c r="A19" t="s">
        <v>136</v>
      </c>
      <c r="B19">
        <v>18</v>
      </c>
      <c r="C19" t="s">
        <v>154</v>
      </c>
      <c r="D19" t="s">
        <v>158</v>
      </c>
      <c r="E19" t="s">
        <v>189</v>
      </c>
      <c r="F19" s="2" t="s">
        <v>178</v>
      </c>
      <c r="G19" s="2"/>
    </row>
    <row r="20" spans="1:7" x14ac:dyDescent="0.35">
      <c r="A20" t="s">
        <v>136</v>
      </c>
      <c r="B20">
        <v>19</v>
      </c>
      <c r="C20" t="s">
        <v>155</v>
      </c>
      <c r="D20" t="s">
        <v>158</v>
      </c>
      <c r="E20" t="s">
        <v>189</v>
      </c>
      <c r="F20" s="2" t="s">
        <v>178</v>
      </c>
      <c r="G20" s="2"/>
    </row>
    <row r="21" spans="1:7" x14ac:dyDescent="0.35">
      <c r="A21" t="s">
        <v>136</v>
      </c>
      <c r="B21">
        <v>20</v>
      </c>
      <c r="C21" t="s">
        <v>156</v>
      </c>
      <c r="D21" t="s">
        <v>158</v>
      </c>
      <c r="E21" t="s">
        <v>189</v>
      </c>
      <c r="F21" s="2" t="s">
        <v>179</v>
      </c>
      <c r="G21" s="2"/>
    </row>
    <row r="22" spans="1:7" x14ac:dyDescent="0.35">
      <c r="A22" t="s">
        <v>136</v>
      </c>
      <c r="B22">
        <v>21</v>
      </c>
      <c r="C22" t="s">
        <v>154</v>
      </c>
      <c r="D22" t="s">
        <v>157</v>
      </c>
      <c r="E22" t="s">
        <v>189</v>
      </c>
      <c r="F22" s="2" t="s">
        <v>178</v>
      </c>
      <c r="G22" s="2"/>
    </row>
    <row r="23" spans="1:7" x14ac:dyDescent="0.35">
      <c r="A23" t="s">
        <v>136</v>
      </c>
      <c r="B23">
        <v>22</v>
      </c>
      <c r="C23" t="s">
        <v>156</v>
      </c>
      <c r="D23" t="s">
        <v>157</v>
      </c>
      <c r="E23" t="s">
        <v>189</v>
      </c>
      <c r="F23" s="2" t="s">
        <v>179</v>
      </c>
      <c r="G23" s="2"/>
    </row>
    <row r="24" spans="1:7" x14ac:dyDescent="0.35">
      <c r="A24" t="s">
        <v>136</v>
      </c>
      <c r="B24">
        <v>23</v>
      </c>
      <c r="C24" t="s">
        <v>159</v>
      </c>
      <c r="D24" t="s">
        <v>157</v>
      </c>
      <c r="E24" t="s">
        <v>189</v>
      </c>
      <c r="F24" s="2" t="s">
        <v>179</v>
      </c>
      <c r="G24" s="2"/>
    </row>
    <row r="25" spans="1:7" x14ac:dyDescent="0.35">
      <c r="A25" t="s">
        <v>136</v>
      </c>
      <c r="B25">
        <v>24</v>
      </c>
      <c r="C25" t="s">
        <v>155</v>
      </c>
      <c r="D25" t="s">
        <v>157</v>
      </c>
      <c r="E25" t="s">
        <v>189</v>
      </c>
      <c r="F25" s="2" t="s">
        <v>178</v>
      </c>
      <c r="G25" s="2"/>
    </row>
    <row r="26" spans="1:7" x14ac:dyDescent="0.35">
      <c r="A26" t="s">
        <v>136</v>
      </c>
      <c r="B26">
        <v>25</v>
      </c>
      <c r="C26" t="s">
        <v>160</v>
      </c>
      <c r="D26" t="s">
        <v>157</v>
      </c>
      <c r="E26" t="s">
        <v>189</v>
      </c>
      <c r="F26" s="2" t="s">
        <v>179</v>
      </c>
      <c r="G26" s="2"/>
    </row>
    <row r="27" spans="1:7" x14ac:dyDescent="0.35">
      <c r="A27" t="s">
        <v>136</v>
      </c>
      <c r="B27">
        <v>26</v>
      </c>
      <c r="C27" t="s">
        <v>161</v>
      </c>
      <c r="D27" t="s">
        <v>157</v>
      </c>
      <c r="E27" t="s">
        <v>189</v>
      </c>
      <c r="F27" s="2" t="s">
        <v>179</v>
      </c>
      <c r="G27" s="2"/>
    </row>
    <row r="28" spans="1:7" x14ac:dyDescent="0.35">
      <c r="A28" t="s">
        <v>136</v>
      </c>
      <c r="B28">
        <v>27</v>
      </c>
      <c r="C28" t="s">
        <v>154</v>
      </c>
      <c r="D28" t="s">
        <v>162</v>
      </c>
      <c r="E28" t="s">
        <v>189</v>
      </c>
      <c r="F28" s="2" t="s">
        <v>178</v>
      </c>
      <c r="G28" s="2"/>
    </row>
    <row r="29" spans="1:7" x14ac:dyDescent="0.35">
      <c r="A29" t="s">
        <v>136</v>
      </c>
      <c r="B29">
        <v>28</v>
      </c>
      <c r="C29" t="s">
        <v>163</v>
      </c>
      <c r="D29" t="s">
        <v>162</v>
      </c>
      <c r="E29" t="s">
        <v>189</v>
      </c>
      <c r="F29" s="2" t="s">
        <v>179</v>
      </c>
      <c r="G29" s="2"/>
    </row>
    <row r="30" spans="1:7" x14ac:dyDescent="0.35">
      <c r="A30" t="s">
        <v>136</v>
      </c>
      <c r="B30">
        <v>29</v>
      </c>
      <c r="C30" t="s">
        <v>155</v>
      </c>
      <c r="D30" t="s">
        <v>162</v>
      </c>
      <c r="E30" t="s">
        <v>189</v>
      </c>
      <c r="F30" s="2" t="s">
        <v>178</v>
      </c>
      <c r="G30" s="2"/>
    </row>
    <row r="31" spans="1:7" x14ac:dyDescent="0.35">
      <c r="A31" t="s">
        <v>136</v>
      </c>
      <c r="B31">
        <v>30</v>
      </c>
      <c r="C31" t="s">
        <v>164</v>
      </c>
      <c r="D31" t="s">
        <v>162</v>
      </c>
      <c r="E31" t="s">
        <v>189</v>
      </c>
      <c r="F31" s="2" t="s">
        <v>178</v>
      </c>
      <c r="G31" s="2"/>
    </row>
    <row r="32" spans="1:7" x14ac:dyDescent="0.35">
      <c r="A32" t="s">
        <v>136</v>
      </c>
      <c r="B32">
        <v>31</v>
      </c>
      <c r="C32" t="s">
        <v>165</v>
      </c>
      <c r="D32" t="s">
        <v>162</v>
      </c>
      <c r="E32" t="s">
        <v>189</v>
      </c>
      <c r="F32" s="2" t="s">
        <v>180</v>
      </c>
      <c r="G32" s="2"/>
    </row>
    <row r="33" spans="1:10" x14ac:dyDescent="0.35">
      <c r="A33" t="s">
        <v>136</v>
      </c>
      <c r="B33">
        <v>32</v>
      </c>
      <c r="C33" t="s">
        <v>166</v>
      </c>
      <c r="D33" t="s">
        <v>162</v>
      </c>
      <c r="E33" t="s">
        <v>189</v>
      </c>
      <c r="F33" s="2" t="s">
        <v>179</v>
      </c>
      <c r="G33" s="2"/>
    </row>
    <row r="34" spans="1:10" x14ac:dyDescent="0.35">
      <c r="C34" t="s">
        <v>65</v>
      </c>
      <c r="D34" t="s">
        <v>64</v>
      </c>
      <c r="E34" t="s">
        <v>189</v>
      </c>
      <c r="J34" t="s">
        <v>186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57D-1731-497D-B1A7-10EBE6941FE5}">
  <dimension ref="A1:J46"/>
  <sheetViews>
    <sheetView zoomScale="85" zoomScaleNormal="85" workbookViewId="0">
      <selection activeCell="C13" sqref="C13"/>
    </sheetView>
  </sheetViews>
  <sheetFormatPr defaultColWidth="49.90625" defaultRowHeight="14.5" x14ac:dyDescent="0.35"/>
  <cols>
    <col min="1" max="1" width="9.36328125" bestFit="1" customWidth="1"/>
    <col min="2" max="2" width="12.54296875" bestFit="1" customWidth="1"/>
    <col min="3" max="3" width="39.7265625" bestFit="1" customWidth="1"/>
    <col min="4" max="4" width="15.7265625" bestFit="1" customWidth="1"/>
    <col min="5" max="5" width="21.54296875" bestFit="1" customWidth="1"/>
    <col min="6" max="6" width="17.08984375" bestFit="1" customWidth="1"/>
    <col min="7" max="7" width="16.90625" customWidth="1"/>
    <col min="8" max="8" width="11.36328125" bestFit="1" customWidth="1"/>
    <col min="9" max="9" width="5.26953125" bestFit="1" customWidth="1"/>
    <col min="10" max="10" width="76.54296875" bestFit="1" customWidth="1"/>
  </cols>
  <sheetData>
    <row r="1" spans="1:10" x14ac:dyDescent="0.35">
      <c r="A1" t="s">
        <v>3</v>
      </c>
      <c r="B1" t="s">
        <v>63</v>
      </c>
      <c r="C1" t="s">
        <v>0</v>
      </c>
      <c r="D1" t="s">
        <v>1</v>
      </c>
      <c r="E1" t="s">
        <v>2</v>
      </c>
      <c r="F1" t="s">
        <v>96</v>
      </c>
      <c r="G1" t="s">
        <v>102</v>
      </c>
      <c r="H1" t="s">
        <v>99</v>
      </c>
      <c r="I1" t="s">
        <v>129</v>
      </c>
      <c r="J1" t="s">
        <v>101</v>
      </c>
    </row>
    <row r="2" spans="1:10" x14ac:dyDescent="0.35">
      <c r="A2">
        <v>0</v>
      </c>
      <c r="B2" t="s">
        <v>75</v>
      </c>
      <c r="C2" t="s">
        <v>76</v>
      </c>
      <c r="D2" t="s">
        <v>86</v>
      </c>
      <c r="E2" t="s">
        <v>87</v>
      </c>
      <c r="F2" t="s">
        <v>97</v>
      </c>
      <c r="G2" t="s">
        <v>103</v>
      </c>
      <c r="H2" t="s">
        <v>100</v>
      </c>
      <c r="I2" t="s">
        <v>111</v>
      </c>
    </row>
    <row r="3" spans="1:10" x14ac:dyDescent="0.35">
      <c r="A3">
        <v>1</v>
      </c>
      <c r="B3" t="s">
        <v>75</v>
      </c>
      <c r="C3" t="s">
        <v>77</v>
      </c>
      <c r="D3" t="s">
        <v>86</v>
      </c>
      <c r="E3" t="s">
        <v>88</v>
      </c>
      <c r="F3" t="s">
        <v>98</v>
      </c>
      <c r="G3" t="s">
        <v>103</v>
      </c>
      <c r="H3" t="s">
        <v>100</v>
      </c>
      <c r="I3" t="s">
        <v>111</v>
      </c>
      <c r="J3" t="s">
        <v>105</v>
      </c>
    </row>
    <row r="4" spans="1:10" x14ac:dyDescent="0.35">
      <c r="A4">
        <v>2</v>
      </c>
      <c r="B4" t="s">
        <v>75</v>
      </c>
      <c r="C4" t="s">
        <v>78</v>
      </c>
      <c r="D4" t="s">
        <v>86</v>
      </c>
      <c r="E4" t="s">
        <v>89</v>
      </c>
      <c r="F4" t="s">
        <v>98</v>
      </c>
      <c r="G4" t="s">
        <v>103</v>
      </c>
      <c r="H4" t="s">
        <v>100</v>
      </c>
      <c r="I4" t="s">
        <v>111</v>
      </c>
      <c r="J4" t="s">
        <v>106</v>
      </c>
    </row>
    <row r="5" spans="1:10" x14ac:dyDescent="0.35">
      <c r="A5">
        <v>3</v>
      </c>
      <c r="B5" t="s">
        <v>75</v>
      </c>
      <c r="C5" t="s">
        <v>79</v>
      </c>
      <c r="D5" t="s">
        <v>86</v>
      </c>
      <c r="E5" t="s">
        <v>90</v>
      </c>
      <c r="F5" t="s">
        <v>98</v>
      </c>
      <c r="G5" t="s">
        <v>103</v>
      </c>
      <c r="H5" t="s">
        <v>100</v>
      </c>
      <c r="I5" t="s">
        <v>111</v>
      </c>
    </row>
    <row r="6" spans="1:10" x14ac:dyDescent="0.35">
      <c r="A6">
        <v>4</v>
      </c>
      <c r="B6" t="s">
        <v>75</v>
      </c>
      <c r="C6" t="s">
        <v>80</v>
      </c>
      <c r="D6" t="s">
        <v>86</v>
      </c>
      <c r="E6" t="s">
        <v>91</v>
      </c>
      <c r="F6" t="s">
        <v>97</v>
      </c>
      <c r="G6" t="s">
        <v>103</v>
      </c>
      <c r="H6" t="s">
        <v>100</v>
      </c>
      <c r="I6" t="s">
        <v>111</v>
      </c>
    </row>
    <row r="7" spans="1:10" x14ac:dyDescent="0.35">
      <c r="A7">
        <v>5</v>
      </c>
      <c r="B7" t="s">
        <v>75</v>
      </c>
      <c r="C7" t="s">
        <v>81</v>
      </c>
      <c r="D7" t="s">
        <v>86</v>
      </c>
      <c r="E7" t="s">
        <v>92</v>
      </c>
      <c r="F7" t="s">
        <v>97</v>
      </c>
      <c r="G7" t="s">
        <v>103</v>
      </c>
      <c r="H7" t="s">
        <v>100</v>
      </c>
      <c r="I7" t="s">
        <v>111</v>
      </c>
      <c r="J7" t="s">
        <v>104</v>
      </c>
    </row>
    <row r="8" spans="1:10" x14ac:dyDescent="0.35">
      <c r="A8">
        <v>6</v>
      </c>
      <c r="B8" t="s">
        <v>75</v>
      </c>
      <c r="C8" t="s">
        <v>82</v>
      </c>
      <c r="D8" t="s">
        <v>86</v>
      </c>
      <c r="E8" t="s">
        <v>93</v>
      </c>
      <c r="F8" t="s">
        <v>97</v>
      </c>
      <c r="G8" t="s">
        <v>103</v>
      </c>
      <c r="H8" t="s">
        <v>100</v>
      </c>
      <c r="I8" t="s">
        <v>111</v>
      </c>
      <c r="J8" t="s">
        <v>107</v>
      </c>
    </row>
    <row r="9" spans="1:10" x14ac:dyDescent="0.35">
      <c r="A9">
        <v>7</v>
      </c>
      <c r="B9" t="s">
        <v>75</v>
      </c>
      <c r="C9" t="s">
        <v>83</v>
      </c>
      <c r="D9" t="s">
        <v>86</v>
      </c>
      <c r="E9" t="s">
        <v>94</v>
      </c>
      <c r="F9" t="s">
        <v>97</v>
      </c>
      <c r="G9" t="s">
        <v>103</v>
      </c>
      <c r="H9" t="s">
        <v>100</v>
      </c>
      <c r="J9" t="s">
        <v>108</v>
      </c>
    </row>
    <row r="10" spans="1:10" x14ac:dyDescent="0.35">
      <c r="A10">
        <v>8</v>
      </c>
      <c r="B10" t="s">
        <v>75</v>
      </c>
      <c r="C10" t="s">
        <v>84</v>
      </c>
      <c r="D10" t="s">
        <v>86</v>
      </c>
      <c r="E10" t="s">
        <v>95</v>
      </c>
      <c r="F10" t="s">
        <v>97</v>
      </c>
      <c r="G10" t="s">
        <v>103</v>
      </c>
      <c r="H10" t="s">
        <v>100</v>
      </c>
      <c r="I10" t="s">
        <v>111</v>
      </c>
      <c r="J10" t="s">
        <v>109</v>
      </c>
    </row>
    <row r="11" spans="1:10" x14ac:dyDescent="0.35">
      <c r="A11">
        <v>127</v>
      </c>
      <c r="B11" t="s">
        <v>75</v>
      </c>
      <c r="C11" t="s">
        <v>85</v>
      </c>
      <c r="D11" t="s">
        <v>86</v>
      </c>
      <c r="E11" t="s">
        <v>75</v>
      </c>
      <c r="F11" t="s">
        <v>97</v>
      </c>
      <c r="G11" t="s">
        <v>103</v>
      </c>
      <c r="H11" t="s">
        <v>100</v>
      </c>
      <c r="I11" t="s">
        <v>111</v>
      </c>
      <c r="J11" t="s">
        <v>110</v>
      </c>
    </row>
    <row r="12" spans="1:10" x14ac:dyDescent="0.35">
      <c r="A12">
        <v>802.1</v>
      </c>
      <c r="B12">
        <v>0</v>
      </c>
      <c r="C12" t="s">
        <v>4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</row>
    <row r="13" spans="1:10" x14ac:dyDescent="0.35">
      <c r="A13">
        <v>802.1</v>
      </c>
      <c r="B13">
        <v>1</v>
      </c>
      <c r="C13" t="s">
        <v>5</v>
      </c>
      <c r="D13" t="s">
        <v>6</v>
      </c>
      <c r="E13" t="s">
        <v>7</v>
      </c>
      <c r="F13" t="s">
        <v>97</v>
      </c>
      <c r="G13" t="s">
        <v>103</v>
      </c>
      <c r="H13" t="s">
        <v>100</v>
      </c>
      <c r="I13" t="s">
        <v>111</v>
      </c>
      <c r="J13" t="s">
        <v>112</v>
      </c>
    </row>
    <row r="14" spans="1:10" x14ac:dyDescent="0.35">
      <c r="A14">
        <v>802.1</v>
      </c>
      <c r="B14">
        <v>2</v>
      </c>
      <c r="C14" t="s">
        <v>8</v>
      </c>
      <c r="D14" t="s">
        <v>9</v>
      </c>
      <c r="E14" t="s">
        <v>10</v>
      </c>
      <c r="F14" t="s">
        <v>97</v>
      </c>
      <c r="G14" t="s">
        <v>103</v>
      </c>
      <c r="H14" t="s">
        <v>100</v>
      </c>
      <c r="J14" t="s">
        <v>113</v>
      </c>
    </row>
    <row r="15" spans="1:10" x14ac:dyDescent="0.35">
      <c r="A15">
        <v>802.1</v>
      </c>
      <c r="B15">
        <v>3</v>
      </c>
      <c r="C15" t="s">
        <v>11</v>
      </c>
      <c r="D15" t="s">
        <v>12</v>
      </c>
      <c r="E15" t="s">
        <v>13</v>
      </c>
      <c r="F15" t="s">
        <v>97</v>
      </c>
      <c r="G15" t="s">
        <v>103</v>
      </c>
      <c r="H15" t="s">
        <v>100</v>
      </c>
      <c r="I15" t="s">
        <v>111</v>
      </c>
      <c r="J15" t="s">
        <v>114</v>
      </c>
    </row>
    <row r="16" spans="1:10" x14ac:dyDescent="0.35">
      <c r="A16">
        <v>802.1</v>
      </c>
      <c r="B16">
        <v>4</v>
      </c>
      <c r="C16" t="s">
        <v>14</v>
      </c>
      <c r="D16" t="s">
        <v>15</v>
      </c>
      <c r="E16" t="s">
        <v>16</v>
      </c>
      <c r="F16" t="s">
        <v>97</v>
      </c>
      <c r="G16" t="s">
        <v>103</v>
      </c>
      <c r="H16" t="s">
        <v>100</v>
      </c>
      <c r="I16" t="s">
        <v>115</v>
      </c>
      <c r="J16" t="s">
        <v>116</v>
      </c>
    </row>
    <row r="17" spans="1:10" x14ac:dyDescent="0.35">
      <c r="A17">
        <v>802.1</v>
      </c>
      <c r="B17">
        <v>5</v>
      </c>
      <c r="C17" t="s">
        <v>17</v>
      </c>
      <c r="D17" t="s">
        <v>18</v>
      </c>
      <c r="E17" t="s">
        <v>19</v>
      </c>
      <c r="F17" t="s">
        <v>97</v>
      </c>
      <c r="G17" t="s">
        <v>103</v>
      </c>
      <c r="H17" t="s">
        <v>100</v>
      </c>
      <c r="J17" t="s">
        <v>117</v>
      </c>
    </row>
    <row r="18" spans="1:10" x14ac:dyDescent="0.35">
      <c r="A18">
        <v>802.1</v>
      </c>
      <c r="B18">
        <v>6</v>
      </c>
      <c r="C18" t="s">
        <v>20</v>
      </c>
      <c r="D18" t="s">
        <v>21</v>
      </c>
      <c r="E18" t="s">
        <v>22</v>
      </c>
      <c r="F18" t="s">
        <v>97</v>
      </c>
      <c r="G18" t="s">
        <v>103</v>
      </c>
      <c r="H18" t="s">
        <v>100</v>
      </c>
      <c r="I18" t="s">
        <v>115</v>
      </c>
      <c r="J18" t="s">
        <v>118</v>
      </c>
    </row>
    <row r="19" spans="1:10" x14ac:dyDescent="0.35">
      <c r="A19">
        <v>802.1</v>
      </c>
      <c r="B19">
        <v>7</v>
      </c>
      <c r="C19" t="s">
        <v>23</v>
      </c>
      <c r="D19" t="s">
        <v>24</v>
      </c>
      <c r="E19" t="s">
        <v>25</v>
      </c>
      <c r="F19" t="s">
        <v>97</v>
      </c>
      <c r="G19" t="s">
        <v>103</v>
      </c>
      <c r="H19" t="s">
        <v>100</v>
      </c>
      <c r="J19" t="s">
        <v>119</v>
      </c>
    </row>
    <row r="20" spans="1:10" x14ac:dyDescent="0.35">
      <c r="A20">
        <v>802.1</v>
      </c>
      <c r="B20">
        <v>8</v>
      </c>
      <c r="C20" t="s">
        <v>26</v>
      </c>
      <c r="D20" t="s">
        <v>27</v>
      </c>
      <c r="E20" t="s">
        <v>28</v>
      </c>
      <c r="F20" t="s">
        <v>97</v>
      </c>
      <c r="G20" t="s">
        <v>103</v>
      </c>
      <c r="H20" t="s">
        <v>100</v>
      </c>
      <c r="J20" t="s">
        <v>120</v>
      </c>
    </row>
    <row r="21" spans="1:10" x14ac:dyDescent="0.35">
      <c r="A21">
        <v>802.1</v>
      </c>
      <c r="B21">
        <v>9</v>
      </c>
      <c r="C21" t="s">
        <v>29</v>
      </c>
      <c r="D21" t="s">
        <v>30</v>
      </c>
      <c r="E21" t="s">
        <v>31</v>
      </c>
      <c r="F21" t="s">
        <v>97</v>
      </c>
      <c r="G21" t="s">
        <v>103</v>
      </c>
      <c r="H21" t="s">
        <v>100</v>
      </c>
      <c r="J21" t="s">
        <v>120</v>
      </c>
    </row>
    <row r="22" spans="1:10" x14ac:dyDescent="0.35">
      <c r="A22">
        <v>802.1</v>
      </c>
      <c r="B22">
        <v>10</v>
      </c>
      <c r="C22" t="s">
        <v>32</v>
      </c>
      <c r="D22" t="s">
        <v>33</v>
      </c>
      <c r="E22" t="s">
        <v>31</v>
      </c>
      <c r="F22" t="s">
        <v>97</v>
      </c>
      <c r="G22" t="s">
        <v>103</v>
      </c>
      <c r="H22" t="s">
        <v>100</v>
      </c>
      <c r="J22" t="s">
        <v>120</v>
      </c>
    </row>
    <row r="23" spans="1:10" x14ac:dyDescent="0.35">
      <c r="A23">
        <v>802.1</v>
      </c>
      <c r="B23">
        <v>11</v>
      </c>
      <c r="C23" t="s">
        <v>34</v>
      </c>
      <c r="D23" t="s">
        <v>35</v>
      </c>
      <c r="E23" t="s">
        <v>31</v>
      </c>
      <c r="F23" t="s">
        <v>97</v>
      </c>
      <c r="G23" t="s">
        <v>103</v>
      </c>
      <c r="H23" t="s">
        <v>100</v>
      </c>
      <c r="J23" t="s">
        <v>120</v>
      </c>
    </row>
    <row r="24" spans="1:10" x14ac:dyDescent="0.35">
      <c r="A24">
        <v>802.1</v>
      </c>
      <c r="B24">
        <v>12</v>
      </c>
      <c r="C24" t="s">
        <v>36</v>
      </c>
      <c r="D24" t="s">
        <v>37</v>
      </c>
      <c r="E24" t="s">
        <v>31</v>
      </c>
      <c r="F24" t="s">
        <v>97</v>
      </c>
      <c r="G24" t="s">
        <v>103</v>
      </c>
      <c r="H24" t="s">
        <v>100</v>
      </c>
      <c r="J24" t="s">
        <v>120</v>
      </c>
    </row>
    <row r="25" spans="1:10" x14ac:dyDescent="0.35">
      <c r="A25">
        <v>802.1</v>
      </c>
      <c r="B25">
        <v>13</v>
      </c>
      <c r="C25" t="s">
        <v>38</v>
      </c>
      <c r="D25" t="s">
        <v>39</v>
      </c>
      <c r="E25" t="s">
        <v>40</v>
      </c>
      <c r="F25" t="s">
        <v>97</v>
      </c>
      <c r="G25" t="s">
        <v>103</v>
      </c>
      <c r="H25" t="s">
        <v>100</v>
      </c>
      <c r="J25" t="s">
        <v>122</v>
      </c>
    </row>
    <row r="26" spans="1:10" x14ac:dyDescent="0.35">
      <c r="A26">
        <v>802.1</v>
      </c>
      <c r="B26">
        <v>14</v>
      </c>
      <c r="C26" t="s">
        <v>41</v>
      </c>
      <c r="D26" t="s">
        <v>42</v>
      </c>
      <c r="E26" t="s">
        <v>43</v>
      </c>
      <c r="F26" t="s">
        <v>97</v>
      </c>
      <c r="G26" t="s">
        <v>103</v>
      </c>
      <c r="H26" t="s">
        <v>100</v>
      </c>
      <c r="J26" t="s">
        <v>122</v>
      </c>
    </row>
    <row r="27" spans="1:10" x14ac:dyDescent="0.35">
      <c r="A27">
        <v>802.1</v>
      </c>
      <c r="B27">
        <v>15</v>
      </c>
      <c r="C27" t="s">
        <v>44</v>
      </c>
      <c r="D27" t="s">
        <v>45</v>
      </c>
      <c r="E27" t="s">
        <v>46</v>
      </c>
      <c r="F27" t="s">
        <v>97</v>
      </c>
      <c r="G27" t="s">
        <v>103</v>
      </c>
      <c r="H27" t="s">
        <v>100</v>
      </c>
      <c r="J27" t="s">
        <v>123</v>
      </c>
    </row>
    <row r="28" spans="1:10" x14ac:dyDescent="0.35">
      <c r="A28">
        <v>802.1</v>
      </c>
      <c r="B28" s="1">
        <v>16</v>
      </c>
      <c r="C28" t="s">
        <v>47</v>
      </c>
      <c r="D28" t="s">
        <v>48</v>
      </c>
      <c r="E28" t="s">
        <v>31</v>
      </c>
      <c r="F28" t="s">
        <v>97</v>
      </c>
      <c r="G28" t="s">
        <v>103</v>
      </c>
      <c r="H28" t="s">
        <v>100</v>
      </c>
      <c r="I28" t="s">
        <v>115</v>
      </c>
      <c r="J28" t="s">
        <v>121</v>
      </c>
    </row>
    <row r="29" spans="1:10" x14ac:dyDescent="0.35">
      <c r="A29">
        <v>802.3</v>
      </c>
      <c r="B29">
        <v>1</v>
      </c>
      <c r="C29" t="s">
        <v>49</v>
      </c>
      <c r="D29">
        <v>802.3</v>
      </c>
      <c r="E29" t="s">
        <v>56</v>
      </c>
      <c r="F29" t="s">
        <v>97</v>
      </c>
      <c r="G29" t="s">
        <v>103</v>
      </c>
      <c r="H29" t="s">
        <v>100</v>
      </c>
      <c r="J29" t="s">
        <v>124</v>
      </c>
    </row>
    <row r="30" spans="1:10" x14ac:dyDescent="0.35">
      <c r="A30">
        <v>802.3</v>
      </c>
      <c r="B30">
        <v>2</v>
      </c>
      <c r="C30" t="s">
        <v>50</v>
      </c>
      <c r="D30">
        <v>802.3</v>
      </c>
      <c r="E30" t="s">
        <v>57</v>
      </c>
      <c r="F30" t="s">
        <v>97</v>
      </c>
      <c r="G30" t="s">
        <v>103</v>
      </c>
      <c r="H30" t="s">
        <v>100</v>
      </c>
      <c r="J30" t="s">
        <v>125</v>
      </c>
    </row>
    <row r="31" spans="1:10" x14ac:dyDescent="0.35">
      <c r="A31">
        <v>802.3</v>
      </c>
      <c r="B31">
        <v>3</v>
      </c>
      <c r="C31" t="s">
        <v>51</v>
      </c>
      <c r="D31">
        <v>802.3</v>
      </c>
      <c r="E31" t="s">
        <v>58</v>
      </c>
      <c r="F31" t="s">
        <v>97</v>
      </c>
      <c r="G31" t="s">
        <v>103</v>
      </c>
      <c r="H31" t="s">
        <v>100</v>
      </c>
      <c r="J31" t="s">
        <v>126</v>
      </c>
    </row>
    <row r="32" spans="1:10" x14ac:dyDescent="0.35">
      <c r="A32">
        <v>802.3</v>
      </c>
      <c r="B32">
        <v>4</v>
      </c>
      <c r="C32" t="s">
        <v>52</v>
      </c>
      <c r="D32">
        <v>802.3</v>
      </c>
      <c r="E32" t="s">
        <v>59</v>
      </c>
      <c r="F32" t="s">
        <v>97</v>
      </c>
      <c r="G32" t="s">
        <v>103</v>
      </c>
      <c r="H32" t="s">
        <v>100</v>
      </c>
      <c r="J32" t="s">
        <v>124</v>
      </c>
    </row>
    <row r="33" spans="1:10" x14ac:dyDescent="0.35">
      <c r="A33">
        <v>802.3</v>
      </c>
      <c r="B33">
        <v>5</v>
      </c>
      <c r="C33" t="s">
        <v>53</v>
      </c>
      <c r="D33">
        <v>802.3</v>
      </c>
      <c r="E33" t="s">
        <v>60</v>
      </c>
      <c r="F33" t="s">
        <v>97</v>
      </c>
      <c r="G33" t="s">
        <v>103</v>
      </c>
      <c r="H33" t="s">
        <v>100</v>
      </c>
      <c r="J33" t="s">
        <v>127</v>
      </c>
    </row>
    <row r="34" spans="1:10" x14ac:dyDescent="0.35">
      <c r="A34">
        <v>802.3</v>
      </c>
      <c r="B34">
        <v>6</v>
      </c>
      <c r="C34" t="s">
        <v>54</v>
      </c>
      <c r="D34">
        <v>802.3</v>
      </c>
      <c r="E34" t="s">
        <v>61</v>
      </c>
      <c r="F34" t="s">
        <v>97</v>
      </c>
      <c r="G34" t="s">
        <v>103</v>
      </c>
      <c r="H34" t="s">
        <v>100</v>
      </c>
      <c r="J34" t="s">
        <v>127</v>
      </c>
    </row>
    <row r="35" spans="1:10" x14ac:dyDescent="0.35">
      <c r="A35">
        <v>802.3</v>
      </c>
      <c r="B35">
        <v>7</v>
      </c>
      <c r="C35" t="s">
        <v>55</v>
      </c>
      <c r="D35">
        <v>802.3</v>
      </c>
      <c r="E35" t="s">
        <v>62</v>
      </c>
      <c r="F35" t="s">
        <v>97</v>
      </c>
      <c r="G35" t="s">
        <v>103</v>
      </c>
      <c r="H35" t="s">
        <v>100</v>
      </c>
      <c r="J35" t="s">
        <v>128</v>
      </c>
    </row>
    <row r="36" spans="1:10" x14ac:dyDescent="0.35">
      <c r="A36" t="s">
        <v>64</v>
      </c>
      <c r="B36">
        <v>1</v>
      </c>
      <c r="C36" t="s">
        <v>65</v>
      </c>
      <c r="D36" t="s">
        <v>64</v>
      </c>
      <c r="F36" t="s">
        <v>97</v>
      </c>
      <c r="G36" t="s">
        <v>103</v>
      </c>
      <c r="H36" t="s">
        <v>100</v>
      </c>
      <c r="I36" t="s">
        <v>111</v>
      </c>
      <c r="J36" t="s">
        <v>132</v>
      </c>
    </row>
    <row r="37" spans="1:10" x14ac:dyDescent="0.35">
      <c r="A37" t="s">
        <v>64</v>
      </c>
      <c r="B37">
        <v>2</v>
      </c>
      <c r="C37" t="s">
        <v>66</v>
      </c>
      <c r="D37" t="s">
        <v>64</v>
      </c>
      <c r="F37" t="s">
        <v>97</v>
      </c>
      <c r="G37" t="s">
        <v>103</v>
      </c>
      <c r="H37" t="s">
        <v>100</v>
      </c>
      <c r="I37" t="s">
        <v>130</v>
      </c>
      <c r="J37" t="s">
        <v>131</v>
      </c>
    </row>
    <row r="38" spans="1:10" x14ac:dyDescent="0.35">
      <c r="A38" t="s">
        <v>64</v>
      </c>
      <c r="B38">
        <v>3</v>
      </c>
      <c r="C38" t="s">
        <v>67</v>
      </c>
      <c r="D38" t="s">
        <v>64</v>
      </c>
      <c r="F38" t="s">
        <v>97</v>
      </c>
      <c r="G38" t="s">
        <v>103</v>
      </c>
      <c r="H38" t="s">
        <v>100</v>
      </c>
      <c r="I38" t="s">
        <v>130</v>
      </c>
      <c r="J38" t="s">
        <v>133</v>
      </c>
    </row>
    <row r="39" spans="1:10" x14ac:dyDescent="0.35">
      <c r="A39" t="s">
        <v>64</v>
      </c>
      <c r="B39">
        <v>4</v>
      </c>
      <c r="C39" t="s">
        <v>134</v>
      </c>
      <c r="D39" t="s">
        <v>64</v>
      </c>
      <c r="F39" t="s">
        <v>97</v>
      </c>
      <c r="G39" t="s">
        <v>103</v>
      </c>
      <c r="H39" t="s">
        <v>100</v>
      </c>
      <c r="J39" t="s">
        <v>125</v>
      </c>
    </row>
    <row r="40" spans="1:10" x14ac:dyDescent="0.35">
      <c r="A40" t="s">
        <v>64</v>
      </c>
      <c r="B40">
        <v>5</v>
      </c>
      <c r="C40" t="s">
        <v>68</v>
      </c>
      <c r="D40" t="s">
        <v>64</v>
      </c>
      <c r="F40" t="s">
        <v>97</v>
      </c>
      <c r="G40" t="s">
        <v>103</v>
      </c>
      <c r="H40" t="s">
        <v>100</v>
      </c>
      <c r="I40" t="s">
        <v>111</v>
      </c>
      <c r="J40" t="s">
        <v>135</v>
      </c>
    </row>
    <row r="41" spans="1:10" x14ac:dyDescent="0.35">
      <c r="A41" t="s">
        <v>64</v>
      </c>
      <c r="B41">
        <v>6</v>
      </c>
      <c r="C41" t="s">
        <v>69</v>
      </c>
      <c r="D41" t="s">
        <v>64</v>
      </c>
      <c r="F41" t="s">
        <v>97</v>
      </c>
      <c r="G41" t="s">
        <v>103</v>
      </c>
      <c r="H41" t="s">
        <v>100</v>
      </c>
      <c r="I41" t="s">
        <v>111</v>
      </c>
      <c r="J41" t="s">
        <v>135</v>
      </c>
    </row>
    <row r="42" spans="1:10" x14ac:dyDescent="0.35">
      <c r="A42" t="s">
        <v>64</v>
      </c>
      <c r="B42">
        <v>7</v>
      </c>
      <c r="C42" t="s">
        <v>70</v>
      </c>
      <c r="D42" t="s">
        <v>64</v>
      </c>
      <c r="F42" t="s">
        <v>97</v>
      </c>
      <c r="G42" t="s">
        <v>103</v>
      </c>
      <c r="H42" t="s">
        <v>100</v>
      </c>
      <c r="I42" t="s">
        <v>111</v>
      </c>
      <c r="J42" t="s">
        <v>135</v>
      </c>
    </row>
    <row r="43" spans="1:10" x14ac:dyDescent="0.35">
      <c r="A43" t="s">
        <v>64</v>
      </c>
      <c r="B43">
        <v>8</v>
      </c>
      <c r="C43" t="s">
        <v>71</v>
      </c>
      <c r="D43" t="s">
        <v>64</v>
      </c>
      <c r="F43" t="s">
        <v>97</v>
      </c>
      <c r="G43" t="s">
        <v>103</v>
      </c>
      <c r="H43" t="s">
        <v>100</v>
      </c>
      <c r="I43" t="s">
        <v>111</v>
      </c>
      <c r="J43" t="s">
        <v>135</v>
      </c>
    </row>
    <row r="44" spans="1:10" x14ac:dyDescent="0.35">
      <c r="A44" t="s">
        <v>64</v>
      </c>
      <c r="B44">
        <v>9</v>
      </c>
      <c r="C44" t="s">
        <v>72</v>
      </c>
      <c r="D44" t="s">
        <v>64</v>
      </c>
      <c r="F44" t="s">
        <v>97</v>
      </c>
      <c r="G44" t="s">
        <v>103</v>
      </c>
      <c r="H44" t="s">
        <v>100</v>
      </c>
      <c r="I44" t="s">
        <v>111</v>
      </c>
      <c r="J44" t="s">
        <v>135</v>
      </c>
    </row>
    <row r="45" spans="1:10" x14ac:dyDescent="0.35">
      <c r="A45" t="s">
        <v>64</v>
      </c>
      <c r="B45">
        <v>10</v>
      </c>
      <c r="C45" t="s">
        <v>73</v>
      </c>
      <c r="D45" t="s">
        <v>64</v>
      </c>
      <c r="F45" t="s">
        <v>97</v>
      </c>
      <c r="G45" t="s">
        <v>103</v>
      </c>
      <c r="H45" t="s">
        <v>100</v>
      </c>
      <c r="I45" t="s">
        <v>111</v>
      </c>
      <c r="J45" t="s">
        <v>135</v>
      </c>
    </row>
    <row r="46" spans="1:10" x14ac:dyDescent="0.35">
      <c r="A46" t="s">
        <v>64</v>
      </c>
      <c r="B46">
        <v>11</v>
      </c>
      <c r="C46" t="s">
        <v>74</v>
      </c>
      <c r="D46" t="s">
        <v>64</v>
      </c>
      <c r="F46" t="s">
        <v>97</v>
      </c>
      <c r="G46" t="s">
        <v>103</v>
      </c>
      <c r="H46" t="s">
        <v>100</v>
      </c>
      <c r="I46" t="s">
        <v>111</v>
      </c>
      <c r="J46" t="s">
        <v>135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C2020A034C0041B85EBF4676F494A9" ma:contentTypeVersion="10" ma:contentTypeDescription="Create a new document." ma:contentTypeScope="" ma:versionID="8f3c1b534fa16bc0f7bd3c65539639af">
  <xsd:schema xmlns:xsd="http://www.w3.org/2001/XMLSchema" xmlns:xs="http://www.w3.org/2001/XMLSchema" xmlns:p="http://schemas.microsoft.com/office/2006/metadata/properties" xmlns:ns2="7ba32699-77fa-438f-b98a-06873c68e965" xmlns:ns3="d2229052-f2b8-45c8-bc21-586b603205b3" targetNamespace="http://schemas.microsoft.com/office/2006/metadata/properties" ma:root="true" ma:fieldsID="001c9bddff84fa01adcf44250cada2fd" ns2:_="" ns3:_="">
    <xsd:import namespace="7ba32699-77fa-438f-b98a-06873c68e965"/>
    <xsd:import namespace="d2229052-f2b8-45c8-bc21-586b603205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32699-77fa-438f-b98a-06873c68e9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29052-f2b8-45c8-bc21-586b603205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189F7-CE67-45B0-B939-97247353BCF5}"/>
</file>

<file path=customXml/itemProps2.xml><?xml version="1.0" encoding="utf-8"?>
<ds:datastoreItem xmlns:ds="http://schemas.openxmlformats.org/officeDocument/2006/customXml" ds:itemID="{CD28B8C0-B46A-4CCD-ADC2-380E2FBD89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 TLV Map</vt:lpstr>
      <vt:lpstr>ESTA TLV Field Roster</vt:lpstr>
      <vt:lpstr>3rd Party TLV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Potterf (jpotterf) (2018-7-25)</dc:creator>
  <cp:lastModifiedBy>Jason Potterf (jpotterf)</cp:lastModifiedBy>
  <dcterms:created xsi:type="dcterms:W3CDTF">2018-10-06T02:23:31Z</dcterms:created>
  <dcterms:modified xsi:type="dcterms:W3CDTF">2021-03-09T23:19:15Z</dcterms:modified>
</cp:coreProperties>
</file>