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GitHub\RoboticaMbot\Documentos\"/>
    </mc:Choice>
  </mc:AlternateContent>
  <xr:revisionPtr revIDLastSave="0" documentId="8_{618336A0-E75F-4643-BC85-DBE832CAAC17}" xr6:coauthVersionLast="43" xr6:coauthVersionMax="43" xr10:uidLastSave="{00000000-0000-0000-0000-000000000000}"/>
  <bookViews>
    <workbookView xWindow="-120" yWindow="-120" windowWidth="29040" windowHeight="15840" tabRatio="905" activeTab="3" xr2:uid="{35D35B75-23A2-4AB4-BDB0-0D5F732E865E}"/>
  </bookViews>
  <sheets>
    <sheet name="Panel de control" sheetId="4" r:id="rId1"/>
    <sheet name="Product Backlog" sheetId="6" r:id="rId2"/>
    <sheet name="Plan de lanzamiento" sheetId="5" r:id="rId3"/>
    <sheet name="Historias de usuario" sheetId="1" r:id="rId4"/>
    <sheet name="Identificacion de riesgos" sheetId="2" r:id="rId5"/>
    <sheet name="Planificacion y gestion riesgos" sheetId="3" r:id="rId6"/>
    <sheet name="Sprint 1 Backlog" sheetId="7" r:id="rId7"/>
    <sheet name="Plan de errores" sheetId="9" r:id="rId8"/>
    <sheet name="Plan de pruebas" sheetId="8" r:id="rId9"/>
  </sheets>
  <externalReferences>
    <externalReference r:id="rId10"/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7" l="1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B47" i="7"/>
  <c r="F28" i="7" l="1"/>
  <c r="G6" i="6"/>
  <c r="E11" i="4" s="1"/>
  <c r="E16" i="4" l="1"/>
  <c r="G26" i="7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K97" i="1"/>
  <c r="K98" i="1"/>
  <c r="K99" i="1"/>
  <c r="K100" i="1"/>
  <c r="K101" i="1"/>
  <c r="K102" i="1"/>
  <c r="J99" i="1"/>
  <c r="J100" i="1"/>
  <c r="J101" i="1"/>
  <c r="J102" i="1"/>
  <c r="B48" i="7" l="1"/>
  <c r="B37" i="7"/>
  <c r="B38" i="7"/>
  <c r="B41" i="7"/>
  <c r="B31" i="7"/>
  <c r="B32" i="7"/>
  <c r="B33" i="7"/>
  <c r="B34" i="7"/>
  <c r="B35" i="7"/>
  <c r="B36" i="7"/>
  <c r="A1" i="7" l="1"/>
  <c r="F14" i="3" l="1"/>
  <c r="C14" i="3"/>
  <c r="B14" i="3"/>
  <c r="F13" i="3"/>
  <c r="C13" i="3"/>
  <c r="B13" i="3"/>
  <c r="F12" i="3"/>
  <c r="C12" i="3"/>
  <c r="B12" i="3"/>
  <c r="F11" i="3"/>
  <c r="C11" i="3"/>
  <c r="B11" i="3"/>
  <c r="F10" i="3"/>
  <c r="C10" i="3"/>
  <c r="B10" i="3"/>
  <c r="F9" i="3"/>
  <c r="C9" i="3"/>
  <c r="B9" i="3"/>
  <c r="F8" i="3"/>
  <c r="C8" i="3"/>
  <c r="B8" i="3"/>
  <c r="F7" i="3"/>
  <c r="C7" i="3"/>
  <c r="B7" i="3"/>
  <c r="F6" i="3"/>
  <c r="C6" i="3"/>
  <c r="B6" i="3"/>
  <c r="F5" i="3"/>
  <c r="C5" i="3"/>
  <c r="B5" i="3"/>
  <c r="B30" i="7"/>
</calcChain>
</file>

<file path=xl/sharedStrings.xml><?xml version="1.0" encoding="utf-8"?>
<sst xmlns="http://schemas.openxmlformats.org/spreadsheetml/2006/main" count="661" uniqueCount="408">
  <si>
    <t>3Dversity</t>
  </si>
  <si>
    <t>Antonella Bueno</t>
  </si>
  <si>
    <t>Mario Aguila</t>
  </si>
  <si>
    <t>Vincent Depassier</t>
  </si>
  <si>
    <t>AB</t>
  </si>
  <si>
    <t>MA</t>
  </si>
  <si>
    <t>VD</t>
  </si>
  <si>
    <t>Tamaño original proyecto</t>
  </si>
  <si>
    <t>Numero de sprints</t>
  </si>
  <si>
    <t>Duracion de cada sprint</t>
  </si>
  <si>
    <t>15 dias habiles</t>
  </si>
  <si>
    <t>Velocidad (pts por sprint)</t>
  </si>
  <si>
    <t>Estimacion original</t>
  </si>
  <si>
    <t>Fecha Inicio</t>
  </si>
  <si>
    <t>Fecha Final</t>
  </si>
  <si>
    <t>Alcance del proyecto</t>
  </si>
  <si>
    <t>El proyecto es:</t>
  </si>
  <si>
    <t>El proyecto no es:</t>
  </si>
  <si>
    <t>Ver todo tipo de cristal que esten en las categorias
Manipular cristales
Seleccionar y cambiar cristales
Adquirir informacion de los cristales</t>
  </si>
  <si>
    <t>Visualizar objetos 3d en un ambiente virtual
Manipular objetos en un ambiente virtual
Escuchar informacion del objeto que es esta viendo</t>
  </si>
  <si>
    <t>Un detector de cristales en un ambiente aumentado
Una pizarra de clases con cristales</t>
  </si>
  <si>
    <t>Product Backlog</t>
  </si>
  <si>
    <t>ID historia</t>
  </si>
  <si>
    <t>Nombre historia</t>
  </si>
  <si>
    <t>Estado</t>
  </si>
  <si>
    <t>Tamaño</t>
  </si>
  <si>
    <t>Sprint</t>
  </si>
  <si>
    <t>Prioridad</t>
  </si>
  <si>
    <t>Comentarios</t>
  </si>
  <si>
    <t>0-0001-1</t>
  </si>
  <si>
    <t>Cristal tipo 1</t>
  </si>
  <si>
    <t>Por Hacer</t>
  </si>
  <si>
    <t>Por evaluar</t>
  </si>
  <si>
    <t>M</t>
  </si>
  <si>
    <t>0-0001-2</t>
  </si>
  <si>
    <t>Cristal tipo 2</t>
  </si>
  <si>
    <t>Organizando</t>
  </si>
  <si>
    <t>0-0001-3</t>
  </si>
  <si>
    <t>Cristal tipo 3</t>
  </si>
  <si>
    <t>S</t>
  </si>
  <si>
    <t>0-0001-4</t>
  </si>
  <si>
    <t>Cristal tipo 4</t>
  </si>
  <si>
    <t>0-0001-5</t>
  </si>
  <si>
    <t>Cristal tipo 5</t>
  </si>
  <si>
    <t>0-0002-1</t>
  </si>
  <si>
    <t>Visualizar en entorno virtual</t>
  </si>
  <si>
    <t>En proceso</t>
  </si>
  <si>
    <t>Sprint 1</t>
  </si>
  <si>
    <t>Seleccionada para sprint 1 y MPV</t>
  </si>
  <si>
    <t>0-0003-1</t>
  </si>
  <si>
    <t>Cambiar de cristal</t>
  </si>
  <si>
    <t>0-0003-2</t>
  </si>
  <si>
    <t>Rotar el cristal seleccionado</t>
  </si>
  <si>
    <t>0-0003-3</t>
  </si>
  <si>
    <t>Dividir el cristal seleccionado</t>
  </si>
  <si>
    <t>0-0003-4</t>
  </si>
  <si>
    <t>Aumentar tamaño cristal</t>
  </si>
  <si>
    <t>0-0003-5</t>
  </si>
  <si>
    <t>Disminuir tamaño cristal</t>
  </si>
  <si>
    <t>0-0003-6</t>
  </si>
  <si>
    <t>Tocar el cristal seleccionado</t>
  </si>
  <si>
    <t>0-0004-1</t>
  </si>
  <si>
    <t>Leer texto</t>
  </si>
  <si>
    <t>0-0004-2</t>
  </si>
  <si>
    <t>Escuchar audios</t>
  </si>
  <si>
    <t>Tarea</t>
  </si>
  <si>
    <t>Fecha de inicio</t>
  </si>
  <si>
    <t>Fecha final</t>
  </si>
  <si>
    <t>Duración</t>
  </si>
  <si>
    <t>Fecha de lanzamiento</t>
  </si>
  <si>
    <t>Objetivo</t>
  </si>
  <si>
    <t>Identificador (ID) de la historia</t>
  </si>
  <si>
    <t>Rol</t>
  </si>
  <si>
    <t>Característica / Funcionalidad</t>
  </si>
  <si>
    <t>Razón / Resultado</t>
  </si>
  <si>
    <t>Priorización</t>
  </si>
  <si>
    <t>Estimación de puntos de historias</t>
  </si>
  <si>
    <t>Número (#) de escenario</t>
  </si>
  <si>
    <t>Criterio de aceptación (Título)</t>
  </si>
  <si>
    <t>Contexto</t>
  </si>
  <si>
    <t>Evento</t>
  </si>
  <si>
    <t>Resultado / Comportamiento esperado</t>
  </si>
  <si>
    <t>Como un [estudiante]</t>
  </si>
  <si>
    <t xml:space="preserve">Necesito [seleccionar cristales de categoria 1 (0-1 vertices)] </t>
  </si>
  <si>
    <t>Con la finalidad de [aprender y conocer estos tipos de cristales</t>
  </si>
  <si>
    <t>[visualizar un cristal de tipo 1]</t>
  </si>
  <si>
    <t>en el caso de que el estudiante requiera aprender</t>
  </si>
  <si>
    <t>para un control o solemne</t>
  </si>
  <si>
    <t>el sistema le permitira elegir varios cristales de tipo 1</t>
  </si>
  <si>
    <t>[seleccionar otro tipo de cristal]</t>
  </si>
  <si>
    <t>en el caso que esta viendo otro tipo de cristal</t>
  </si>
  <si>
    <t>para analizar varios tipos de cristales</t>
  </si>
  <si>
    <t>la plataforma desplegara un menu por categoria</t>
  </si>
  <si>
    <t>[cambiar entre tipos]</t>
  </si>
  <si>
    <t>en el caso que quiera ver otro cristal del mismo tipo</t>
  </si>
  <si>
    <t>para reforzar el analisis sobre distintos cuerpos del mismo tipo</t>
  </si>
  <si>
    <t>La plataforma permitira elegir entre cuerpos del mismo tipo</t>
  </si>
  <si>
    <t xml:space="preserve">Necesito [seleccionar cristales de categoria 2 (2-3 vertices)] </t>
  </si>
  <si>
    <t>[visualizar un cristal de tipo 2]</t>
  </si>
  <si>
    <t>el sistema le permitira elegir varios cristales de tipo 2</t>
  </si>
  <si>
    <t xml:space="preserve">Necesito [seleccionar cristales de categoria 3 (4-5 vertices)] </t>
  </si>
  <si>
    <t>[visualizar un cristal de tipo 3]</t>
  </si>
  <si>
    <t>el sistema le permitira elegir varios cristales de tipo 3</t>
  </si>
  <si>
    <t>para analisar varios tipos de cristales</t>
  </si>
  <si>
    <t xml:space="preserve">Necesito [seleccionar cristales de categoria 4 (6-7 vertices)] </t>
  </si>
  <si>
    <t>[visualizar un cristal de tipo 4]</t>
  </si>
  <si>
    <t>el sistema le permitira elegir varios cristales de tipo 4</t>
  </si>
  <si>
    <t xml:space="preserve">Necesito [seleccionar cristales de categoria 5 (8-9 vertices)] </t>
  </si>
  <si>
    <t>[visualizar un cristal de tipo 5]</t>
  </si>
  <si>
    <t>el sistema le permitira elegir varios cristales de tipo 5</t>
  </si>
  <si>
    <t>para reforzar el análisis sobre distintos cuerpos del mismo tipo</t>
  </si>
  <si>
    <t>Necesito [cambiar el objeto 3D (cristalografia)]</t>
  </si>
  <si>
    <t>Con la finalidad de observar distintos tipos de cristales</t>
  </si>
  <si>
    <t>[visualizar un cristal de tipo a eleccion]</t>
  </si>
  <si>
    <t>el sistema le permitira elegir varios cristales de tipo necesario</t>
  </si>
  <si>
    <t>[cambiar entre tipos rapidamente]</t>
  </si>
  <si>
    <t>en el caso que quiera ver varios cristales en un tiempo acotado</t>
  </si>
  <si>
    <t>para repasar o buscar entre los cristales</t>
  </si>
  <si>
    <t>el sistema tendra una demora minima para cambiar los cristales</t>
  </si>
  <si>
    <t>Necesito [rotar el objeto 3D (cristalografia)]</t>
  </si>
  <si>
    <t>Con la finalidad de observar distintos angulos del cristal</t>
  </si>
  <si>
    <t>[visualizar distintos angulos del cristal]</t>
  </si>
  <si>
    <t>en el caso de que el estudiante requiera ver otras caras desde otros angulos</t>
  </si>
  <si>
    <t>para entender mejor el cristal</t>
  </si>
  <si>
    <t>la plataforma le permitira rotarlo según el usuario requiera</t>
  </si>
  <si>
    <t>[velocidad de rotacion]</t>
  </si>
  <si>
    <t>en el caso que el estudiante rote muy rapido el objeto</t>
  </si>
  <si>
    <t>por defecto o error</t>
  </si>
  <si>
    <t>la plataforma bloqueara la velocidad con un maximo</t>
  </si>
  <si>
    <t>Necesito [dividir el objeto 3D (cristalografia)]</t>
  </si>
  <si>
    <t>Con la finalidad de observar desde otra perspectiva tipos de cristales y sus caracteristicas internas</t>
  </si>
  <si>
    <t>[visualizar un cristal a la mitad]</t>
  </si>
  <si>
    <t>el sistema le permitira por medio de un boton, ver la mitad del objeto</t>
  </si>
  <si>
    <t>[Mostrar simetría del cristal]</t>
  </si>
  <si>
    <t>el</t>
  </si>
  <si>
    <t>Necesito [aumentar el objeto 3D (cristalografia)]</t>
  </si>
  <si>
    <t>Con la finalidad de observar mas de cerca los cristales</t>
  </si>
  <si>
    <t>[visualizar mas de cerca]</t>
  </si>
  <si>
    <t>en el caso que el estudiante requiera acercarse al objeto</t>
  </si>
  <si>
    <t>para ver mas detalladamente sus caracteristicas</t>
  </si>
  <si>
    <t>el sistema le permitira hacer un zoom con sus manos</t>
  </si>
  <si>
    <t>[acercarse demasiado]</t>
  </si>
  <si>
    <t>en el caso que el usuario desee acercarse aun mas de lo posible</t>
  </si>
  <si>
    <t>para analizar por dentro o muy proximo al objeto</t>
  </si>
  <si>
    <t>la plataforma limitara la distancia de zoom</t>
  </si>
  <si>
    <t>Necesito [disminuir el objeto 3D (cristalografia)]</t>
  </si>
  <si>
    <t>Con la finalidad de observar mas de lejos los cristales</t>
  </si>
  <si>
    <t>[visualizar mas lejos]</t>
  </si>
  <si>
    <t>en el caso que el estudiante requiera alejarse del objeto</t>
  </si>
  <si>
    <t>para ver mas globalmente sus caracteristicas</t>
  </si>
  <si>
    <t>el sistema le permitira hacer un zoomOut con sus manos</t>
  </si>
  <si>
    <t>[alejarse demasiado]</t>
  </si>
  <si>
    <t>en el caso que el usuario desee alejarse aun mas de lo posible</t>
  </si>
  <si>
    <t>para analizar el objeto de manera diminuta</t>
  </si>
  <si>
    <t>la plataforma limitara la distancia de zoomOut</t>
  </si>
  <si>
    <t>Necesito [tocar el objeto 3D (cristalografia)]</t>
  </si>
  <si>
    <t>Con la finalidad de manipular distintos tipos de cristales</t>
  </si>
  <si>
    <t>[tocar el objeto]</t>
  </si>
  <si>
    <t>en el caso de que el estudiante toque el objeto con sus manos</t>
  </si>
  <si>
    <t>para sentir o rotar</t>
  </si>
  <si>
    <t>el sistema reaccionara según la acciona aplicada como si fuera un ojeto real</t>
  </si>
  <si>
    <t>[mover el objeto]</t>
  </si>
  <si>
    <t>en el caso que el estudiante requiera desplazar el objeto</t>
  </si>
  <si>
    <t>para su comodidad</t>
  </si>
  <si>
    <t>la plataforma permitira rotar el objeto ya que este esta fijado en su eje</t>
  </si>
  <si>
    <t>Necesito [observar texto informativo del objeto]</t>
  </si>
  <si>
    <t>Con la finalidad de [complementar la información que se estoy visualizando]</t>
  </si>
  <si>
    <t>C</t>
  </si>
  <si>
    <t>[Aparecer el texto]</t>
  </si>
  <si>
    <t>En caso que [el alumno desee ver el texto respectivo lo que está viendo]</t>
  </si>
  <si>
    <t>cuando [esté viendo un objeto]</t>
  </si>
  <si>
    <t>[Desaparecer el texto]</t>
  </si>
  <si>
    <t>En caso que [el alumno desee dejar de ver el texto respectivo lo que está viendo]</t>
  </si>
  <si>
    <t>Necesito [ escuchar audios informativos del objeto]</t>
  </si>
  <si>
    <t>[Reproducir audio]</t>
  </si>
  <si>
    <t>En el caso que [el alumno desee escuchar material respecto a lo que esta viendo]</t>
  </si>
  <si>
    <t>[Pausar audio]</t>
  </si>
  <si>
    <t>En caso que [el alumno desee pausar el audio correspodiente]</t>
  </si>
  <si>
    <t>[Avanzar audio]</t>
  </si>
  <si>
    <t>En caso que [el alumno desee avanzar el audio correspodiente]</t>
  </si>
  <si>
    <t>[Retroceder audio]</t>
  </si>
  <si>
    <t>En caso que [el alumno desee retroceder el audio correspodiente]</t>
  </si>
  <si>
    <t>0-0005-1</t>
  </si>
  <si>
    <t>Necesito [loguearme en la aplicación]</t>
  </si>
  <si>
    <t>Con la finalidad de [iniciar la aplicación]</t>
  </si>
  <si>
    <t>0-0005-2</t>
  </si>
  <si>
    <t>Necesito [visualizar los distintos cursos disponibles]</t>
  </si>
  <si>
    <t>0-0005-3</t>
  </si>
  <si>
    <t>Necesito [realizar actividades]</t>
  </si>
  <si>
    <t>0-0006-1</t>
  </si>
  <si>
    <t>Necesito [registrar el progreso dentro de un curso]</t>
  </si>
  <si>
    <t>ID</t>
  </si>
  <si>
    <t>Titulo</t>
  </si>
  <si>
    <t>Descripcion</t>
  </si>
  <si>
    <t>Clasificacion / Categoria</t>
  </si>
  <si>
    <t>Condiciones (Causa)</t>
  </si>
  <si>
    <t>Consecuencias (del riesgo)</t>
  </si>
  <si>
    <t>Destinatario (afectados)</t>
  </si>
  <si>
    <t>R001</t>
  </si>
  <si>
    <t>TeamWork</t>
  </si>
  <si>
    <t>Discrepancia y conflicto entre los miembros del equipo</t>
  </si>
  <si>
    <t>Toma de decisiones</t>
  </si>
  <si>
    <t>falta de comunicación</t>
  </si>
  <si>
    <t>mala disposicion del trabajo</t>
  </si>
  <si>
    <t>desarrolladores</t>
  </si>
  <si>
    <t>R002</t>
  </si>
  <si>
    <t>Programacion en C#</t>
  </si>
  <si>
    <t>Falta de conocimientos de progamacion en el lenguaje C#</t>
  </si>
  <si>
    <t>Desarrollo</t>
  </si>
  <si>
    <t>no saber C#</t>
  </si>
  <si>
    <t>Programar funcionalidades mas lento</t>
  </si>
  <si>
    <t>clientes, desarrolladores</t>
  </si>
  <si>
    <t>R003</t>
  </si>
  <si>
    <t>Unity 3D</t>
  </si>
  <si>
    <t>Falta de conocimientos del motor grafico a utilizar</t>
  </si>
  <si>
    <t>no saber de Unity 3D</t>
  </si>
  <si>
    <t>tiempo enfocado a aprendizaje en vez de desarrollo</t>
  </si>
  <si>
    <t>R004</t>
  </si>
  <si>
    <t>Diseño 3D</t>
  </si>
  <si>
    <t>Falta de conocimientos de herramientas de diseño y modelado 3D</t>
  </si>
  <si>
    <t>No saber de diseño 3D</t>
  </si>
  <si>
    <t>R005</t>
  </si>
  <si>
    <t>Leap Motion</t>
  </si>
  <si>
    <t>Implementacion de la tecnologia Leap Motion</t>
  </si>
  <si>
    <t>Ambiente operativo</t>
  </si>
  <si>
    <t>Falta de SDK para Leap Motion</t>
  </si>
  <si>
    <t>no se podra conectar un dispositivo android al leap motion</t>
  </si>
  <si>
    <t>R006</t>
  </si>
  <si>
    <t>Android</t>
  </si>
  <si>
    <t>Falta del componente para desarrollar</t>
  </si>
  <si>
    <t>Herramientas</t>
  </si>
  <si>
    <t>no contar con el dispositivo</t>
  </si>
  <si>
    <t>Uso de dispositivos de los desarrolladores para operar</t>
  </si>
  <si>
    <t>R007</t>
  </si>
  <si>
    <t>Reuniones</t>
  </si>
  <si>
    <t>falta de tiempo para comunicación sobre daily meetings</t>
  </si>
  <si>
    <t>tiempos dinamicos al ser estudiantes</t>
  </si>
  <si>
    <t>mala comunicación al conocer que se esta realizando</t>
  </si>
  <si>
    <t>R008</t>
  </si>
  <si>
    <t>Calculo de tiempos de tareas</t>
  </si>
  <si>
    <t>calcular mal los tiempos de tareas entre los desarrolladores</t>
  </si>
  <si>
    <t>poco conocimiento de las habilidades del equipo</t>
  </si>
  <si>
    <t>mala utilizacion de tiempos de desarrollo</t>
  </si>
  <si>
    <t>R009</t>
  </si>
  <si>
    <t>Gear VR</t>
  </si>
  <si>
    <t>Falta de conocimientos de la herramienta de realidad virtual</t>
  </si>
  <si>
    <t>no saber de realidad virtual</t>
  </si>
  <si>
    <t>R010</t>
  </si>
  <si>
    <t>Equipos fisico de dasarrollo</t>
  </si>
  <si>
    <t>Poco poder de computo para soportar las herramientas de desarrollo</t>
  </si>
  <si>
    <t>computadores de desarrollo no optimos para el proyecto</t>
  </si>
  <si>
    <t>asignacion de tareas según poder de computo de los computadores del equipo</t>
  </si>
  <si>
    <t>Analisis</t>
  </si>
  <si>
    <t>Gestion</t>
  </si>
  <si>
    <t>Plan mitigacion</t>
  </si>
  <si>
    <t>Plan de contingencia</t>
  </si>
  <si>
    <t>ID Riesgo</t>
  </si>
  <si>
    <t>Probabilidad</t>
  </si>
  <si>
    <t>Impacto</t>
  </si>
  <si>
    <t>valor</t>
  </si>
  <si>
    <t>Fecha Limite</t>
  </si>
  <si>
    <t>Motivo</t>
  </si>
  <si>
    <t>Fecha estado</t>
  </si>
  <si>
    <t>Tareas</t>
  </si>
  <si>
    <t>Fecha fin</t>
  </si>
  <si>
    <t>Recursos</t>
  </si>
  <si>
    <t>Triggers(detonador)</t>
  </si>
  <si>
    <t>Fecha Fin</t>
  </si>
  <si>
    <t>Resuelto</t>
  </si>
  <si>
    <t>nos reunimos y se aclararon las cosas</t>
  </si>
  <si>
    <t>El equipo se reunirá para informar lo que cada integrante ha hecho</t>
  </si>
  <si>
    <t>Fin de 2do semestre</t>
  </si>
  <si>
    <t>Si los integrantes del equipo no pueden reunirse</t>
  </si>
  <si>
    <t>Hacer reuniones vía Skype al final del día para informar lo que cada integrante ha hecho</t>
  </si>
  <si>
    <t>Término 2do semestre</t>
  </si>
  <si>
    <t>proximo semestre</t>
  </si>
  <si>
    <t>En gestion</t>
  </si>
  <si>
    <t xml:space="preserve">por analizar </t>
  </si>
  <si>
    <t>Aprender a programar en dicho lenguaje de forma previa al 1er sprint</t>
  </si>
  <si>
    <t>Si los integrantes del equipo no aprendieron C# antes del 1er sprint</t>
  </si>
  <si>
    <t>Aprender el lenguaje durante el desarrollo del producto</t>
  </si>
  <si>
    <t>Cerrado</t>
  </si>
  <si>
    <t>Se investigo la tecnologia, no se puede implementar aun</t>
  </si>
  <si>
    <t>Riesgo Impacto</t>
  </si>
  <si>
    <t>probabilidad</t>
  </si>
  <si>
    <t>Riesgo valor</t>
  </si>
  <si>
    <t>Alto</t>
  </si>
  <si>
    <t>12 - 16</t>
  </si>
  <si>
    <t>Seguramente suceda</t>
  </si>
  <si>
    <t>81%  -  100%</t>
  </si>
  <si>
    <t>41  -  80</t>
  </si>
  <si>
    <t>Medio</t>
  </si>
  <si>
    <t>7 - 11</t>
  </si>
  <si>
    <t>probablemente</t>
  </si>
  <si>
    <t>61%  -    81%</t>
  </si>
  <si>
    <t>21  -  41</t>
  </si>
  <si>
    <t>Bajo</t>
  </si>
  <si>
    <t>1 - 6</t>
  </si>
  <si>
    <t>50 - 50</t>
  </si>
  <si>
    <t>41%  -    60%</t>
  </si>
  <si>
    <t>1 - 21</t>
  </si>
  <si>
    <t>probablemente no</t>
  </si>
  <si>
    <t>21%  -    40%</t>
  </si>
  <si>
    <t>muy improbable</t>
  </si>
  <si>
    <t>0%    -    20%</t>
  </si>
  <si>
    <t>Nombre actividad</t>
  </si>
  <si>
    <t>inicio</t>
  </si>
  <si>
    <t>final</t>
  </si>
  <si>
    <t>Product  backlog</t>
  </si>
  <si>
    <t>Product Vision</t>
  </si>
  <si>
    <t>Project Roadmap (esto)</t>
  </si>
  <si>
    <t>Desarrollo del MPV</t>
  </si>
  <si>
    <t>Definicion de arquitecturas</t>
  </si>
  <si>
    <t>Gestion de riesgos</t>
  </si>
  <si>
    <t>Definir Milestones sprint 1 (HUs)</t>
  </si>
  <si>
    <t>Gestion de la configuracion</t>
  </si>
  <si>
    <t>Gestion de cambios</t>
  </si>
  <si>
    <t>Minuta reuniones</t>
  </si>
  <si>
    <t>Estimar tareas Burndown</t>
  </si>
  <si>
    <t>Analisis de dominio y diagrama de clase</t>
  </si>
  <si>
    <t>Montar leapMotion en unity</t>
  </si>
  <si>
    <t>Ajustar Collider de objeto</t>
  </si>
  <si>
    <t>Implementar un modelo 3D en unity</t>
  </si>
  <si>
    <t>Plan de testing</t>
  </si>
  <si>
    <t>Casos de prueba</t>
  </si>
  <si>
    <t>Implementacion del sprint (dias)</t>
  </si>
  <si>
    <t>Esfuerzo</t>
  </si>
  <si>
    <t>pendiente para implementacion</t>
  </si>
  <si>
    <t>Tendencia basado en pasado</t>
  </si>
  <si>
    <t>no entiendo esto</t>
  </si>
  <si>
    <t>Nombre de la tarea</t>
  </si>
  <si>
    <t>ID Historia</t>
  </si>
  <si>
    <t>Responsable</t>
  </si>
  <si>
    <t>Estimacion</t>
  </si>
  <si>
    <t>VD, AB, MA</t>
  </si>
  <si>
    <t>Hecho</t>
  </si>
  <si>
    <t>VD, MA</t>
  </si>
  <si>
    <t>AB, MA, VD</t>
  </si>
  <si>
    <t>VD, AB</t>
  </si>
  <si>
    <t>Estimar tareas de burdown</t>
  </si>
  <si>
    <t>MA, AB</t>
  </si>
  <si>
    <t>hecho</t>
  </si>
  <si>
    <t>Alcance Proyecto</t>
  </si>
  <si>
    <t>Planeando</t>
  </si>
  <si>
    <t>Error</t>
  </si>
  <si>
    <t>fecha</t>
  </si>
  <si>
    <t>Comentario</t>
  </si>
  <si>
    <t>LeapMotion</t>
  </si>
  <si>
    <t>No existe SDK de comunicación entre LeapMotion y Android como sistemma independiente, solo se puede mediante un streaming de pantallas tal como lo hace Oculus.</t>
  </si>
  <si>
    <t>Plan de pruebas</t>
  </si>
  <si>
    <t>Numero Caso de prueba</t>
  </si>
  <si>
    <t>Versión:</t>
  </si>
  <si>
    <t>Escrito por</t>
  </si>
  <si>
    <t>Descripción:</t>
  </si>
  <si>
    <t>Probado por</t>
  </si>
  <si>
    <t>Romina Torres</t>
  </si>
  <si>
    <t>Probado en:</t>
  </si>
  <si>
    <t>unity</t>
  </si>
  <si>
    <t>Prueba #</t>
  </si>
  <si>
    <t>Fecha</t>
  </si>
  <si>
    <t>Acción</t>
  </si>
  <si>
    <t>Resultados esperados</t>
  </si>
  <si>
    <t>Resultados actuales</t>
  </si>
  <si>
    <t>Aprobado?</t>
  </si>
  <si>
    <t>0-0006-2</t>
  </si>
  <si>
    <t>Necesito [rendir evaluaciones]</t>
  </si>
  <si>
    <t>Con la finalidad de [comprobar mi aprendizaje]</t>
  </si>
  <si>
    <t>Con la finalidad de [mantener una ruta de aprendizaje]</t>
  </si>
  <si>
    <t>Con la finalidad de [aprender distintas materias]</t>
  </si>
  <si>
    <t>Con la finalidad de [ejercer lo aprendido]</t>
  </si>
  <si>
    <t>[Ingresar cuenta]</t>
  </si>
  <si>
    <t>En el caso que [el alumno requiera utilizar la plataforma]</t>
  </si>
  <si>
    <t>cuando [este en su pc]</t>
  </si>
  <si>
    <t>La plataforma[ Validara sus datos y comprobara la existencia de la cuenta]</t>
  </si>
  <si>
    <t>[ingresar a la plataforma]</t>
  </si>
  <si>
    <t>La plataforma[ dirigira al usuario al "home" de la aplicacion]</t>
  </si>
  <si>
    <t>[inscribir curso]</t>
  </si>
  <si>
    <t>[borrar curso]</t>
  </si>
  <si>
    <t>[buscar cursos]</t>
  </si>
  <si>
    <t>En el caso que [el alumno requiera aprender una materia impartida en el curso seleccionado]</t>
  </si>
  <si>
    <t>cuando [este logeado en la plataforma]</t>
  </si>
  <si>
    <t>la plataforma[ asociara el curso a la cuenta del usuario]</t>
  </si>
  <si>
    <t>En el caso que [el alumno requiera elminar una materia inecesaria]</t>
  </si>
  <si>
    <t>la plataforma[ eliminara al alumno del curs]</t>
  </si>
  <si>
    <t>En el caso que [el alumno desee buscar mas cursos]</t>
  </si>
  <si>
    <t>la plataforma[ mostrara todos los cursos disponibles]</t>
  </si>
  <si>
    <t>[rendir evaluacion por modulo]</t>
  </si>
  <si>
    <t>[rendir evaluacion del curso]</t>
  </si>
  <si>
    <t>En el caso que [el alumno quiera comprobar su aprendizaje]</t>
  </si>
  <si>
    <t>cuando [este haya completado el modulo]</t>
  </si>
  <si>
    <t>la plataforma [habilitara rendir la evaluacion]</t>
  </si>
  <si>
    <t>En el caso que [el alumno quiera comprobar su dominio]</t>
  </si>
  <si>
    <t>[registrar cristal completado]</t>
  </si>
  <si>
    <t>[registrar categoria completada]</t>
  </si>
  <si>
    <t>[registrar curso completado]</t>
  </si>
  <si>
    <t>En el caso que [este analizando un cristal]</t>
  </si>
  <si>
    <t>cuando [haya escuchado y leido el material del cristal]</t>
  </si>
  <si>
    <t>la plataforma [cambiara el color del icono del cristal]</t>
  </si>
  <si>
    <t>cuando [haya escuchado y leido el material de todos los cristales de una categoria]</t>
  </si>
  <si>
    <t>la plataforma [cambiara el color de la categoria]</t>
  </si>
  <si>
    <t>cuando [haya escuchado y leido el material de todos los cristales de todas las categorias]</t>
  </si>
  <si>
    <t>la plataforma [mostrara un mensaje]</t>
  </si>
  <si>
    <t>[realizar mini actividades por cristal]</t>
  </si>
  <si>
    <t>[realizar actividades por categoria]</t>
  </si>
  <si>
    <t>[realizar actividad del curso]</t>
  </si>
  <si>
    <t>En el caso que [el alumno lo desee]</t>
  </si>
  <si>
    <t>cuando [solicite mediante un boton rendir la actividad]</t>
  </si>
  <si>
    <t>la plataforma [realizara la actividad]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</si>
</sst>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Bauhaus 93"/>
      <family val="5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D966"/>
      <name val="Calibri"/>
      <family val="2"/>
      <scheme val="minor"/>
    </font>
    <font>
      <sz val="11"/>
      <color rgb="FF000000"/>
      <name val="Calibri"/>
      <family val="2"/>
      <scheme val="minor"/>
    </font>
    <font>
      <sz val="48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6"/>
      <color theme="1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2" fillId="30" borderId="0" applyNumberFormat="0" applyBorder="0" applyAlignment="0" applyProtection="0"/>
  </cellStyleXfs>
  <cellXfs count="1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8" borderId="9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" fontId="0" fillId="12" borderId="0" xfId="0" applyNumberFormat="1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" fontId="0" fillId="14" borderId="0" xfId="0" applyNumberForma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1" fontId="0" fillId="16" borderId="0" xfId="0" applyNumberForma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6" borderId="6" xfId="0" applyFill="1" applyBorder="1"/>
    <xf numFmtId="0" fontId="0" fillId="16" borderId="6" xfId="0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7" borderId="0" xfId="0" applyFill="1"/>
    <xf numFmtId="0" fontId="0" fillId="14" borderId="6" xfId="0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8" borderId="0" xfId="0" applyFill="1"/>
    <xf numFmtId="0" fontId="0" fillId="12" borderId="6" xfId="0" applyFill="1" applyBorder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0" fontId="0" fillId="15" borderId="0" xfId="0" applyFill="1"/>
    <xf numFmtId="0" fontId="0" fillId="13" borderId="0" xfId="0" applyFill="1"/>
    <xf numFmtId="0" fontId="0" fillId="19" borderId="0" xfId="0" applyFill="1"/>
    <xf numFmtId="0" fontId="0" fillId="6" borderId="6" xfId="0" applyFill="1" applyBorder="1" applyAlignment="1">
      <alignment horizontal="center" vertical="center"/>
    </xf>
    <xf numFmtId="0" fontId="0" fillId="3" borderId="0" xfId="0" applyFill="1" applyBorder="1"/>
    <xf numFmtId="14" fontId="0" fillId="25" borderId="1" xfId="0" applyNumberFormat="1" applyFill="1" applyBorder="1"/>
    <xf numFmtId="14" fontId="0" fillId="20" borderId="1" xfId="0" applyNumberFormat="1" applyFill="1" applyBorder="1"/>
    <xf numFmtId="0" fontId="1" fillId="0" borderId="0" xfId="0" applyFont="1"/>
    <xf numFmtId="0" fontId="1" fillId="3" borderId="0" xfId="0" applyFont="1" applyFill="1"/>
    <xf numFmtId="14" fontId="0" fillId="20" borderId="18" xfId="0" applyNumberFormat="1" applyFill="1" applyBorder="1"/>
    <xf numFmtId="14" fontId="0" fillId="25" borderId="18" xfId="0" applyNumberFormat="1" applyFill="1" applyBorder="1"/>
    <xf numFmtId="14" fontId="0" fillId="24" borderId="2" xfId="0" applyNumberFormat="1" applyFill="1" applyBorder="1" applyAlignment="1">
      <alignment textRotation="45" wrapText="1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6" xfId="0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3" borderId="22" xfId="0" applyFill="1" applyBorder="1"/>
    <xf numFmtId="0" fontId="7" fillId="14" borderId="6" xfId="0" applyFont="1" applyFill="1" applyBorder="1" applyAlignment="1">
      <alignment horizontal="center" vertical="center"/>
    </xf>
    <xf numFmtId="0" fontId="6" fillId="27" borderId="0" xfId="0" applyFont="1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8" borderId="24" xfId="0" applyFill="1" applyBorder="1" applyAlignment="1">
      <alignment horizontal="center" vertical="center"/>
    </xf>
    <xf numFmtId="0" fontId="0" fillId="28" borderId="25" xfId="0" applyFill="1" applyBorder="1" applyAlignment="1">
      <alignment horizontal="center" vertical="center"/>
    </xf>
    <xf numFmtId="0" fontId="0" fillId="28" borderId="26" xfId="0" applyFill="1" applyBorder="1" applyAlignment="1">
      <alignment horizontal="center" vertical="center"/>
    </xf>
    <xf numFmtId="0" fontId="0" fillId="22" borderId="23" xfId="0" applyFill="1" applyBorder="1" applyAlignment="1">
      <alignment horizontal="center" vertical="center"/>
    </xf>
    <xf numFmtId="0" fontId="8" fillId="0" borderId="0" xfId="0" applyFont="1"/>
    <xf numFmtId="0" fontId="8" fillId="29" borderId="0" xfId="0" applyFont="1" applyFill="1"/>
    <xf numFmtId="14" fontId="0" fillId="29" borderId="2" xfId="0" applyNumberFormat="1" applyFill="1" applyBorder="1" applyAlignment="1">
      <alignment textRotation="45" wrapText="1"/>
    </xf>
    <xf numFmtId="0" fontId="0" fillId="12" borderId="0" xfId="0" applyFill="1" applyAlignment="1">
      <alignment horizontal="center" vertical="center" wrapText="1"/>
    </xf>
    <xf numFmtId="0" fontId="0" fillId="0" borderId="1" xfId="0" applyBorder="1"/>
    <xf numFmtId="0" fontId="0" fillId="0" borderId="18" xfId="0" applyBorder="1"/>
    <xf numFmtId="0" fontId="0" fillId="0" borderId="19" xfId="0" applyBorder="1"/>
    <xf numFmtId="0" fontId="2" fillId="30" borderId="1" xfId="3" applyBorder="1"/>
    <xf numFmtId="0" fontId="0" fillId="0" borderId="27" xfId="0" applyBorder="1"/>
    <xf numFmtId="0" fontId="0" fillId="0" borderId="2" xfId="0" applyBorder="1"/>
    <xf numFmtId="0" fontId="0" fillId="0" borderId="28" xfId="0" applyBorder="1"/>
    <xf numFmtId="16" fontId="0" fillId="0" borderId="1" xfId="0" applyNumberFormat="1" applyBorder="1"/>
    <xf numFmtId="0" fontId="10" fillId="31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0" xfId="0" applyFont="1" applyFill="1"/>
    <xf numFmtId="0" fontId="10" fillId="32" borderId="1" xfId="0" applyFont="1" applyFill="1" applyBorder="1" applyAlignment="1">
      <alignment horizontal="left"/>
    </xf>
    <xf numFmtId="0" fontId="10" fillId="32" borderId="1" xfId="0" applyFont="1" applyFill="1" applyBorder="1"/>
    <xf numFmtId="0" fontId="11" fillId="3" borderId="0" xfId="0" applyFont="1" applyFill="1"/>
    <xf numFmtId="0" fontId="0" fillId="2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27" borderId="0" xfId="0" applyFont="1" applyFill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" fontId="0" fillId="12" borderId="5" xfId="0" applyNumberForma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16" fontId="0" fillId="23" borderId="5" xfId="0" applyNumberFormat="1" applyFill="1" applyBorder="1" applyAlignment="1">
      <alignment horizontal="center"/>
    </xf>
    <xf numFmtId="0" fontId="0" fillId="23" borderId="8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8" xfId="0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2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26" borderId="22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2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22" borderId="24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25" borderId="19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">
    <cellStyle name="40% - Énfasis2" xfId="3" builtinId="35"/>
    <cellStyle name="Normal" xfId="0" builtinId="0"/>
    <cellStyle name="Normal 2" xfId="2" xr:uid="{32657A08-B527-462A-90EF-FB4CC96FFCD7}"/>
    <cellStyle name="Porcentaje" xfId="1" builtinId="5"/>
  </cellStyles>
  <dxfs count="40"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lor theme="8" tint="-0.24994659260841701"/>
      </font>
      <numFmt numFmtId="0" formatCode="General"/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CC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Grafico Burndown Sprint 1</a:t>
            </a:r>
          </a:p>
        </c:rich>
      </c:tx>
      <c:layout>
        <c:manualLayout>
          <c:xMode val="edge"/>
          <c:yMode val="edge"/>
          <c:x val="0.356902668416447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 Backlog'!$F$26:$U$26</c:f>
              <c:numCache>
                <c:formatCode>General</c:formatCode>
                <c:ptCount val="16"/>
                <c:pt idx="0">
                  <c:v>78</c:v>
                </c:pt>
                <c:pt idx="1">
                  <c:v>74.599999999999994</c:v>
                </c:pt>
                <c:pt idx="2">
                  <c:v>69.399999999999991</c:v>
                </c:pt>
                <c:pt idx="3">
                  <c:v>64.199999999999989</c:v>
                </c:pt>
                <c:pt idx="4">
                  <c:v>58.999999999999986</c:v>
                </c:pt>
                <c:pt idx="5">
                  <c:v>53.799999999999983</c:v>
                </c:pt>
                <c:pt idx="6">
                  <c:v>48.59999999999998</c:v>
                </c:pt>
                <c:pt idx="7">
                  <c:v>43.399999999999977</c:v>
                </c:pt>
                <c:pt idx="8">
                  <c:v>38.199999999999974</c:v>
                </c:pt>
                <c:pt idx="9">
                  <c:v>32.999999999999972</c:v>
                </c:pt>
                <c:pt idx="10">
                  <c:v>27.799999999999972</c:v>
                </c:pt>
                <c:pt idx="11">
                  <c:v>22.599999999999973</c:v>
                </c:pt>
                <c:pt idx="12">
                  <c:v>17.399999999999974</c:v>
                </c:pt>
                <c:pt idx="13">
                  <c:v>12.199999999999974</c:v>
                </c:pt>
                <c:pt idx="14">
                  <c:v>6.9999999999999742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9-412D-8A12-E3414D2D4F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 Backlog'!$F$28:$U$28</c:f>
              <c:numCache>
                <c:formatCode>General</c:formatCode>
                <c:ptCount val="16"/>
                <c:pt idx="0">
                  <c:v>51</c:v>
                </c:pt>
                <c:pt idx="1">
                  <c:v>31</c:v>
                </c:pt>
                <c:pt idx="2">
                  <c:v>27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9-412D-8A12-E3414D2D4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406127"/>
        <c:axId val="1805277327"/>
      </c:lineChart>
      <c:catAx>
        <c:axId val="175840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5277327"/>
        <c:crosses val="autoZero"/>
        <c:auto val="1"/>
        <c:lblAlgn val="ctr"/>
        <c:lblOffset val="100"/>
        <c:noMultiLvlLbl val="0"/>
      </c:catAx>
      <c:valAx>
        <c:axId val="18052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5840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895350</xdr:colOff>
      <xdr:row>0</xdr:row>
      <xdr:rowOff>114300</xdr:rowOff>
    </xdr:from>
    <xdr:to>
      <xdr:col>6</xdr:col>
      <xdr:colOff>58000</xdr:colOff>
      <xdr:row>5</xdr:row>
      <xdr:rowOff>104775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0" y="114300"/>
          <a:ext cx="2677375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1939016</xdr:colOff>
      <xdr:row>50</xdr:row>
      <xdr:rowOff>36739</xdr:rowOff>
    </xdr:from>
    <xdr:to>
      <xdr:col>4</xdr:col>
      <xdr:colOff>1204231</xdr:colOff>
      <xdr:row>64</xdr:row>
      <xdr:rowOff>112939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12</xdr:row>
      <xdr:rowOff>38100</xdr:rowOff>
    </xdr:from>
    <xdr:to>
      <xdr:col>10</xdr:col>
      <xdr:colOff>390525</xdr:colOff>
      <xdr:row>13</xdr:row>
      <xdr:rowOff>85725</xdr:rowOff>
    </xdr:to>
    <xdr:sp macro="" textlink="">
      <xdr:nvSpPr>
        <xdr:cNvPr id="8194" name="Check Box 2" hidden="1">
          <a:extLst>
            <a:ext uri="{63B3BB69-23CF-44E3-9099-C40C66FF867C}">
              <a14:compatExt xmlns:a14="http://schemas.microsoft.com/office/drawing/2010/main" spid="_x0000_s8194"/>
            </a:ex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14</xdr:row>
      <xdr:rowOff>38100</xdr:rowOff>
    </xdr:from>
    <xdr:to>
      <xdr:col>10</xdr:col>
      <xdr:colOff>390525</xdr:colOff>
      <xdr:row>15</xdr:row>
      <xdr:rowOff>85725</xdr:rowOff>
    </xdr:to>
    <xdr:sp macro="" textlink="">
      <xdr:nvSpPr>
        <xdr:cNvPr id="8196" name="Check Box 4" hidden="1">
          <a:extLst>
            <a:ext uri="{63B3BB69-23CF-44E3-9099-C40C66FF867C}">
              <a14:compatExt xmlns:a14="http://schemas.microsoft.com/office/drawing/2010/main" spid="_x0000_s8196"/>
            </a:ex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15</xdr:row>
      <xdr:rowOff>38100</xdr:rowOff>
    </xdr:from>
    <xdr:to>
      <xdr:col>10</xdr:col>
      <xdr:colOff>390525</xdr:colOff>
      <xdr:row>16</xdr:row>
      <xdr:rowOff>85725</xdr:rowOff>
    </xdr:to>
    <xdr:sp macro="" textlink="">
      <xdr:nvSpPr>
        <xdr:cNvPr id="8197" name="Check Box 5" hidden="1">
          <a:extLst>
            <a:ext uri="{63B3BB69-23CF-44E3-9099-C40C66FF867C}">
              <a14:compatExt xmlns:a14="http://schemas.microsoft.com/office/drawing/2010/main" spid="_x0000_s8197"/>
            </a:ex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16</xdr:row>
      <xdr:rowOff>38100</xdr:rowOff>
    </xdr:from>
    <xdr:to>
      <xdr:col>10</xdr:col>
      <xdr:colOff>390525</xdr:colOff>
      <xdr:row>17</xdr:row>
      <xdr:rowOff>85725</xdr:rowOff>
    </xdr:to>
    <xdr:sp macro="" textlink="">
      <xdr:nvSpPr>
        <xdr:cNvPr id="8198" name="Check Box 6" hidden="1">
          <a:extLst>
            <a:ext uri="{63B3BB69-23CF-44E3-9099-C40C66FF867C}">
              <a14:compatExt xmlns:a14="http://schemas.microsoft.com/office/drawing/2010/main" spid="_x0000_s8198"/>
            </a:ext>
            <a:ext uri="{FF2B5EF4-FFF2-40B4-BE49-F238E27FC236}">
              <a16:creationId xmlns:a16="http://schemas.microsoft.com/office/drawing/2014/main" id="{00000000-0008-0000-0700-000006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17</xdr:row>
      <xdr:rowOff>38100</xdr:rowOff>
    </xdr:from>
    <xdr:to>
      <xdr:col>10</xdr:col>
      <xdr:colOff>390525</xdr:colOff>
      <xdr:row>18</xdr:row>
      <xdr:rowOff>85725</xdr:rowOff>
    </xdr:to>
    <xdr:sp macro="" textlink="">
      <xdr:nvSpPr>
        <xdr:cNvPr id="8199" name="Check Box 7" hidden="1">
          <a:extLst>
            <a:ext uri="{63B3BB69-23CF-44E3-9099-C40C66FF867C}">
              <a14:compatExt xmlns:a14="http://schemas.microsoft.com/office/drawing/2010/main" spid="_x0000_s8199"/>
            </a:ext>
            <a:ext uri="{FF2B5EF4-FFF2-40B4-BE49-F238E27FC236}">
              <a16:creationId xmlns:a16="http://schemas.microsoft.com/office/drawing/2014/main" id="{00000000-0008-0000-0700-000007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18</xdr:row>
      <xdr:rowOff>38100</xdr:rowOff>
    </xdr:from>
    <xdr:to>
      <xdr:col>10</xdr:col>
      <xdr:colOff>390525</xdr:colOff>
      <xdr:row>19</xdr:row>
      <xdr:rowOff>85725</xdr:rowOff>
    </xdr:to>
    <xdr:sp macro="" textlink="">
      <xdr:nvSpPr>
        <xdr:cNvPr id="8200" name="Check Box 8" hidden="1">
          <a:extLst>
            <a:ext uri="{63B3BB69-23CF-44E3-9099-C40C66FF867C}">
              <a14:compatExt xmlns:a14="http://schemas.microsoft.com/office/drawing/2010/main" spid="_x0000_s8200"/>
            </a:ext>
            <a:ext uri="{FF2B5EF4-FFF2-40B4-BE49-F238E27FC236}">
              <a16:creationId xmlns:a16="http://schemas.microsoft.com/office/drawing/2014/main" id="{00000000-0008-0000-0700-000008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19</xdr:row>
      <xdr:rowOff>38100</xdr:rowOff>
    </xdr:from>
    <xdr:to>
      <xdr:col>10</xdr:col>
      <xdr:colOff>390525</xdr:colOff>
      <xdr:row>20</xdr:row>
      <xdr:rowOff>85725</xdr:rowOff>
    </xdr:to>
    <xdr:sp macro="" textlink="">
      <xdr:nvSpPr>
        <xdr:cNvPr id="8201" name="Check Box 9" hidden="1">
          <a:extLst>
            <a:ext uri="{63B3BB69-23CF-44E3-9099-C40C66FF867C}">
              <a14:compatExt xmlns:a14="http://schemas.microsoft.com/office/drawing/2010/main" spid="_x0000_s8201"/>
            </a:ext>
            <a:ext uri="{FF2B5EF4-FFF2-40B4-BE49-F238E27FC236}">
              <a16:creationId xmlns:a16="http://schemas.microsoft.com/office/drawing/2014/main" id="{00000000-0008-0000-0700-000009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20</xdr:row>
      <xdr:rowOff>38100</xdr:rowOff>
    </xdr:from>
    <xdr:to>
      <xdr:col>10</xdr:col>
      <xdr:colOff>390525</xdr:colOff>
      <xdr:row>21</xdr:row>
      <xdr:rowOff>85725</xdr:rowOff>
    </xdr:to>
    <xdr:sp macro="" textlink="">
      <xdr:nvSpPr>
        <xdr:cNvPr id="8202" name="Check Box 10" hidden="1">
          <a:extLst>
            <a:ext uri="{63B3BB69-23CF-44E3-9099-C40C66FF867C}">
              <a14:compatExt xmlns:a14="http://schemas.microsoft.com/office/drawing/2010/main" spid="_x0000_s8202"/>
            </a:ext>
            <a:ext uri="{FF2B5EF4-FFF2-40B4-BE49-F238E27FC236}">
              <a16:creationId xmlns:a16="http://schemas.microsoft.com/office/drawing/2014/main" id="{00000000-0008-0000-0700-00000A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21</xdr:row>
      <xdr:rowOff>38100</xdr:rowOff>
    </xdr:from>
    <xdr:to>
      <xdr:col>10</xdr:col>
      <xdr:colOff>390525</xdr:colOff>
      <xdr:row>22</xdr:row>
      <xdr:rowOff>85725</xdr:rowOff>
    </xdr:to>
    <xdr:sp macro="" textlink="">
      <xdr:nvSpPr>
        <xdr:cNvPr id="8203" name="Check Box 11" hidden="1">
          <a:extLst>
            <a:ext uri="{63B3BB69-23CF-44E3-9099-C40C66FF867C}">
              <a14:compatExt xmlns:a14="http://schemas.microsoft.com/office/drawing/2010/main" spid="_x0000_s8203"/>
            </a:ext>
            <a:ext uri="{FF2B5EF4-FFF2-40B4-BE49-F238E27FC236}">
              <a16:creationId xmlns:a16="http://schemas.microsoft.com/office/drawing/2014/main" id="{00000000-0008-0000-0700-00000B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23</xdr:row>
      <xdr:rowOff>38100</xdr:rowOff>
    </xdr:from>
    <xdr:to>
      <xdr:col>10</xdr:col>
      <xdr:colOff>390525</xdr:colOff>
      <xdr:row>24</xdr:row>
      <xdr:rowOff>85725</xdr:rowOff>
    </xdr:to>
    <xdr:sp macro="" textlink="">
      <xdr:nvSpPr>
        <xdr:cNvPr id="8205" name="Check Box 13" hidden="1">
          <a:extLst>
            <a:ext uri="{63B3BB69-23CF-44E3-9099-C40C66FF867C}">
              <a14:compatExt xmlns:a14="http://schemas.microsoft.com/office/drawing/2010/main" spid="_x0000_s8205"/>
            </a:ext>
            <a:ext uri="{FF2B5EF4-FFF2-40B4-BE49-F238E27FC236}">
              <a16:creationId xmlns:a16="http://schemas.microsoft.com/office/drawing/2014/main" id="{00000000-0008-0000-0700-00000D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24</xdr:row>
      <xdr:rowOff>38100</xdr:rowOff>
    </xdr:from>
    <xdr:to>
      <xdr:col>10</xdr:col>
      <xdr:colOff>390525</xdr:colOff>
      <xdr:row>25</xdr:row>
      <xdr:rowOff>85725</xdr:rowOff>
    </xdr:to>
    <xdr:sp macro="" textlink="">
      <xdr:nvSpPr>
        <xdr:cNvPr id="8206" name="Check Box 14" hidden="1">
          <a:extLst>
            <a:ext uri="{63B3BB69-23CF-44E3-9099-C40C66FF867C}">
              <a14:compatExt xmlns:a14="http://schemas.microsoft.com/office/drawing/2010/main" spid="_x0000_s8206"/>
            </a:ext>
            <a:ext uri="{FF2B5EF4-FFF2-40B4-BE49-F238E27FC236}">
              <a16:creationId xmlns:a16="http://schemas.microsoft.com/office/drawing/2014/main" id="{00000000-0008-0000-0700-00000E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25</xdr:row>
      <xdr:rowOff>38100</xdr:rowOff>
    </xdr:from>
    <xdr:to>
      <xdr:col>10</xdr:col>
      <xdr:colOff>390525</xdr:colOff>
      <xdr:row>26</xdr:row>
      <xdr:rowOff>85725</xdr:rowOff>
    </xdr:to>
    <xdr:sp macro="" textlink="">
      <xdr:nvSpPr>
        <xdr:cNvPr id="8207" name="Check Box 15" hidden="1">
          <a:extLst>
            <a:ext uri="{63B3BB69-23CF-44E3-9099-C40C66FF867C}">
              <a14:compatExt xmlns:a14="http://schemas.microsoft.com/office/drawing/2010/main" spid="_x0000_s8207"/>
            </a:ext>
            <a:ext uri="{FF2B5EF4-FFF2-40B4-BE49-F238E27FC236}">
              <a16:creationId xmlns:a16="http://schemas.microsoft.com/office/drawing/2014/main" id="{00000000-0008-0000-0700-00000F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ndresbelloedu.sharepoint.com/sites/maviantt/Shared%20Documents/General/Proyecto%20v1.2/Product%20Back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ndresbelloedu.sharepoint.com/sites/maviantt/Shared%20Documents/General/Proyecto%20v1.4/Gestion%20de%20ries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s de Usuario"/>
      <sheetName val="Instructivo"/>
      <sheetName val="Ejemplo"/>
    </sheetNames>
    <sheetDataSet>
      <sheetData sheetId="0">
        <row r="25">
          <cell r="L25" t="str">
            <v>el sistema [muestre el texto correspondiente al objeto]</v>
          </cell>
        </row>
        <row r="26">
          <cell r="L26" t="str">
            <v>el sistema [desaparezca el texto correspondiente al objeto]</v>
          </cell>
        </row>
        <row r="29">
          <cell r="K29" t="str">
            <v>cuando [esté viendo un objeto]</v>
          </cell>
          <cell r="L29" t="str">
            <v>el sistema [deberá reproducir el audio respectivo al objeto</v>
          </cell>
        </row>
        <row r="30">
          <cell r="K30" t="str">
            <v>cuando [esté viendo un objeto]</v>
          </cell>
          <cell r="L30" t="str">
            <v>el sistema [deberá pausar el audio respectivo al objeto</v>
          </cell>
        </row>
        <row r="31">
          <cell r="K31" t="str">
            <v>cuando [esté viendo un objeto]</v>
          </cell>
          <cell r="L31" t="str">
            <v>el sistema [deberá retroceder el audio respectivo al objeto</v>
          </cell>
        </row>
        <row r="32">
          <cell r="K32" t="str">
            <v>cuando [esté viendo un objeto]</v>
          </cell>
          <cell r="L32" t="str">
            <v>el sistema [deberá avanzar el audio respectivo al objeto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cion de riesgos"/>
      <sheetName val="Planificacion y gestion"/>
    </sheetNames>
    <sheetDataSet>
      <sheetData sheetId="0">
        <row r="3">
          <cell r="B3" t="str">
            <v>R001</v>
          </cell>
          <cell r="C3" t="str">
            <v>TeamWork</v>
          </cell>
        </row>
        <row r="4">
          <cell r="B4" t="str">
            <v>R002</v>
          </cell>
          <cell r="C4" t="str">
            <v>Programacion en C#</v>
          </cell>
        </row>
        <row r="5">
          <cell r="B5" t="str">
            <v>R003</v>
          </cell>
          <cell r="C5" t="str">
            <v>Unity 3D</v>
          </cell>
        </row>
        <row r="6">
          <cell r="B6" t="str">
            <v>R004</v>
          </cell>
          <cell r="C6" t="str">
            <v>Diseño 3D</v>
          </cell>
        </row>
        <row r="7">
          <cell r="B7" t="str">
            <v>R005</v>
          </cell>
          <cell r="C7" t="str">
            <v>Leap Motion</v>
          </cell>
        </row>
        <row r="8">
          <cell r="B8" t="str">
            <v>R006</v>
          </cell>
          <cell r="C8" t="str">
            <v>Android</v>
          </cell>
        </row>
        <row r="9">
          <cell r="B9" t="str">
            <v>R007</v>
          </cell>
          <cell r="C9" t="str">
            <v>Reuniones</v>
          </cell>
        </row>
        <row r="10">
          <cell r="B10" t="str">
            <v>R008</v>
          </cell>
          <cell r="C10" t="str">
            <v>Calculo de tiempos de tareas</v>
          </cell>
        </row>
        <row r="11">
          <cell r="B11" t="str">
            <v>R009</v>
          </cell>
          <cell r="C11" t="str">
            <v>Gear VR</v>
          </cell>
        </row>
        <row r="12">
          <cell r="B12" t="str">
            <v>R010</v>
          </cell>
          <cell r="C12" t="str">
            <v>Equipos fisico de dasarrollo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DA5697-AD2A-483B-B7C3-3D5754F108F6}" name="Tabla2" displayName="Tabla2" ref="B4:I31" totalsRowShown="0" headerRowDxfId="39" headerRowBorderDxfId="38" tableBorderDxfId="37" totalsRowBorderDxfId="36">
  <autoFilter ref="B4:I31" xr:uid="{4A86D8D1-635F-4774-A5B1-058C456E1BDE}"/>
  <tableColumns count="8">
    <tableColumn id="1" xr3:uid="{F2C78557-0DD5-4EBF-8323-BFAC72C42F53}" name="Sprint" dataDxfId="35"/>
    <tableColumn id="2" xr3:uid="{FD1FF662-5E96-44BE-ADBE-E09EA881776D}" name="Tarea" dataDxfId="34"/>
    <tableColumn id="3" xr3:uid="{BD32EAFA-7822-49A4-9BA2-25DE5A4FB5FF}" name="Fecha de inicio" dataDxfId="33"/>
    <tableColumn id="4" xr3:uid="{90CF4842-D3FD-4AC0-8FDF-58764B55E4AB}" name="Fecha final" dataDxfId="32"/>
    <tableColumn id="5" xr3:uid="{770D7048-FAA6-4732-8ECB-7B4544ED7B88}" name="Duración" dataDxfId="31"/>
    <tableColumn id="6" xr3:uid="{49A105CA-7C37-4898-973B-CFF9363207E4}" name="Estado" dataDxfId="30"/>
    <tableColumn id="7" xr3:uid="{269144DA-CDD9-46F9-86E8-8566EE9AF840}" name="Fecha de lanzamiento" dataDxfId="29"/>
    <tableColumn id="8" xr3:uid="{CDED3B75-3599-4868-95F1-CDE4C9837128}" name="Objetivo" dataDxfId="28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F52F-EE79-40EA-9935-72BF9D823FA1}">
  <sheetPr codeName="Hoja1">
    <tabColor rgb="FFFF0000"/>
  </sheetPr>
  <dimension ref="A1:X38"/>
  <sheetViews>
    <sheetView workbookViewId="0">
      <selection activeCell="E31" sqref="E31"/>
    </sheetView>
  </sheetViews>
  <sheetFormatPr baseColWidth="10" defaultColWidth="11.42578125" defaultRowHeight="15" x14ac:dyDescent="0.25"/>
  <cols>
    <col min="2" max="2" width="25.7109375" customWidth="1"/>
    <col min="3" max="3" width="25.5703125" customWidth="1"/>
    <col min="4" max="4" width="22.85546875" customWidth="1"/>
    <col min="5" max="5" width="18.42578125" customWidth="1"/>
  </cols>
  <sheetData>
    <row r="1" spans="1:2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 s="4"/>
      <c r="B2" s="110" t="s">
        <v>0</v>
      </c>
      <c r="C2" s="111"/>
      <c r="D2" s="111"/>
      <c r="E2" s="111"/>
      <c r="F2" s="111"/>
      <c r="G2" s="111"/>
      <c r="H2" s="111"/>
      <c r="I2" s="4"/>
    </row>
    <row r="3" spans="1:24" x14ac:dyDescent="0.25">
      <c r="A3" s="4"/>
      <c r="B3" s="111"/>
      <c r="C3" s="111"/>
      <c r="D3" s="111"/>
      <c r="E3" s="111"/>
      <c r="F3" s="111"/>
      <c r="G3" s="111"/>
      <c r="H3" s="111"/>
      <c r="I3" s="4"/>
    </row>
    <row r="4" spans="1:24" x14ac:dyDescent="0.25">
      <c r="A4" s="4"/>
      <c r="B4" s="111"/>
      <c r="C4" s="111"/>
      <c r="D4" s="111"/>
      <c r="E4" s="111"/>
      <c r="F4" s="111"/>
      <c r="G4" s="111"/>
      <c r="H4" s="111"/>
      <c r="I4" s="4"/>
      <c r="J4" s="4"/>
    </row>
    <row r="5" spans="1:24" ht="15" customHeight="1" x14ac:dyDescent="0.25">
      <c r="A5" s="4"/>
      <c r="B5" s="111"/>
      <c r="C5" s="111"/>
      <c r="D5" s="111"/>
      <c r="E5" s="111"/>
      <c r="F5" s="111"/>
      <c r="G5" s="111"/>
      <c r="H5" s="111"/>
      <c r="I5" s="4"/>
    </row>
    <row r="6" spans="1:24" ht="15.75" thickBot="1" x14ac:dyDescent="0.3">
      <c r="A6" s="4"/>
      <c r="B6" s="4"/>
      <c r="C6" s="4"/>
      <c r="D6" s="4"/>
      <c r="E6" s="4"/>
      <c r="F6" s="4"/>
      <c r="G6" s="4"/>
      <c r="H6" s="4"/>
      <c r="I6" s="4"/>
    </row>
    <row r="7" spans="1:24" ht="15.75" thickBot="1" x14ac:dyDescent="0.3">
      <c r="A7" s="4"/>
      <c r="B7" s="119" t="s">
        <v>1</v>
      </c>
      <c r="C7" s="120"/>
      <c r="D7" s="117" t="s">
        <v>2</v>
      </c>
      <c r="E7" s="118"/>
      <c r="F7" s="115" t="s">
        <v>3</v>
      </c>
      <c r="G7" s="116"/>
      <c r="H7" s="4"/>
      <c r="I7" s="4"/>
    </row>
    <row r="8" spans="1:24" ht="15.75" thickBot="1" x14ac:dyDescent="0.3">
      <c r="A8" s="4"/>
      <c r="B8" s="119" t="s">
        <v>4</v>
      </c>
      <c r="C8" s="120"/>
      <c r="D8" s="117" t="s">
        <v>5</v>
      </c>
      <c r="E8" s="118"/>
      <c r="F8" s="115" t="s">
        <v>6</v>
      </c>
      <c r="G8" s="116"/>
      <c r="H8" s="4"/>
      <c r="I8" s="4"/>
    </row>
    <row r="9" spans="1:24" x14ac:dyDescent="0.25">
      <c r="A9" s="4"/>
      <c r="B9" s="4"/>
      <c r="C9" s="4"/>
      <c r="D9" s="4"/>
      <c r="E9" s="4"/>
      <c r="F9" s="4"/>
      <c r="G9" s="4"/>
      <c r="H9" s="4"/>
      <c r="I9" s="4"/>
    </row>
    <row r="10" spans="1:24" ht="15.75" thickBot="1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24" ht="15.75" thickBot="1" x14ac:dyDescent="0.3">
      <c r="A11" s="4"/>
      <c r="B11" s="101" t="s">
        <v>7</v>
      </c>
      <c r="C11" s="102"/>
      <c r="D11" s="103"/>
      <c r="E11" s="112">
        <f>SUM('Product Backlog'!G6:G19)</f>
        <v>87</v>
      </c>
      <c r="F11" s="113"/>
    </row>
    <row r="12" spans="1:24" ht="15.75" thickBot="1" x14ac:dyDescent="0.3">
      <c r="A12" s="4"/>
      <c r="B12" s="101" t="s">
        <v>8</v>
      </c>
      <c r="C12" s="102"/>
      <c r="D12" s="103"/>
      <c r="E12" s="112">
        <v>4</v>
      </c>
      <c r="F12" s="113"/>
    </row>
    <row r="13" spans="1:24" ht="15.75" thickBot="1" x14ac:dyDescent="0.3">
      <c r="A13" s="4"/>
      <c r="B13" s="101" t="s">
        <v>9</v>
      </c>
      <c r="C13" s="102"/>
      <c r="D13" s="103"/>
      <c r="E13" s="114" t="s">
        <v>10</v>
      </c>
      <c r="F13" s="114"/>
    </row>
    <row r="14" spans="1:24" ht="15.75" thickBot="1" x14ac:dyDescent="0.3">
      <c r="A14" s="4"/>
    </row>
    <row r="15" spans="1:24" ht="15.75" thickBot="1" x14ac:dyDescent="0.3">
      <c r="A15" s="4"/>
      <c r="B15" s="101" t="s">
        <v>11</v>
      </c>
      <c r="C15" s="102"/>
      <c r="D15" s="103"/>
    </row>
    <row r="16" spans="1:24" ht="15.75" thickBot="1" x14ac:dyDescent="0.3">
      <c r="A16" s="4"/>
      <c r="B16" s="101" t="s">
        <v>12</v>
      </c>
      <c r="C16" s="102"/>
      <c r="D16" s="103"/>
      <c r="E16">
        <f>'Sprint 1 Backlog'!F28</f>
        <v>51</v>
      </c>
    </row>
    <row r="17" spans="1:6" x14ac:dyDescent="0.25">
      <c r="A17" s="4"/>
    </row>
    <row r="18" spans="1:6" ht="15.75" thickBot="1" x14ac:dyDescent="0.3">
      <c r="A18" s="4"/>
    </row>
    <row r="19" spans="1:6" ht="15.75" thickBot="1" x14ac:dyDescent="0.3">
      <c r="A19" s="4"/>
      <c r="B19" s="101" t="s">
        <v>13</v>
      </c>
      <c r="C19" s="102"/>
      <c r="D19" s="103"/>
      <c r="E19" s="104">
        <v>43626</v>
      </c>
      <c r="F19" s="105"/>
    </row>
    <row r="20" spans="1:6" ht="15.75" thickBot="1" x14ac:dyDescent="0.3">
      <c r="A20" s="4"/>
      <c r="B20" s="101" t="s">
        <v>14</v>
      </c>
      <c r="C20" s="102"/>
      <c r="D20" s="103"/>
      <c r="E20" s="106">
        <v>43784</v>
      </c>
      <c r="F20" s="107"/>
    </row>
    <row r="21" spans="1:6" x14ac:dyDescent="0.25">
      <c r="A21" s="4"/>
    </row>
    <row r="22" spans="1:6" x14ac:dyDescent="0.25">
      <c r="A22" s="4"/>
    </row>
    <row r="23" spans="1:6" x14ac:dyDescent="0.25">
      <c r="A23" s="4"/>
    </row>
    <row r="24" spans="1:6" x14ac:dyDescent="0.25">
      <c r="A24" s="4"/>
    </row>
    <row r="25" spans="1:6" x14ac:dyDescent="0.25">
      <c r="A25" s="4"/>
    </row>
    <row r="26" spans="1:6" x14ac:dyDescent="0.25">
      <c r="A26" s="4"/>
      <c r="B26" t="s">
        <v>15</v>
      </c>
      <c r="C26" t="s">
        <v>16</v>
      </c>
      <c r="D26" t="s">
        <v>17</v>
      </c>
    </row>
    <row r="27" spans="1:6" x14ac:dyDescent="0.25">
      <c r="A27" s="4"/>
      <c r="B27" s="108" t="s">
        <v>18</v>
      </c>
      <c r="C27" s="108" t="s">
        <v>19</v>
      </c>
      <c r="D27" s="108" t="s">
        <v>20</v>
      </c>
    </row>
    <row r="28" spans="1:6" x14ac:dyDescent="0.25">
      <c r="A28" s="4"/>
      <c r="B28" s="109"/>
      <c r="C28" s="108"/>
      <c r="D28" s="109"/>
    </row>
    <row r="29" spans="1:6" x14ac:dyDescent="0.25">
      <c r="A29" s="4"/>
      <c r="B29" s="109"/>
      <c r="C29" s="108"/>
      <c r="D29" s="109"/>
    </row>
    <row r="30" spans="1:6" x14ac:dyDescent="0.25">
      <c r="A30" s="4"/>
      <c r="B30" s="109"/>
      <c r="C30" s="108"/>
      <c r="D30" s="109"/>
    </row>
    <row r="31" spans="1:6" x14ac:dyDescent="0.25">
      <c r="A31" s="4"/>
      <c r="B31" s="109"/>
      <c r="C31" s="108"/>
      <c r="D31" s="109"/>
    </row>
    <row r="32" spans="1:6" x14ac:dyDescent="0.25">
      <c r="A32" s="4"/>
      <c r="B32" s="109"/>
      <c r="C32" s="108"/>
      <c r="D32" s="109"/>
    </row>
    <row r="33" spans="1:4" x14ac:dyDescent="0.25">
      <c r="A33" s="4"/>
      <c r="B33" s="109"/>
      <c r="C33" s="108"/>
      <c r="D33" s="109"/>
    </row>
    <row r="34" spans="1:4" x14ac:dyDescent="0.25">
      <c r="B34" s="109"/>
      <c r="C34" s="108"/>
      <c r="D34" s="109"/>
    </row>
    <row r="35" spans="1:4" x14ac:dyDescent="0.25">
      <c r="B35" s="109"/>
      <c r="C35" s="108"/>
      <c r="D35" s="109"/>
    </row>
    <row r="36" spans="1:4" x14ac:dyDescent="0.25">
      <c r="B36" s="109"/>
      <c r="C36" s="108"/>
      <c r="D36" s="109"/>
    </row>
    <row r="37" spans="1:4" x14ac:dyDescent="0.25">
      <c r="B37" s="109"/>
      <c r="C37" s="108"/>
      <c r="D37" s="109"/>
    </row>
    <row r="38" spans="1:4" x14ac:dyDescent="0.25">
      <c r="B38" s="109"/>
      <c r="C38" s="108"/>
      <c r="D38" s="109"/>
    </row>
  </sheetData>
  <mergeCells count="22">
    <mergeCell ref="B27:B38"/>
    <mergeCell ref="C27:C38"/>
    <mergeCell ref="D27:D38"/>
    <mergeCell ref="B2:H5"/>
    <mergeCell ref="B11:D11"/>
    <mergeCell ref="E11:F11"/>
    <mergeCell ref="E13:F13"/>
    <mergeCell ref="B19:D19"/>
    <mergeCell ref="E12:F12"/>
    <mergeCell ref="B12:D12"/>
    <mergeCell ref="F7:G7"/>
    <mergeCell ref="D7:E7"/>
    <mergeCell ref="B7:C7"/>
    <mergeCell ref="F8:G8"/>
    <mergeCell ref="D8:E8"/>
    <mergeCell ref="B8:C8"/>
    <mergeCell ref="B20:D20"/>
    <mergeCell ref="E19:F19"/>
    <mergeCell ref="E20:F20"/>
    <mergeCell ref="B13:D13"/>
    <mergeCell ref="B16:D16"/>
    <mergeCell ref="B15:D15"/>
  </mergeCells>
  <conditionalFormatting sqref="I12:I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{C25DB5F8-D415-4084-BCCB-516657D2B97C}</x14:id>
        </ext>
      </extLst>
    </cfRule>
  </conditionalFormatting>
  <pageMargins left="0.7" right="0.7" top="0.75" bottom="0.75" header="0.3" footer="0.3"/>
  <pageSetup paperSize="9" orientation="portrait" horizontalDpi="4294967292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5DB5F8-D415-4084-BCCB-516657D2B9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I12:I14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2A0C-4F74-4DA4-B846-DE744193DADD}">
  <sheetPr codeName="Hoja2">
    <tabColor rgb="FF7030A0"/>
  </sheetPr>
  <dimension ref="B2:J19"/>
  <sheetViews>
    <sheetView workbookViewId="0">
      <selection activeCell="H20" sqref="H20"/>
    </sheetView>
  </sheetViews>
  <sheetFormatPr baseColWidth="10" defaultColWidth="11.42578125" defaultRowHeight="15" x14ac:dyDescent="0.25"/>
  <cols>
    <col min="6" max="6" width="16.42578125" customWidth="1"/>
    <col min="7" max="7" width="16.28515625" customWidth="1"/>
    <col min="8" max="8" width="19.42578125" customWidth="1"/>
    <col min="9" max="9" width="12.85546875" customWidth="1"/>
    <col min="10" max="10" width="34.7109375" customWidth="1"/>
  </cols>
  <sheetData>
    <row r="2" spans="2:10" x14ac:dyDescent="0.25">
      <c r="B2" s="113" t="s">
        <v>21</v>
      </c>
      <c r="C2" s="113"/>
      <c r="D2" s="113"/>
      <c r="E2" s="113"/>
    </row>
    <row r="3" spans="2:10" x14ac:dyDescent="0.25">
      <c r="B3" s="113"/>
      <c r="C3" s="113"/>
      <c r="D3" s="113"/>
      <c r="E3" s="113"/>
    </row>
    <row r="4" spans="2:10" ht="15.75" thickBot="1" x14ac:dyDescent="0.3"/>
    <row r="5" spans="2:10" ht="15.75" thickBot="1" x14ac:dyDescent="0.3">
      <c r="B5" s="93" t="s">
        <v>22</v>
      </c>
      <c r="C5" s="122" t="s">
        <v>23</v>
      </c>
      <c r="D5" s="123"/>
      <c r="E5" s="124"/>
      <c r="F5" s="36" t="s">
        <v>24</v>
      </c>
      <c r="G5" s="36" t="s">
        <v>25</v>
      </c>
      <c r="H5" s="36" t="s">
        <v>26</v>
      </c>
      <c r="I5" s="36" t="s">
        <v>27</v>
      </c>
      <c r="J5" s="36" t="s">
        <v>28</v>
      </c>
    </row>
    <row r="6" spans="2:10" x14ac:dyDescent="0.25">
      <c r="B6" s="92" t="s">
        <v>29</v>
      </c>
      <c r="C6" s="125" t="s">
        <v>30</v>
      </c>
      <c r="D6" s="125"/>
      <c r="E6" s="125"/>
      <c r="F6" s="92" t="s">
        <v>31</v>
      </c>
      <c r="G6" s="92">
        <f>'Historias de usuario'!F2</f>
        <v>3</v>
      </c>
      <c r="H6" s="92" t="s">
        <v>32</v>
      </c>
      <c r="I6" s="65" t="s">
        <v>33</v>
      </c>
      <c r="J6" s="92"/>
    </row>
    <row r="7" spans="2:10" x14ac:dyDescent="0.25">
      <c r="B7" s="92" t="s">
        <v>34</v>
      </c>
      <c r="C7" s="121" t="s">
        <v>35</v>
      </c>
      <c r="D7" s="121"/>
      <c r="E7" s="121"/>
      <c r="F7" s="92" t="s">
        <v>31</v>
      </c>
      <c r="G7" s="92">
        <v>2</v>
      </c>
      <c r="H7" s="92" t="s">
        <v>36</v>
      </c>
      <c r="I7" s="65" t="s">
        <v>33</v>
      </c>
      <c r="J7" s="92"/>
    </row>
    <row r="8" spans="2:10" x14ac:dyDescent="0.25">
      <c r="B8" s="92" t="s">
        <v>37</v>
      </c>
      <c r="C8" s="121" t="s">
        <v>38</v>
      </c>
      <c r="D8" s="121"/>
      <c r="E8" s="121"/>
      <c r="F8" s="92" t="s">
        <v>31</v>
      </c>
      <c r="G8" s="92">
        <v>2</v>
      </c>
      <c r="H8" s="92" t="s">
        <v>32</v>
      </c>
      <c r="I8" s="73" t="s">
        <v>39</v>
      </c>
      <c r="J8" s="92"/>
    </row>
    <row r="9" spans="2:10" x14ac:dyDescent="0.25">
      <c r="B9" s="92" t="s">
        <v>40</v>
      </c>
      <c r="C9" s="121" t="s">
        <v>41</v>
      </c>
      <c r="D9" s="121"/>
      <c r="E9" s="121"/>
      <c r="F9" s="92" t="s">
        <v>31</v>
      </c>
      <c r="G9" s="92">
        <v>2</v>
      </c>
      <c r="H9" s="92" t="s">
        <v>32</v>
      </c>
      <c r="I9" s="73" t="s">
        <v>39</v>
      </c>
      <c r="J9" s="92"/>
    </row>
    <row r="10" spans="2:10" x14ac:dyDescent="0.25">
      <c r="B10" s="92" t="s">
        <v>42</v>
      </c>
      <c r="C10" s="121" t="s">
        <v>43</v>
      </c>
      <c r="D10" s="121"/>
      <c r="E10" s="121"/>
      <c r="F10" s="92" t="s">
        <v>31</v>
      </c>
      <c r="G10" s="92">
        <v>2</v>
      </c>
      <c r="H10" s="92" t="s">
        <v>32</v>
      </c>
      <c r="I10" s="73" t="s">
        <v>39</v>
      </c>
      <c r="J10" s="92"/>
    </row>
    <row r="11" spans="2:10" x14ac:dyDescent="0.25">
      <c r="B11" s="94" t="s">
        <v>44</v>
      </c>
      <c r="C11" s="126" t="s">
        <v>45</v>
      </c>
      <c r="D11" s="126"/>
      <c r="E11" s="126"/>
      <c r="F11" s="64" t="s">
        <v>46</v>
      </c>
      <c r="G11" s="94">
        <v>3</v>
      </c>
      <c r="H11" s="94" t="s">
        <v>47</v>
      </c>
      <c r="I11" s="65" t="s">
        <v>33</v>
      </c>
      <c r="J11" s="94" t="s">
        <v>48</v>
      </c>
    </row>
    <row r="12" spans="2:10" x14ac:dyDescent="0.25">
      <c r="B12" s="92" t="s">
        <v>49</v>
      </c>
      <c r="C12" s="121" t="s">
        <v>50</v>
      </c>
      <c r="D12" s="121"/>
      <c r="E12" s="121"/>
      <c r="F12" s="92" t="s">
        <v>31</v>
      </c>
      <c r="G12" s="92">
        <v>5</v>
      </c>
      <c r="H12" s="92" t="s">
        <v>32</v>
      </c>
      <c r="I12" s="65" t="s">
        <v>33</v>
      </c>
      <c r="J12" s="92"/>
    </row>
    <row r="13" spans="2:10" x14ac:dyDescent="0.25">
      <c r="B13" s="92" t="s">
        <v>51</v>
      </c>
      <c r="C13" s="121" t="s">
        <v>52</v>
      </c>
      <c r="D13" s="121"/>
      <c r="E13" s="121"/>
      <c r="F13" s="92" t="s">
        <v>31</v>
      </c>
      <c r="G13" s="92">
        <v>13</v>
      </c>
      <c r="H13" s="92" t="s">
        <v>32</v>
      </c>
      <c r="I13" s="65" t="s">
        <v>33</v>
      </c>
      <c r="J13" s="92"/>
    </row>
    <row r="14" spans="2:10" x14ac:dyDescent="0.25">
      <c r="B14" s="92" t="s">
        <v>53</v>
      </c>
      <c r="C14" s="121" t="s">
        <v>54</v>
      </c>
      <c r="D14" s="121"/>
      <c r="E14" s="121"/>
      <c r="F14" s="92" t="s">
        <v>31</v>
      </c>
      <c r="G14" s="92">
        <v>8</v>
      </c>
      <c r="H14" s="92" t="s">
        <v>32</v>
      </c>
      <c r="I14" s="73" t="s">
        <v>39</v>
      </c>
      <c r="J14" s="92"/>
    </row>
    <row r="15" spans="2:10" x14ac:dyDescent="0.25">
      <c r="B15" s="92" t="s">
        <v>55</v>
      </c>
      <c r="C15" s="121" t="s">
        <v>56</v>
      </c>
      <c r="D15" s="121"/>
      <c r="E15" s="121"/>
      <c r="F15" s="92" t="s">
        <v>31</v>
      </c>
      <c r="G15" s="92">
        <v>13</v>
      </c>
      <c r="H15" s="92" t="s">
        <v>32</v>
      </c>
      <c r="I15" s="65" t="s">
        <v>33</v>
      </c>
      <c r="J15" s="92"/>
    </row>
    <row r="16" spans="2:10" x14ac:dyDescent="0.25">
      <c r="B16" s="92" t="s">
        <v>57</v>
      </c>
      <c r="C16" s="121" t="s">
        <v>58</v>
      </c>
      <c r="D16" s="121"/>
      <c r="E16" s="121"/>
      <c r="F16" s="92" t="s">
        <v>31</v>
      </c>
      <c r="G16" s="92">
        <v>5</v>
      </c>
      <c r="H16" s="92" t="s">
        <v>32</v>
      </c>
      <c r="I16" s="65" t="s">
        <v>33</v>
      </c>
      <c r="J16" s="92"/>
    </row>
    <row r="17" spans="2:10" x14ac:dyDescent="0.25">
      <c r="B17" s="94" t="s">
        <v>59</v>
      </c>
      <c r="C17" s="126" t="s">
        <v>60</v>
      </c>
      <c r="D17" s="126"/>
      <c r="E17" s="126"/>
      <c r="F17" s="64" t="s">
        <v>46</v>
      </c>
      <c r="G17" s="94">
        <v>3</v>
      </c>
      <c r="H17" s="94" t="s">
        <v>47</v>
      </c>
      <c r="I17" s="65" t="s">
        <v>33</v>
      </c>
      <c r="J17" s="94" t="s">
        <v>48</v>
      </c>
    </row>
    <row r="18" spans="2:10" x14ac:dyDescent="0.25">
      <c r="B18" s="92" t="s">
        <v>61</v>
      </c>
      <c r="C18" s="121" t="s">
        <v>62</v>
      </c>
      <c r="D18" s="121"/>
      <c r="E18" s="121"/>
      <c r="F18" s="92" t="s">
        <v>31</v>
      </c>
      <c r="G18" s="92">
        <v>13</v>
      </c>
      <c r="H18" s="92" t="s">
        <v>32</v>
      </c>
      <c r="I18" s="73" t="s">
        <v>39</v>
      </c>
      <c r="J18" s="92"/>
    </row>
    <row r="19" spans="2:10" x14ac:dyDescent="0.25">
      <c r="B19" s="92" t="s">
        <v>63</v>
      </c>
      <c r="C19" s="121" t="s">
        <v>64</v>
      </c>
      <c r="D19" s="121"/>
      <c r="E19" s="121"/>
      <c r="F19" s="92" t="s">
        <v>31</v>
      </c>
      <c r="G19" s="92">
        <v>13</v>
      </c>
      <c r="H19" s="92" t="s">
        <v>32</v>
      </c>
      <c r="I19" s="73" t="s">
        <v>39</v>
      </c>
      <c r="J19" s="92"/>
    </row>
  </sheetData>
  <mergeCells count="16">
    <mergeCell ref="C18:E18"/>
    <mergeCell ref="C19:E19"/>
    <mergeCell ref="B2:E3"/>
    <mergeCell ref="C5:E5"/>
    <mergeCell ref="C6:E6"/>
    <mergeCell ref="C7:E7"/>
    <mergeCell ref="C13:E13"/>
    <mergeCell ref="C15:E15"/>
    <mergeCell ref="C16:E16"/>
    <mergeCell ref="C17:E17"/>
    <mergeCell ref="C8:E8"/>
    <mergeCell ref="C9:E9"/>
    <mergeCell ref="C10:E10"/>
    <mergeCell ref="C11:E11"/>
    <mergeCell ref="C12:E12"/>
    <mergeCell ref="C14:E14"/>
  </mergeCells>
  <phoneticPr fontId="4" type="noConversion"/>
  <conditionalFormatting sqref="H7">
    <cfRule type="containsText" dxfId="27" priority="2" operator="containsText" text="Sprint 1">
      <formula>NOT(ISERROR(SEARCH("Sprint 1",H7)))</formula>
    </cfRule>
  </conditionalFormatting>
  <conditionalFormatting sqref="F1:F1048576">
    <cfRule type="containsText" dxfId="26" priority="1" operator="containsText" text="En proceso">
      <formula>NOT(ISERROR(SEARCH("En proceso",F1)))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7CD8-2B0B-424E-8CCE-485F2EBDB59F}">
  <sheetPr codeName="Hoja3">
    <tabColor rgb="FFFF99CC"/>
  </sheetPr>
  <dimension ref="B4:I31"/>
  <sheetViews>
    <sheetView workbookViewId="0">
      <selection activeCell="F21" sqref="F21"/>
    </sheetView>
  </sheetViews>
  <sheetFormatPr baseColWidth="10" defaultColWidth="11.42578125" defaultRowHeight="15" x14ac:dyDescent="0.25"/>
  <cols>
    <col min="1" max="2" width="12" customWidth="1"/>
    <col min="3" max="3" width="30.140625" customWidth="1"/>
    <col min="4" max="4" width="14.140625" bestFit="1" customWidth="1"/>
    <col min="5" max="5" width="12.85546875" bestFit="1" customWidth="1"/>
    <col min="6" max="7" width="12" customWidth="1"/>
    <col min="8" max="8" width="20.42578125" bestFit="1" customWidth="1"/>
    <col min="9" max="9" width="12" customWidth="1"/>
  </cols>
  <sheetData>
    <row r="4" spans="2:9" x14ac:dyDescent="0.25">
      <c r="B4" s="77" t="s">
        <v>26</v>
      </c>
      <c r="C4" s="77" t="s">
        <v>65</v>
      </c>
      <c r="D4" s="77" t="s">
        <v>66</v>
      </c>
      <c r="E4" s="77" t="s">
        <v>67</v>
      </c>
      <c r="F4" s="77" t="s">
        <v>68</v>
      </c>
      <c r="G4" s="77" t="s">
        <v>24</v>
      </c>
      <c r="H4" s="77" t="s">
        <v>69</v>
      </c>
      <c r="I4" s="77" t="s">
        <v>70</v>
      </c>
    </row>
    <row r="5" spans="2:9" x14ac:dyDescent="0.25">
      <c r="B5" s="76"/>
      <c r="C5" s="74"/>
      <c r="D5" s="74"/>
      <c r="E5" s="74"/>
      <c r="F5" s="74"/>
      <c r="G5" s="74"/>
      <c r="H5" s="74"/>
      <c r="I5" s="75"/>
    </row>
    <row r="6" spans="2:9" x14ac:dyDescent="0.25">
      <c r="B6" s="76"/>
      <c r="C6" s="74"/>
      <c r="D6" s="74"/>
      <c r="E6" s="74"/>
      <c r="F6" s="74"/>
      <c r="G6" s="74"/>
      <c r="H6" s="74"/>
      <c r="I6" s="75"/>
    </row>
    <row r="7" spans="2:9" x14ac:dyDescent="0.25">
      <c r="B7" s="76"/>
      <c r="C7" s="74"/>
      <c r="D7" s="74"/>
      <c r="E7" s="74"/>
      <c r="F7" s="74"/>
      <c r="G7" s="74"/>
      <c r="H7" s="74"/>
      <c r="I7" s="75"/>
    </row>
    <row r="8" spans="2:9" x14ac:dyDescent="0.25">
      <c r="B8" s="76"/>
      <c r="C8" s="74"/>
      <c r="D8" s="74"/>
      <c r="E8" s="74"/>
      <c r="F8" s="74"/>
      <c r="G8" s="74"/>
      <c r="H8" s="74"/>
      <c r="I8" s="75"/>
    </row>
    <row r="9" spans="2:9" x14ac:dyDescent="0.25">
      <c r="B9" s="76"/>
      <c r="C9" s="74"/>
      <c r="D9" s="74"/>
      <c r="E9" s="74"/>
      <c r="F9" s="74"/>
      <c r="G9" s="74"/>
      <c r="H9" s="74"/>
      <c r="I9" s="75"/>
    </row>
    <row r="10" spans="2:9" x14ac:dyDescent="0.25">
      <c r="B10" s="76"/>
      <c r="C10" s="74"/>
      <c r="D10" s="74"/>
      <c r="E10" s="74"/>
      <c r="F10" s="74"/>
      <c r="G10" s="74"/>
      <c r="H10" s="74"/>
      <c r="I10" s="75"/>
    </row>
    <row r="11" spans="2:9" x14ac:dyDescent="0.25">
      <c r="B11" s="76"/>
      <c r="C11" s="74"/>
      <c r="D11" s="74"/>
      <c r="E11" s="74"/>
      <c r="F11" s="74"/>
      <c r="G11" s="74"/>
      <c r="H11" s="74"/>
      <c r="I11" s="75"/>
    </row>
    <row r="12" spans="2:9" x14ac:dyDescent="0.25">
      <c r="B12" s="76"/>
      <c r="C12" s="74"/>
      <c r="D12" s="74"/>
      <c r="E12" s="74"/>
      <c r="F12" s="74"/>
      <c r="G12" s="74"/>
      <c r="H12" s="74"/>
      <c r="I12" s="75"/>
    </row>
    <row r="13" spans="2:9" x14ac:dyDescent="0.25">
      <c r="B13" s="76"/>
      <c r="C13" s="74"/>
      <c r="D13" s="74"/>
      <c r="E13" s="74"/>
      <c r="F13" s="74"/>
      <c r="G13" s="74"/>
      <c r="H13" s="74"/>
      <c r="I13" s="75"/>
    </row>
    <row r="14" spans="2:9" x14ac:dyDescent="0.25">
      <c r="B14" s="76"/>
      <c r="C14" s="74"/>
      <c r="D14" s="74"/>
      <c r="E14" s="74"/>
      <c r="F14" s="74"/>
      <c r="G14" s="74"/>
      <c r="H14" s="74"/>
      <c r="I14" s="75"/>
    </row>
    <row r="15" spans="2:9" x14ac:dyDescent="0.25">
      <c r="B15" s="76"/>
      <c r="C15" s="74"/>
      <c r="D15" s="74"/>
      <c r="E15" s="74"/>
      <c r="F15" s="74"/>
      <c r="G15" s="74"/>
      <c r="H15" s="74"/>
      <c r="I15" s="75"/>
    </row>
    <row r="16" spans="2:9" x14ac:dyDescent="0.25">
      <c r="B16" s="76"/>
      <c r="C16" s="74"/>
      <c r="D16" s="74"/>
      <c r="E16" s="74"/>
      <c r="F16" s="74"/>
      <c r="G16" s="74"/>
      <c r="H16" s="74"/>
      <c r="I16" s="75"/>
    </row>
    <row r="17" spans="2:9" x14ac:dyDescent="0.25">
      <c r="B17" s="76"/>
      <c r="C17" s="74"/>
      <c r="D17" s="74"/>
      <c r="E17" s="74"/>
      <c r="F17" s="74"/>
      <c r="G17" s="74"/>
      <c r="H17" s="74"/>
      <c r="I17" s="75"/>
    </row>
    <row r="18" spans="2:9" x14ac:dyDescent="0.25">
      <c r="B18" s="76"/>
      <c r="C18" s="74"/>
      <c r="D18" s="74"/>
      <c r="E18" s="74"/>
      <c r="F18" s="74"/>
      <c r="G18" s="74"/>
      <c r="H18" s="74"/>
      <c r="I18" s="75"/>
    </row>
    <row r="19" spans="2:9" x14ac:dyDescent="0.25">
      <c r="B19" s="76"/>
      <c r="C19" s="74"/>
      <c r="D19" s="74"/>
      <c r="E19" s="74"/>
      <c r="F19" s="74"/>
      <c r="G19" s="74"/>
      <c r="H19" s="74"/>
      <c r="I19" s="75"/>
    </row>
    <row r="20" spans="2:9" x14ac:dyDescent="0.25">
      <c r="B20" s="76"/>
      <c r="C20" s="74"/>
      <c r="D20" s="74"/>
      <c r="E20" s="74"/>
      <c r="F20" s="74"/>
      <c r="G20" s="74"/>
      <c r="H20" s="74"/>
      <c r="I20" s="75"/>
    </row>
    <row r="21" spans="2:9" x14ac:dyDescent="0.25">
      <c r="B21" s="76"/>
      <c r="C21" s="74"/>
      <c r="D21" s="74"/>
      <c r="E21" s="74"/>
      <c r="F21" s="74"/>
      <c r="G21" s="74"/>
      <c r="H21" s="74"/>
      <c r="I21" s="75"/>
    </row>
    <row r="22" spans="2:9" x14ac:dyDescent="0.25">
      <c r="B22" s="76"/>
      <c r="C22" s="74"/>
      <c r="D22" s="74"/>
      <c r="E22" s="74"/>
      <c r="F22" s="74"/>
      <c r="G22" s="74"/>
      <c r="H22" s="74"/>
      <c r="I22" s="75"/>
    </row>
    <row r="23" spans="2:9" x14ac:dyDescent="0.25">
      <c r="B23" s="76"/>
      <c r="C23" s="74"/>
      <c r="D23" s="74"/>
      <c r="E23" s="74"/>
      <c r="F23" s="74"/>
      <c r="G23" s="74"/>
      <c r="H23" s="74"/>
      <c r="I23" s="75"/>
    </row>
    <row r="24" spans="2:9" x14ac:dyDescent="0.25">
      <c r="B24" s="76"/>
      <c r="C24" s="74"/>
      <c r="D24" s="74"/>
      <c r="E24" s="74"/>
      <c r="F24" s="74"/>
      <c r="G24" s="74"/>
      <c r="H24" s="74"/>
      <c r="I24" s="75"/>
    </row>
    <row r="25" spans="2:9" x14ac:dyDescent="0.25">
      <c r="B25" s="76"/>
      <c r="C25" s="74"/>
      <c r="D25" s="74"/>
      <c r="E25" s="74"/>
      <c r="F25" s="74"/>
      <c r="G25" s="74"/>
      <c r="H25" s="74"/>
      <c r="I25" s="75"/>
    </row>
    <row r="26" spans="2:9" x14ac:dyDescent="0.25">
      <c r="B26" s="76"/>
      <c r="C26" s="74"/>
      <c r="D26" s="74"/>
      <c r="E26" s="74"/>
      <c r="F26" s="74"/>
      <c r="G26" s="74"/>
      <c r="H26" s="74"/>
      <c r="I26" s="75"/>
    </row>
    <row r="27" spans="2:9" x14ac:dyDescent="0.25">
      <c r="B27" s="76"/>
      <c r="C27" s="74"/>
      <c r="D27" s="74"/>
      <c r="E27" s="74"/>
      <c r="F27" s="74"/>
      <c r="G27" s="74"/>
      <c r="H27" s="74"/>
      <c r="I27" s="75"/>
    </row>
    <row r="28" spans="2:9" x14ac:dyDescent="0.25">
      <c r="B28" s="76"/>
      <c r="C28" s="74"/>
      <c r="D28" s="74"/>
      <c r="E28" s="74"/>
      <c r="F28" s="74"/>
      <c r="G28" s="74"/>
      <c r="H28" s="74"/>
      <c r="I28" s="75"/>
    </row>
    <row r="29" spans="2:9" x14ac:dyDescent="0.25">
      <c r="B29" s="76"/>
      <c r="C29" s="74"/>
      <c r="D29" s="74"/>
      <c r="E29" s="74"/>
      <c r="F29" s="74"/>
      <c r="G29" s="74"/>
      <c r="H29" s="74"/>
      <c r="I29" s="75"/>
    </row>
    <row r="30" spans="2:9" x14ac:dyDescent="0.25">
      <c r="B30" s="76"/>
      <c r="C30" s="74"/>
      <c r="D30" s="74"/>
      <c r="E30" s="74"/>
      <c r="F30" s="74"/>
      <c r="G30" s="74"/>
      <c r="H30" s="74"/>
      <c r="I30" s="75"/>
    </row>
    <row r="31" spans="2:9" x14ac:dyDescent="0.25">
      <c r="B31" s="78"/>
      <c r="C31" s="79"/>
      <c r="D31" s="79"/>
      <c r="E31" s="79"/>
      <c r="F31" s="79"/>
      <c r="G31" s="79"/>
      <c r="H31" s="79"/>
      <c r="I31" s="8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C326-53C6-49FA-BC1B-8FFCC3255C9C}">
  <sheetPr codeName="Hoja4">
    <tabColor theme="9" tint="0.39997558519241921"/>
  </sheetPr>
  <dimension ref="A1:K118"/>
  <sheetViews>
    <sheetView tabSelected="1" topLeftCell="A104" zoomScale="115" zoomScaleNormal="115" workbookViewId="0">
      <selection activeCell="B112" sqref="B112:B114"/>
    </sheetView>
  </sheetViews>
  <sheetFormatPr baseColWidth="10" defaultColWidth="11.42578125" defaultRowHeight="15" x14ac:dyDescent="0.25"/>
  <cols>
    <col min="1" max="1" width="20.42578125" customWidth="1"/>
    <col min="2" max="2" width="20" customWidth="1"/>
    <col min="3" max="3" width="19.85546875" customWidth="1"/>
    <col min="4" max="4" width="20.85546875" customWidth="1"/>
    <col min="5" max="5" width="7.7109375" customWidth="1"/>
    <col min="6" max="6" width="9.42578125" customWidth="1"/>
    <col min="7" max="7" width="9.7109375" customWidth="1"/>
    <col min="8" max="8" width="21" customWidth="1"/>
    <col min="9" max="9" width="82.7109375" bestFit="1" customWidth="1"/>
    <col min="10" max="10" width="65.140625" customWidth="1"/>
    <col min="11" max="11" width="78.5703125" bestFit="1" customWidth="1"/>
  </cols>
  <sheetData>
    <row r="1" spans="1:11" ht="75" x14ac:dyDescent="0.25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</row>
    <row r="2" spans="1:11" ht="14.45" customHeight="1" x14ac:dyDescent="0.25">
      <c r="A2" s="135" t="s">
        <v>29</v>
      </c>
      <c r="B2" s="135" t="s">
        <v>82</v>
      </c>
      <c r="C2" s="135" t="s">
        <v>83</v>
      </c>
      <c r="D2" s="135" t="s">
        <v>84</v>
      </c>
      <c r="E2" s="136" t="s">
        <v>33</v>
      </c>
      <c r="F2" s="136">
        <v>3</v>
      </c>
      <c r="G2" s="135">
        <v>1</v>
      </c>
      <c r="H2" s="135" t="s">
        <v>85</v>
      </c>
      <c r="I2" s="135" t="s">
        <v>86</v>
      </c>
      <c r="J2" s="135" t="s">
        <v>87</v>
      </c>
      <c r="K2" s="135" t="s">
        <v>88</v>
      </c>
    </row>
    <row r="3" spans="1:11" x14ac:dyDescent="0.25">
      <c r="A3" s="135"/>
      <c r="B3" s="135"/>
      <c r="C3" s="135"/>
      <c r="D3" s="135"/>
      <c r="E3" s="136"/>
      <c r="F3" s="136"/>
      <c r="G3" s="135"/>
      <c r="H3" s="135"/>
      <c r="I3" s="135"/>
      <c r="J3" s="135"/>
      <c r="K3" s="135"/>
    </row>
    <row r="4" spans="1:11" x14ac:dyDescent="0.25">
      <c r="A4" s="135"/>
      <c r="B4" s="135"/>
      <c r="C4" s="135"/>
      <c r="D4" s="135"/>
      <c r="E4" s="136"/>
      <c r="F4" s="136"/>
      <c r="G4" s="135"/>
      <c r="H4" s="135"/>
      <c r="I4" s="135"/>
      <c r="J4" s="135"/>
      <c r="K4" s="135"/>
    </row>
    <row r="5" spans="1:11" x14ac:dyDescent="0.25">
      <c r="A5" s="135"/>
      <c r="B5" s="135"/>
      <c r="C5" s="135"/>
      <c r="D5" s="135"/>
      <c r="E5" s="136"/>
      <c r="F5" s="136"/>
      <c r="G5" s="134">
        <v>2</v>
      </c>
      <c r="H5" s="134" t="s">
        <v>89</v>
      </c>
      <c r="I5" s="134" t="s">
        <v>90</v>
      </c>
      <c r="J5" s="134" t="s">
        <v>91</v>
      </c>
      <c r="K5" s="134" t="s">
        <v>92</v>
      </c>
    </row>
    <row r="6" spans="1:11" x14ac:dyDescent="0.25">
      <c r="A6" s="135"/>
      <c r="B6" s="135"/>
      <c r="C6" s="135"/>
      <c r="D6" s="135"/>
      <c r="E6" s="136"/>
      <c r="F6" s="136"/>
      <c r="G6" s="134"/>
      <c r="H6" s="134"/>
      <c r="I6" s="134"/>
      <c r="J6" s="134"/>
      <c r="K6" s="134"/>
    </row>
    <row r="7" spans="1:11" x14ac:dyDescent="0.25">
      <c r="A7" s="135"/>
      <c r="B7" s="135"/>
      <c r="C7" s="135"/>
      <c r="D7" s="135"/>
      <c r="E7" s="136"/>
      <c r="F7" s="136"/>
      <c r="G7" s="134"/>
      <c r="H7" s="134"/>
      <c r="I7" s="134"/>
      <c r="J7" s="134"/>
      <c r="K7" s="134"/>
    </row>
    <row r="8" spans="1:11" x14ac:dyDescent="0.25">
      <c r="A8" s="135"/>
      <c r="B8" s="135"/>
      <c r="C8" s="135"/>
      <c r="D8" s="135"/>
      <c r="E8" s="136"/>
      <c r="F8" s="136"/>
      <c r="G8" s="134">
        <v>3</v>
      </c>
      <c r="H8" s="134" t="s">
        <v>93</v>
      </c>
      <c r="I8" s="134" t="s">
        <v>94</v>
      </c>
      <c r="J8" s="134" t="s">
        <v>95</v>
      </c>
      <c r="K8" s="134" t="s">
        <v>96</v>
      </c>
    </row>
    <row r="9" spans="1:11" x14ac:dyDescent="0.25">
      <c r="A9" s="135"/>
      <c r="B9" s="135"/>
      <c r="C9" s="135"/>
      <c r="D9" s="135"/>
      <c r="E9" s="136"/>
      <c r="F9" s="136"/>
      <c r="G9" s="134"/>
      <c r="H9" s="134"/>
      <c r="I9" s="134"/>
      <c r="J9" s="134"/>
      <c r="K9" s="134"/>
    </row>
    <row r="10" spans="1:11" x14ac:dyDescent="0.25">
      <c r="A10" s="135"/>
      <c r="B10" s="135"/>
      <c r="C10" s="135"/>
      <c r="D10" s="135"/>
      <c r="E10" s="136"/>
      <c r="F10" s="136"/>
      <c r="G10" s="134"/>
      <c r="H10" s="134"/>
      <c r="I10" s="134"/>
      <c r="J10" s="134"/>
      <c r="K10" s="134"/>
    </row>
    <row r="11" spans="1:11" x14ac:dyDescent="0.25">
      <c r="A11" s="135" t="s">
        <v>34</v>
      </c>
      <c r="B11" s="135" t="s">
        <v>82</v>
      </c>
      <c r="C11" s="135" t="s">
        <v>97</v>
      </c>
      <c r="D11" s="135" t="s">
        <v>84</v>
      </c>
      <c r="E11" s="136" t="s">
        <v>33</v>
      </c>
      <c r="F11" s="136">
        <v>2</v>
      </c>
      <c r="G11" s="135">
        <v>1</v>
      </c>
      <c r="H11" s="135" t="s">
        <v>98</v>
      </c>
      <c r="I11" s="135" t="s">
        <v>86</v>
      </c>
      <c r="J11" s="135" t="s">
        <v>87</v>
      </c>
      <c r="K11" s="135" t="s">
        <v>99</v>
      </c>
    </row>
    <row r="12" spans="1:11" x14ac:dyDescent="0.25">
      <c r="A12" s="135"/>
      <c r="B12" s="135"/>
      <c r="C12" s="135"/>
      <c r="D12" s="135"/>
      <c r="E12" s="136"/>
      <c r="F12" s="136"/>
      <c r="G12" s="135"/>
      <c r="H12" s="135"/>
      <c r="I12" s="135"/>
      <c r="J12" s="135"/>
      <c r="K12" s="135"/>
    </row>
    <row r="13" spans="1:11" x14ac:dyDescent="0.25">
      <c r="A13" s="135"/>
      <c r="B13" s="135"/>
      <c r="C13" s="135"/>
      <c r="D13" s="135"/>
      <c r="E13" s="136"/>
      <c r="F13" s="136"/>
      <c r="G13" s="135"/>
      <c r="H13" s="135"/>
      <c r="I13" s="135"/>
      <c r="J13" s="135"/>
      <c r="K13" s="135"/>
    </row>
    <row r="14" spans="1:11" x14ac:dyDescent="0.25">
      <c r="A14" s="135"/>
      <c r="B14" s="135"/>
      <c r="C14" s="135"/>
      <c r="D14" s="135"/>
      <c r="E14" s="136"/>
      <c r="F14" s="136"/>
      <c r="G14" s="134">
        <v>2</v>
      </c>
      <c r="H14" s="134" t="s">
        <v>89</v>
      </c>
      <c r="I14" s="134" t="s">
        <v>90</v>
      </c>
      <c r="J14" s="134" t="s">
        <v>91</v>
      </c>
      <c r="K14" s="134" t="s">
        <v>92</v>
      </c>
    </row>
    <row r="15" spans="1:11" x14ac:dyDescent="0.25">
      <c r="A15" s="135"/>
      <c r="B15" s="135"/>
      <c r="C15" s="135"/>
      <c r="D15" s="135"/>
      <c r="E15" s="136"/>
      <c r="F15" s="136"/>
      <c r="G15" s="134"/>
      <c r="H15" s="134"/>
      <c r="I15" s="134"/>
      <c r="J15" s="134"/>
      <c r="K15" s="134"/>
    </row>
    <row r="16" spans="1:11" x14ac:dyDescent="0.25">
      <c r="A16" s="135"/>
      <c r="B16" s="135"/>
      <c r="C16" s="135"/>
      <c r="D16" s="135"/>
      <c r="E16" s="136"/>
      <c r="F16" s="136"/>
      <c r="G16" s="134"/>
      <c r="H16" s="134"/>
      <c r="I16" s="134"/>
      <c r="J16" s="134"/>
      <c r="K16" s="134"/>
    </row>
    <row r="17" spans="1:11" x14ac:dyDescent="0.25">
      <c r="A17" s="135"/>
      <c r="B17" s="135"/>
      <c r="C17" s="135"/>
      <c r="D17" s="135"/>
      <c r="E17" s="136"/>
      <c r="F17" s="136"/>
      <c r="G17" s="134">
        <v>3</v>
      </c>
      <c r="H17" s="134" t="s">
        <v>93</v>
      </c>
      <c r="I17" s="134" t="s">
        <v>94</v>
      </c>
      <c r="J17" s="134" t="s">
        <v>95</v>
      </c>
      <c r="K17" s="134" t="s">
        <v>96</v>
      </c>
    </row>
    <row r="18" spans="1:11" x14ac:dyDescent="0.25">
      <c r="A18" s="135"/>
      <c r="B18" s="135"/>
      <c r="C18" s="135"/>
      <c r="D18" s="135"/>
      <c r="E18" s="136"/>
      <c r="F18" s="136"/>
      <c r="G18" s="134"/>
      <c r="H18" s="134"/>
      <c r="I18" s="134"/>
      <c r="J18" s="134"/>
      <c r="K18" s="134"/>
    </row>
    <row r="19" spans="1:11" x14ac:dyDescent="0.25">
      <c r="A19" s="135"/>
      <c r="B19" s="135"/>
      <c r="C19" s="135"/>
      <c r="D19" s="135"/>
      <c r="E19" s="136"/>
      <c r="F19" s="136"/>
      <c r="G19" s="134"/>
      <c r="H19" s="134"/>
      <c r="I19" s="134"/>
      <c r="J19" s="134"/>
      <c r="K19" s="134"/>
    </row>
    <row r="20" spans="1:11" x14ac:dyDescent="0.25">
      <c r="A20" s="135" t="s">
        <v>37</v>
      </c>
      <c r="B20" s="135" t="s">
        <v>82</v>
      </c>
      <c r="C20" s="135" t="s">
        <v>100</v>
      </c>
      <c r="D20" s="135" t="s">
        <v>84</v>
      </c>
      <c r="E20" s="136" t="s">
        <v>39</v>
      </c>
      <c r="F20" s="136">
        <v>2</v>
      </c>
      <c r="G20" s="135">
        <v>1</v>
      </c>
      <c r="H20" s="135" t="s">
        <v>101</v>
      </c>
      <c r="I20" s="135" t="s">
        <v>86</v>
      </c>
      <c r="J20" s="135" t="s">
        <v>87</v>
      </c>
      <c r="K20" s="135" t="s">
        <v>102</v>
      </c>
    </row>
    <row r="21" spans="1:11" x14ac:dyDescent="0.25">
      <c r="A21" s="135"/>
      <c r="B21" s="135"/>
      <c r="C21" s="135"/>
      <c r="D21" s="135"/>
      <c r="E21" s="136"/>
      <c r="F21" s="136"/>
      <c r="G21" s="135"/>
      <c r="H21" s="135"/>
      <c r="I21" s="135"/>
      <c r="J21" s="135"/>
      <c r="K21" s="135"/>
    </row>
    <row r="22" spans="1:11" x14ac:dyDescent="0.25">
      <c r="A22" s="135"/>
      <c r="B22" s="135"/>
      <c r="C22" s="135"/>
      <c r="D22" s="135"/>
      <c r="E22" s="136"/>
      <c r="F22" s="136"/>
      <c r="G22" s="135"/>
      <c r="H22" s="135"/>
      <c r="I22" s="135"/>
      <c r="J22" s="135"/>
      <c r="K22" s="135"/>
    </row>
    <row r="23" spans="1:11" x14ac:dyDescent="0.25">
      <c r="A23" s="135"/>
      <c r="B23" s="135"/>
      <c r="C23" s="135"/>
      <c r="D23" s="135"/>
      <c r="E23" s="136"/>
      <c r="F23" s="136"/>
      <c r="G23" s="134">
        <v>2</v>
      </c>
      <c r="H23" s="134" t="s">
        <v>89</v>
      </c>
      <c r="I23" s="134" t="s">
        <v>90</v>
      </c>
      <c r="J23" s="134" t="s">
        <v>103</v>
      </c>
      <c r="K23" s="134" t="s">
        <v>92</v>
      </c>
    </row>
    <row r="24" spans="1:11" x14ac:dyDescent="0.25">
      <c r="A24" s="135"/>
      <c r="B24" s="135"/>
      <c r="C24" s="135"/>
      <c r="D24" s="135"/>
      <c r="E24" s="136"/>
      <c r="F24" s="136"/>
      <c r="G24" s="134"/>
      <c r="H24" s="134"/>
      <c r="I24" s="134"/>
      <c r="J24" s="134"/>
      <c r="K24" s="134"/>
    </row>
    <row r="25" spans="1:11" x14ac:dyDescent="0.25">
      <c r="A25" s="135"/>
      <c r="B25" s="135"/>
      <c r="C25" s="135"/>
      <c r="D25" s="135"/>
      <c r="E25" s="136"/>
      <c r="F25" s="136"/>
      <c r="G25" s="134"/>
      <c r="H25" s="134"/>
      <c r="I25" s="134"/>
      <c r="J25" s="134"/>
      <c r="K25" s="134"/>
    </row>
    <row r="26" spans="1:11" x14ac:dyDescent="0.25">
      <c r="A26" s="135"/>
      <c r="B26" s="135"/>
      <c r="C26" s="135"/>
      <c r="D26" s="135"/>
      <c r="E26" s="136"/>
      <c r="F26" s="136"/>
      <c r="G26" s="134">
        <v>3</v>
      </c>
      <c r="H26" s="134" t="s">
        <v>93</v>
      </c>
      <c r="I26" s="134" t="s">
        <v>94</v>
      </c>
      <c r="J26" s="134" t="s">
        <v>95</v>
      </c>
      <c r="K26" s="134" t="s">
        <v>96</v>
      </c>
    </row>
    <row r="27" spans="1:11" x14ac:dyDescent="0.25">
      <c r="A27" s="135"/>
      <c r="B27" s="135"/>
      <c r="C27" s="135"/>
      <c r="D27" s="135"/>
      <c r="E27" s="136"/>
      <c r="F27" s="136"/>
      <c r="G27" s="134"/>
      <c r="H27" s="134"/>
      <c r="I27" s="134"/>
      <c r="J27" s="134"/>
      <c r="K27" s="134"/>
    </row>
    <row r="28" spans="1:11" x14ac:dyDescent="0.25">
      <c r="A28" s="135"/>
      <c r="B28" s="135"/>
      <c r="C28" s="135"/>
      <c r="D28" s="135"/>
      <c r="E28" s="136"/>
      <c r="F28" s="136"/>
      <c r="G28" s="134"/>
      <c r="H28" s="134"/>
      <c r="I28" s="134"/>
      <c r="J28" s="134"/>
      <c r="K28" s="134"/>
    </row>
    <row r="29" spans="1:11" x14ac:dyDescent="0.25">
      <c r="A29" s="135" t="s">
        <v>40</v>
      </c>
      <c r="B29" s="135" t="s">
        <v>82</v>
      </c>
      <c r="C29" s="135" t="s">
        <v>104</v>
      </c>
      <c r="D29" s="135" t="s">
        <v>84</v>
      </c>
      <c r="E29" s="136" t="s">
        <v>39</v>
      </c>
      <c r="F29" s="136">
        <v>2</v>
      </c>
      <c r="G29" s="135">
        <v>1</v>
      </c>
      <c r="H29" s="135" t="s">
        <v>105</v>
      </c>
      <c r="I29" s="135" t="s">
        <v>86</v>
      </c>
      <c r="J29" s="135" t="s">
        <v>87</v>
      </c>
      <c r="K29" s="135" t="s">
        <v>106</v>
      </c>
    </row>
    <row r="30" spans="1:11" x14ac:dyDescent="0.25">
      <c r="A30" s="135"/>
      <c r="B30" s="135"/>
      <c r="C30" s="135"/>
      <c r="D30" s="135"/>
      <c r="E30" s="136"/>
      <c r="F30" s="136"/>
      <c r="G30" s="135"/>
      <c r="H30" s="135"/>
      <c r="I30" s="135"/>
      <c r="J30" s="135"/>
      <c r="K30" s="135"/>
    </row>
    <row r="31" spans="1:11" x14ac:dyDescent="0.25">
      <c r="A31" s="135"/>
      <c r="B31" s="135"/>
      <c r="C31" s="135"/>
      <c r="D31" s="135"/>
      <c r="E31" s="136"/>
      <c r="F31" s="136"/>
      <c r="G31" s="135"/>
      <c r="H31" s="135"/>
      <c r="I31" s="135"/>
      <c r="J31" s="135"/>
      <c r="K31" s="135"/>
    </row>
    <row r="32" spans="1:11" x14ac:dyDescent="0.25">
      <c r="A32" s="135"/>
      <c r="B32" s="135"/>
      <c r="C32" s="135"/>
      <c r="D32" s="135"/>
      <c r="E32" s="136"/>
      <c r="F32" s="136"/>
      <c r="G32" s="134">
        <v>2</v>
      </c>
      <c r="H32" s="134" t="s">
        <v>89</v>
      </c>
      <c r="I32" s="134" t="s">
        <v>90</v>
      </c>
      <c r="J32" s="134" t="s">
        <v>91</v>
      </c>
      <c r="K32" s="134" t="s">
        <v>92</v>
      </c>
    </row>
    <row r="33" spans="1:11" x14ac:dyDescent="0.25">
      <c r="A33" s="135"/>
      <c r="B33" s="135"/>
      <c r="C33" s="135"/>
      <c r="D33" s="135"/>
      <c r="E33" s="136"/>
      <c r="F33" s="136"/>
      <c r="G33" s="134"/>
      <c r="H33" s="134"/>
      <c r="I33" s="134"/>
      <c r="J33" s="134"/>
      <c r="K33" s="134"/>
    </row>
    <row r="34" spans="1:11" x14ac:dyDescent="0.25">
      <c r="A34" s="135"/>
      <c r="B34" s="135"/>
      <c r="C34" s="135"/>
      <c r="D34" s="135"/>
      <c r="E34" s="136"/>
      <c r="F34" s="136"/>
      <c r="G34" s="134"/>
      <c r="H34" s="134"/>
      <c r="I34" s="134"/>
      <c r="J34" s="134"/>
      <c r="K34" s="134"/>
    </row>
    <row r="35" spans="1:11" x14ac:dyDescent="0.25">
      <c r="A35" s="135"/>
      <c r="B35" s="135"/>
      <c r="C35" s="135"/>
      <c r="D35" s="135"/>
      <c r="E35" s="136"/>
      <c r="F35" s="136"/>
      <c r="G35" s="134">
        <v>3</v>
      </c>
      <c r="H35" s="134" t="s">
        <v>93</v>
      </c>
      <c r="I35" s="134" t="s">
        <v>94</v>
      </c>
      <c r="J35" s="134" t="s">
        <v>95</v>
      </c>
      <c r="K35" s="134" t="s">
        <v>96</v>
      </c>
    </row>
    <row r="36" spans="1:11" x14ac:dyDescent="0.25">
      <c r="A36" s="135"/>
      <c r="B36" s="135"/>
      <c r="C36" s="135"/>
      <c r="D36" s="135"/>
      <c r="E36" s="136"/>
      <c r="F36" s="136"/>
      <c r="G36" s="134"/>
      <c r="H36" s="134"/>
      <c r="I36" s="134"/>
      <c r="J36" s="134"/>
      <c r="K36" s="134"/>
    </row>
    <row r="37" spans="1:11" x14ac:dyDescent="0.25">
      <c r="A37" s="135"/>
      <c r="B37" s="135"/>
      <c r="C37" s="135"/>
      <c r="D37" s="135"/>
      <c r="E37" s="136"/>
      <c r="F37" s="136"/>
      <c r="G37" s="134"/>
      <c r="H37" s="134"/>
      <c r="I37" s="134"/>
      <c r="J37" s="134"/>
      <c r="K37" s="134"/>
    </row>
    <row r="38" spans="1:11" x14ac:dyDescent="0.25">
      <c r="A38" s="135" t="s">
        <v>42</v>
      </c>
      <c r="B38" s="135" t="s">
        <v>82</v>
      </c>
      <c r="C38" s="135" t="s">
        <v>107</v>
      </c>
      <c r="D38" s="135" t="s">
        <v>84</v>
      </c>
      <c r="E38" s="136" t="s">
        <v>39</v>
      </c>
      <c r="F38" s="136">
        <v>2</v>
      </c>
      <c r="G38" s="135">
        <v>1</v>
      </c>
      <c r="H38" s="135" t="s">
        <v>108</v>
      </c>
      <c r="I38" s="135" t="s">
        <v>86</v>
      </c>
      <c r="J38" s="135" t="s">
        <v>87</v>
      </c>
      <c r="K38" s="135" t="s">
        <v>109</v>
      </c>
    </row>
    <row r="39" spans="1:11" x14ac:dyDescent="0.25">
      <c r="A39" s="135"/>
      <c r="B39" s="135"/>
      <c r="C39" s="135"/>
      <c r="D39" s="135"/>
      <c r="E39" s="136"/>
      <c r="F39" s="136"/>
      <c r="G39" s="135"/>
      <c r="H39" s="135"/>
      <c r="I39" s="135"/>
      <c r="J39" s="135"/>
      <c r="K39" s="135"/>
    </row>
    <row r="40" spans="1:11" x14ac:dyDescent="0.25">
      <c r="A40" s="135"/>
      <c r="B40" s="135"/>
      <c r="C40" s="135"/>
      <c r="D40" s="135"/>
      <c r="E40" s="136"/>
      <c r="F40" s="136"/>
      <c r="G40" s="135"/>
      <c r="H40" s="135"/>
      <c r="I40" s="135"/>
      <c r="J40" s="135"/>
      <c r="K40" s="135"/>
    </row>
    <row r="41" spans="1:11" x14ac:dyDescent="0.25">
      <c r="A41" s="135"/>
      <c r="B41" s="135"/>
      <c r="C41" s="135"/>
      <c r="D41" s="135"/>
      <c r="E41" s="136"/>
      <c r="F41" s="136"/>
      <c r="G41" s="134">
        <v>2</v>
      </c>
      <c r="H41" s="134" t="s">
        <v>89</v>
      </c>
      <c r="I41" s="134" t="s">
        <v>90</v>
      </c>
      <c r="J41" s="134" t="s">
        <v>91</v>
      </c>
      <c r="K41" s="134" t="s">
        <v>92</v>
      </c>
    </row>
    <row r="42" spans="1:11" x14ac:dyDescent="0.25">
      <c r="A42" s="135"/>
      <c r="B42" s="135"/>
      <c r="C42" s="135"/>
      <c r="D42" s="135"/>
      <c r="E42" s="136"/>
      <c r="F42" s="136"/>
      <c r="G42" s="134"/>
      <c r="H42" s="134"/>
      <c r="I42" s="134"/>
      <c r="J42" s="134"/>
      <c r="K42" s="134"/>
    </row>
    <row r="43" spans="1:11" x14ac:dyDescent="0.25">
      <c r="A43" s="135"/>
      <c r="B43" s="135"/>
      <c r="C43" s="135"/>
      <c r="D43" s="135"/>
      <c r="E43" s="136"/>
      <c r="F43" s="136"/>
      <c r="G43" s="134"/>
      <c r="H43" s="134"/>
      <c r="I43" s="134"/>
      <c r="J43" s="134"/>
      <c r="K43" s="134"/>
    </row>
    <row r="44" spans="1:11" x14ac:dyDescent="0.25">
      <c r="A44" s="135"/>
      <c r="B44" s="135"/>
      <c r="C44" s="135"/>
      <c r="D44" s="135"/>
      <c r="E44" s="136"/>
      <c r="F44" s="136"/>
      <c r="G44" s="134">
        <v>3</v>
      </c>
      <c r="H44" s="134" t="s">
        <v>93</v>
      </c>
      <c r="I44" s="134" t="s">
        <v>94</v>
      </c>
      <c r="J44" s="134" t="s">
        <v>110</v>
      </c>
      <c r="K44" s="134" t="s">
        <v>96</v>
      </c>
    </row>
    <row r="45" spans="1:11" x14ac:dyDescent="0.25">
      <c r="A45" s="135"/>
      <c r="B45" s="135"/>
      <c r="C45" s="135"/>
      <c r="D45" s="135"/>
      <c r="E45" s="136"/>
      <c r="F45" s="136"/>
      <c r="G45" s="134"/>
      <c r="H45" s="134"/>
      <c r="I45" s="134"/>
      <c r="J45" s="134"/>
      <c r="K45" s="134"/>
    </row>
    <row r="46" spans="1:11" x14ac:dyDescent="0.25">
      <c r="A46" s="135"/>
      <c r="B46" s="135"/>
      <c r="C46" s="135"/>
      <c r="D46" s="135"/>
      <c r="E46" s="136"/>
      <c r="F46" s="136"/>
      <c r="G46" s="134"/>
      <c r="H46" s="134"/>
      <c r="I46" s="134"/>
      <c r="J46" s="134"/>
      <c r="K46" s="134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4.45" customHeight="1" x14ac:dyDescent="0.25">
      <c r="A48" s="128" t="s">
        <v>49</v>
      </c>
      <c r="B48" s="139" t="s">
        <v>82</v>
      </c>
      <c r="C48" s="139" t="s">
        <v>111</v>
      </c>
      <c r="D48" s="130" t="s">
        <v>112</v>
      </c>
      <c r="E48" s="129" t="s">
        <v>33</v>
      </c>
      <c r="F48" s="129">
        <v>5</v>
      </c>
      <c r="G48" s="127">
        <v>1</v>
      </c>
      <c r="H48" s="137" t="s">
        <v>113</v>
      </c>
      <c r="I48" s="137" t="s">
        <v>86</v>
      </c>
      <c r="J48" s="137" t="s">
        <v>87</v>
      </c>
      <c r="K48" s="137" t="s">
        <v>114</v>
      </c>
    </row>
    <row r="49" spans="1:11" ht="14.45" customHeight="1" x14ac:dyDescent="0.25">
      <c r="A49" s="128"/>
      <c r="B49" s="139"/>
      <c r="C49" s="139"/>
      <c r="D49" s="130"/>
      <c r="E49" s="129"/>
      <c r="F49" s="129"/>
      <c r="G49" s="127"/>
      <c r="H49" s="137"/>
      <c r="I49" s="137"/>
      <c r="J49" s="137"/>
      <c r="K49" s="137"/>
    </row>
    <row r="50" spans="1:11" x14ac:dyDescent="0.25">
      <c r="A50" s="128"/>
      <c r="B50" s="139"/>
      <c r="C50" s="139"/>
      <c r="D50" s="130"/>
      <c r="E50" s="129"/>
      <c r="F50" s="129"/>
      <c r="G50" s="127"/>
      <c r="H50" s="137"/>
      <c r="I50" s="137"/>
      <c r="J50" s="137"/>
      <c r="K50" s="137"/>
    </row>
    <row r="51" spans="1:11" x14ac:dyDescent="0.25">
      <c r="A51" s="128"/>
      <c r="B51" s="139"/>
      <c r="C51" s="139"/>
      <c r="D51" s="130"/>
      <c r="E51" s="129"/>
      <c r="F51" s="129"/>
      <c r="G51" s="128">
        <v>2</v>
      </c>
      <c r="H51" s="137" t="s">
        <v>89</v>
      </c>
      <c r="I51" s="137" t="s">
        <v>90</v>
      </c>
      <c r="J51" s="137" t="s">
        <v>91</v>
      </c>
      <c r="K51" s="137" t="s">
        <v>92</v>
      </c>
    </row>
    <row r="52" spans="1:11" x14ac:dyDescent="0.25">
      <c r="A52" s="128"/>
      <c r="B52" s="139"/>
      <c r="C52" s="139"/>
      <c r="D52" s="130"/>
      <c r="E52" s="129"/>
      <c r="F52" s="129"/>
      <c r="G52" s="128"/>
      <c r="H52" s="137"/>
      <c r="I52" s="137"/>
      <c r="J52" s="137"/>
      <c r="K52" s="137"/>
    </row>
    <row r="53" spans="1:11" x14ac:dyDescent="0.25">
      <c r="A53" s="128"/>
      <c r="B53" s="139"/>
      <c r="C53" s="139"/>
      <c r="D53" s="130"/>
      <c r="E53" s="129"/>
      <c r="F53" s="129"/>
      <c r="G53" s="128"/>
      <c r="H53" s="137"/>
      <c r="I53" s="137"/>
      <c r="J53" s="137"/>
      <c r="K53" s="137"/>
    </row>
    <row r="54" spans="1:11" x14ac:dyDescent="0.25">
      <c r="A54" s="128"/>
      <c r="B54" s="139"/>
      <c r="C54" s="139"/>
      <c r="D54" s="130"/>
      <c r="E54" s="129"/>
      <c r="F54" s="129"/>
      <c r="G54" s="128">
        <v>3</v>
      </c>
      <c r="H54" s="137" t="s">
        <v>93</v>
      </c>
      <c r="I54" s="137" t="s">
        <v>94</v>
      </c>
      <c r="J54" s="137" t="s">
        <v>95</v>
      </c>
      <c r="K54" s="137" t="s">
        <v>96</v>
      </c>
    </row>
    <row r="55" spans="1:11" x14ac:dyDescent="0.25">
      <c r="A55" s="128"/>
      <c r="B55" s="139"/>
      <c r="C55" s="139"/>
      <c r="D55" s="130"/>
      <c r="E55" s="129"/>
      <c r="F55" s="129"/>
      <c r="G55" s="128"/>
      <c r="H55" s="137"/>
      <c r="I55" s="137"/>
      <c r="J55" s="137"/>
      <c r="K55" s="137"/>
    </row>
    <row r="56" spans="1:11" x14ac:dyDescent="0.25">
      <c r="A56" s="128"/>
      <c r="B56" s="139"/>
      <c r="C56" s="139"/>
      <c r="D56" s="130"/>
      <c r="E56" s="129"/>
      <c r="F56" s="129"/>
      <c r="G56" s="128"/>
      <c r="H56" s="137"/>
      <c r="I56" s="137"/>
      <c r="J56" s="137"/>
      <c r="K56" s="137"/>
    </row>
    <row r="57" spans="1:11" x14ac:dyDescent="0.25">
      <c r="A57" s="128"/>
      <c r="B57" s="139"/>
      <c r="C57" s="139"/>
      <c r="D57" s="130"/>
      <c r="E57" s="129"/>
      <c r="F57" s="129"/>
      <c r="G57" s="128">
        <v>4</v>
      </c>
      <c r="H57" s="130" t="s">
        <v>115</v>
      </c>
      <c r="I57" s="130" t="s">
        <v>116</v>
      </c>
      <c r="J57" s="130" t="s">
        <v>117</v>
      </c>
      <c r="K57" s="130" t="s">
        <v>118</v>
      </c>
    </row>
    <row r="58" spans="1:11" x14ac:dyDescent="0.25">
      <c r="A58" s="128"/>
      <c r="B58" s="139"/>
      <c r="C58" s="139"/>
      <c r="D58" s="130"/>
      <c r="E58" s="129"/>
      <c r="F58" s="129"/>
      <c r="G58" s="128"/>
      <c r="H58" s="130"/>
      <c r="I58" s="130"/>
      <c r="J58" s="130"/>
      <c r="K58" s="130"/>
    </row>
    <row r="59" spans="1:11" x14ac:dyDescent="0.25">
      <c r="A59" s="128"/>
      <c r="B59" s="139"/>
      <c r="C59" s="139"/>
      <c r="D59" s="130"/>
      <c r="E59" s="129"/>
      <c r="F59" s="129"/>
      <c r="G59" s="128"/>
      <c r="H59" s="130"/>
      <c r="I59" s="130"/>
      <c r="J59" s="130"/>
      <c r="K59" s="130"/>
    </row>
    <row r="60" spans="1:11" ht="14.45" customHeight="1" x14ac:dyDescent="0.25">
      <c r="A60" s="128" t="s">
        <v>51</v>
      </c>
      <c r="B60" s="139" t="s">
        <v>82</v>
      </c>
      <c r="C60" s="139" t="s">
        <v>119</v>
      </c>
      <c r="D60" s="130" t="s">
        <v>120</v>
      </c>
      <c r="E60" s="129" t="s">
        <v>33</v>
      </c>
      <c r="F60" s="129">
        <v>13</v>
      </c>
      <c r="G60" s="128">
        <v>1</v>
      </c>
      <c r="H60" s="137" t="s">
        <v>121</v>
      </c>
      <c r="I60" s="137" t="s">
        <v>122</v>
      </c>
      <c r="J60" s="137" t="s">
        <v>123</v>
      </c>
      <c r="K60" s="137" t="s">
        <v>124</v>
      </c>
    </row>
    <row r="61" spans="1:11" x14ac:dyDescent="0.25">
      <c r="A61" s="128"/>
      <c r="B61" s="139"/>
      <c r="C61" s="139"/>
      <c r="D61" s="130"/>
      <c r="E61" s="129"/>
      <c r="F61" s="129"/>
      <c r="G61" s="128"/>
      <c r="H61" s="137"/>
      <c r="I61" s="137"/>
      <c r="J61" s="137"/>
      <c r="K61" s="137"/>
    </row>
    <row r="62" spans="1:11" x14ac:dyDescent="0.25">
      <c r="A62" s="128"/>
      <c r="B62" s="139"/>
      <c r="C62" s="139"/>
      <c r="D62" s="130"/>
      <c r="E62" s="129"/>
      <c r="F62" s="129"/>
      <c r="G62" s="128"/>
      <c r="H62" s="137"/>
      <c r="I62" s="137"/>
      <c r="J62" s="137"/>
      <c r="K62" s="137"/>
    </row>
    <row r="63" spans="1:11" x14ac:dyDescent="0.25">
      <c r="A63" s="128"/>
      <c r="B63" s="139"/>
      <c r="C63" s="139"/>
      <c r="D63" s="130"/>
      <c r="E63" s="129"/>
      <c r="F63" s="129"/>
      <c r="G63" s="128"/>
      <c r="H63" s="137"/>
      <c r="I63" s="137"/>
      <c r="J63" s="137"/>
      <c r="K63" s="137"/>
    </row>
    <row r="64" spans="1:11" x14ac:dyDescent="0.25">
      <c r="A64" s="128"/>
      <c r="B64" s="139"/>
      <c r="C64" s="139"/>
      <c r="D64" s="130"/>
      <c r="E64" s="129"/>
      <c r="F64" s="129"/>
      <c r="G64" s="128"/>
      <c r="H64" s="137"/>
      <c r="I64" s="137"/>
      <c r="J64" s="137"/>
      <c r="K64" s="137"/>
    </row>
    <row r="65" spans="1:11" x14ac:dyDescent="0.25">
      <c r="A65" s="128"/>
      <c r="B65" s="139"/>
      <c r="C65" s="139"/>
      <c r="D65" s="130"/>
      <c r="E65" s="129"/>
      <c r="F65" s="129"/>
      <c r="G65" s="128"/>
      <c r="H65" s="137"/>
      <c r="I65" s="137"/>
      <c r="J65" s="137"/>
      <c r="K65" s="137"/>
    </row>
    <row r="66" spans="1:11" x14ac:dyDescent="0.25">
      <c r="A66" s="128"/>
      <c r="B66" s="139"/>
      <c r="C66" s="139"/>
      <c r="D66" s="130"/>
      <c r="E66" s="129"/>
      <c r="F66" s="129"/>
      <c r="G66" s="140">
        <v>2</v>
      </c>
      <c r="H66" s="135" t="s">
        <v>125</v>
      </c>
      <c r="I66" s="135" t="s">
        <v>126</v>
      </c>
      <c r="J66" s="135" t="s">
        <v>127</v>
      </c>
      <c r="K66" s="135" t="s">
        <v>128</v>
      </c>
    </row>
    <row r="67" spans="1:11" x14ac:dyDescent="0.25">
      <c r="A67" s="128"/>
      <c r="B67" s="139"/>
      <c r="C67" s="139"/>
      <c r="D67" s="130"/>
      <c r="E67" s="129"/>
      <c r="F67" s="129"/>
      <c r="G67" s="141"/>
      <c r="H67" s="134"/>
      <c r="I67" s="134"/>
      <c r="J67" s="134"/>
      <c r="K67" s="134"/>
    </row>
    <row r="68" spans="1:11" x14ac:dyDescent="0.25">
      <c r="A68" s="128"/>
      <c r="B68" s="139"/>
      <c r="C68" s="139"/>
      <c r="D68" s="130"/>
      <c r="E68" s="129"/>
      <c r="F68" s="129"/>
      <c r="G68" s="141"/>
      <c r="H68" s="134"/>
      <c r="I68" s="134"/>
      <c r="J68" s="134"/>
      <c r="K68" s="134"/>
    </row>
    <row r="69" spans="1:11" ht="14.45" customHeight="1" x14ac:dyDescent="0.25">
      <c r="A69" s="128"/>
      <c r="B69" s="139"/>
      <c r="C69" s="139"/>
      <c r="D69" s="130"/>
      <c r="E69" s="129"/>
      <c r="F69" s="129"/>
      <c r="G69" s="141"/>
      <c r="H69" s="134"/>
      <c r="I69" s="134"/>
      <c r="J69" s="134"/>
      <c r="K69" s="134"/>
    </row>
    <row r="70" spans="1:11" x14ac:dyDescent="0.25">
      <c r="A70" s="128"/>
      <c r="B70" s="139"/>
      <c r="C70" s="139"/>
      <c r="D70" s="130"/>
      <c r="E70" s="129"/>
      <c r="F70" s="129"/>
      <c r="G70" s="141"/>
      <c r="H70" s="134"/>
      <c r="I70" s="134"/>
      <c r="J70" s="134"/>
      <c r="K70" s="134"/>
    </row>
    <row r="71" spans="1:11" x14ac:dyDescent="0.25">
      <c r="A71" s="128"/>
      <c r="B71" s="139"/>
      <c r="C71" s="139"/>
      <c r="D71" s="130"/>
      <c r="E71" s="129"/>
      <c r="F71" s="129"/>
      <c r="G71" s="142"/>
      <c r="H71" s="138"/>
      <c r="I71" s="138"/>
      <c r="J71" s="138"/>
      <c r="K71" s="138"/>
    </row>
    <row r="72" spans="1:11" x14ac:dyDescent="0.25">
      <c r="A72" s="128" t="s">
        <v>53</v>
      </c>
      <c r="B72" s="139" t="s">
        <v>82</v>
      </c>
      <c r="C72" s="139" t="s">
        <v>129</v>
      </c>
      <c r="D72" s="130" t="s">
        <v>130</v>
      </c>
      <c r="E72" s="129" t="s">
        <v>39</v>
      </c>
      <c r="F72" s="129">
        <v>8</v>
      </c>
      <c r="G72" s="127">
        <v>1</v>
      </c>
      <c r="H72" s="137" t="s">
        <v>131</v>
      </c>
      <c r="I72" s="137" t="s">
        <v>86</v>
      </c>
      <c r="J72" s="137" t="s">
        <v>87</v>
      </c>
      <c r="K72" s="137" t="s">
        <v>132</v>
      </c>
    </row>
    <row r="73" spans="1:11" x14ac:dyDescent="0.25">
      <c r="A73" s="128"/>
      <c r="B73" s="139"/>
      <c r="C73" s="139"/>
      <c r="D73" s="130"/>
      <c r="E73" s="129"/>
      <c r="F73" s="129"/>
      <c r="G73" s="127"/>
      <c r="H73" s="137"/>
      <c r="I73" s="137"/>
      <c r="J73" s="137"/>
      <c r="K73" s="137"/>
    </row>
    <row r="74" spans="1:11" x14ac:dyDescent="0.25">
      <c r="A74" s="128"/>
      <c r="B74" s="139"/>
      <c r="C74" s="139"/>
      <c r="D74" s="130"/>
      <c r="E74" s="129"/>
      <c r="F74" s="129"/>
      <c r="G74" s="127"/>
      <c r="H74" s="137"/>
      <c r="I74" s="137"/>
      <c r="J74" s="137"/>
      <c r="K74" s="137"/>
    </row>
    <row r="75" spans="1:11" x14ac:dyDescent="0.25">
      <c r="A75" s="128"/>
      <c r="B75" s="139"/>
      <c r="C75" s="139"/>
      <c r="D75" s="130"/>
      <c r="E75" s="129"/>
      <c r="F75" s="129"/>
      <c r="G75" s="128">
        <v>2</v>
      </c>
      <c r="H75" s="137" t="s">
        <v>133</v>
      </c>
      <c r="I75" s="137" t="s">
        <v>86</v>
      </c>
      <c r="J75" s="137" t="s">
        <v>87</v>
      </c>
      <c r="K75" s="137" t="s">
        <v>134</v>
      </c>
    </row>
    <row r="76" spans="1:11" x14ac:dyDescent="0.25">
      <c r="A76" s="128"/>
      <c r="B76" s="139"/>
      <c r="C76" s="139"/>
      <c r="D76" s="130"/>
      <c r="E76" s="129"/>
      <c r="F76" s="129"/>
      <c r="G76" s="128"/>
      <c r="H76" s="137"/>
      <c r="I76" s="137"/>
      <c r="J76" s="137"/>
      <c r="K76" s="137"/>
    </row>
    <row r="77" spans="1:11" x14ac:dyDescent="0.25">
      <c r="A77" s="128"/>
      <c r="B77" s="139"/>
      <c r="C77" s="139"/>
      <c r="D77" s="130"/>
      <c r="E77" s="129"/>
      <c r="F77" s="129"/>
      <c r="G77" s="128"/>
      <c r="H77" s="137"/>
      <c r="I77" s="137"/>
      <c r="J77" s="137"/>
      <c r="K77" s="137"/>
    </row>
    <row r="78" spans="1:11" x14ac:dyDescent="0.25">
      <c r="A78" s="128" t="s">
        <v>55</v>
      </c>
      <c r="B78" s="139" t="s">
        <v>82</v>
      </c>
      <c r="C78" s="139" t="s">
        <v>135</v>
      </c>
      <c r="D78" s="130" t="s">
        <v>136</v>
      </c>
      <c r="E78" s="129" t="s">
        <v>33</v>
      </c>
      <c r="F78" s="129">
        <v>13</v>
      </c>
      <c r="G78" s="127">
        <v>1</v>
      </c>
      <c r="H78" s="137" t="s">
        <v>137</v>
      </c>
      <c r="I78" s="137" t="s">
        <v>138</v>
      </c>
      <c r="J78" s="137" t="s">
        <v>139</v>
      </c>
      <c r="K78" s="137" t="s">
        <v>140</v>
      </c>
    </row>
    <row r="79" spans="1:11" x14ac:dyDescent="0.25">
      <c r="A79" s="128"/>
      <c r="B79" s="139"/>
      <c r="C79" s="139"/>
      <c r="D79" s="130"/>
      <c r="E79" s="129"/>
      <c r="F79" s="129"/>
      <c r="G79" s="127"/>
      <c r="H79" s="137"/>
      <c r="I79" s="137"/>
      <c r="J79" s="137"/>
      <c r="K79" s="137"/>
    </row>
    <row r="80" spans="1:11" x14ac:dyDescent="0.25">
      <c r="A80" s="128"/>
      <c r="B80" s="139"/>
      <c r="C80" s="139"/>
      <c r="D80" s="130"/>
      <c r="E80" s="129"/>
      <c r="F80" s="129"/>
      <c r="G80" s="127"/>
      <c r="H80" s="137"/>
      <c r="I80" s="137"/>
      <c r="J80" s="137"/>
      <c r="K80" s="137"/>
    </row>
    <row r="81" spans="1:11" x14ac:dyDescent="0.25">
      <c r="A81" s="128"/>
      <c r="B81" s="139"/>
      <c r="C81" s="139"/>
      <c r="D81" s="130"/>
      <c r="E81" s="129"/>
      <c r="F81" s="129"/>
      <c r="G81" s="128">
        <v>2</v>
      </c>
      <c r="H81" s="137" t="s">
        <v>141</v>
      </c>
      <c r="I81" s="137" t="s">
        <v>142</v>
      </c>
      <c r="J81" s="137" t="s">
        <v>143</v>
      </c>
      <c r="K81" s="137" t="s">
        <v>144</v>
      </c>
    </row>
    <row r="82" spans="1:11" x14ac:dyDescent="0.25">
      <c r="A82" s="128"/>
      <c r="B82" s="139"/>
      <c r="C82" s="139"/>
      <c r="D82" s="130"/>
      <c r="E82" s="129"/>
      <c r="F82" s="129"/>
      <c r="G82" s="128"/>
      <c r="H82" s="137"/>
      <c r="I82" s="137"/>
      <c r="J82" s="137"/>
      <c r="K82" s="137"/>
    </row>
    <row r="83" spans="1:11" x14ac:dyDescent="0.25">
      <c r="A83" s="128"/>
      <c r="B83" s="139"/>
      <c r="C83" s="139"/>
      <c r="D83" s="130"/>
      <c r="E83" s="129"/>
      <c r="F83" s="129"/>
      <c r="G83" s="128"/>
      <c r="H83" s="137"/>
      <c r="I83" s="137"/>
      <c r="J83" s="137"/>
      <c r="K83" s="137"/>
    </row>
    <row r="84" spans="1:11" ht="14.45" customHeight="1" x14ac:dyDescent="0.25">
      <c r="A84" s="128" t="s">
        <v>57</v>
      </c>
      <c r="B84" s="139" t="s">
        <v>82</v>
      </c>
      <c r="C84" s="139" t="s">
        <v>145</v>
      </c>
      <c r="D84" s="130" t="s">
        <v>146</v>
      </c>
      <c r="E84" s="129" t="s">
        <v>33</v>
      </c>
      <c r="F84" s="129">
        <v>5</v>
      </c>
      <c r="G84" s="127">
        <v>1</v>
      </c>
      <c r="H84" s="137" t="s">
        <v>147</v>
      </c>
      <c r="I84" s="137" t="s">
        <v>148</v>
      </c>
      <c r="J84" s="137" t="s">
        <v>149</v>
      </c>
      <c r="K84" s="137" t="s">
        <v>150</v>
      </c>
    </row>
    <row r="85" spans="1:11" x14ac:dyDescent="0.25">
      <c r="A85" s="128"/>
      <c r="B85" s="139"/>
      <c r="C85" s="139"/>
      <c r="D85" s="130"/>
      <c r="E85" s="129"/>
      <c r="F85" s="129"/>
      <c r="G85" s="127"/>
      <c r="H85" s="137"/>
      <c r="I85" s="137"/>
      <c r="J85" s="137"/>
      <c r="K85" s="137"/>
    </row>
    <row r="86" spans="1:11" x14ac:dyDescent="0.25">
      <c r="A86" s="128"/>
      <c r="B86" s="139"/>
      <c r="C86" s="139"/>
      <c r="D86" s="130"/>
      <c r="E86" s="129"/>
      <c r="F86" s="129"/>
      <c r="G86" s="127"/>
      <c r="H86" s="137"/>
      <c r="I86" s="137"/>
      <c r="J86" s="137"/>
      <c r="K86" s="137"/>
    </row>
    <row r="87" spans="1:11" ht="14.45" customHeight="1" x14ac:dyDescent="0.25">
      <c r="A87" s="128"/>
      <c r="B87" s="139"/>
      <c r="C87" s="139"/>
      <c r="D87" s="130"/>
      <c r="E87" s="129"/>
      <c r="F87" s="129"/>
      <c r="G87" s="128">
        <v>2</v>
      </c>
      <c r="H87" s="137" t="s">
        <v>151</v>
      </c>
      <c r="I87" s="137" t="s">
        <v>152</v>
      </c>
      <c r="J87" s="137" t="s">
        <v>153</v>
      </c>
      <c r="K87" s="137" t="s">
        <v>154</v>
      </c>
    </row>
    <row r="88" spans="1:11" x14ac:dyDescent="0.25">
      <c r="A88" s="128"/>
      <c r="B88" s="139"/>
      <c r="C88" s="139"/>
      <c r="D88" s="130"/>
      <c r="E88" s="129"/>
      <c r="F88" s="129"/>
      <c r="G88" s="128"/>
      <c r="H88" s="137"/>
      <c r="I88" s="137"/>
      <c r="J88" s="137"/>
      <c r="K88" s="137"/>
    </row>
    <row r="89" spans="1:11" x14ac:dyDescent="0.25">
      <c r="A89" s="128"/>
      <c r="B89" s="139"/>
      <c r="C89" s="139"/>
      <c r="D89" s="130"/>
      <c r="E89" s="129"/>
      <c r="F89" s="129"/>
      <c r="G89" s="128"/>
      <c r="H89" s="137"/>
      <c r="I89" s="137"/>
      <c r="J89" s="137"/>
      <c r="K89" s="137"/>
    </row>
    <row r="90" spans="1:11" x14ac:dyDescent="0.25">
      <c r="A90" s="128" t="s">
        <v>59</v>
      </c>
      <c r="B90" s="139" t="s">
        <v>82</v>
      </c>
      <c r="C90" s="139" t="s">
        <v>155</v>
      </c>
      <c r="D90" s="130" t="s">
        <v>156</v>
      </c>
      <c r="E90" s="129" t="s">
        <v>33</v>
      </c>
      <c r="F90" s="129">
        <v>3</v>
      </c>
      <c r="G90" s="127">
        <v>1</v>
      </c>
      <c r="H90" s="137" t="s">
        <v>157</v>
      </c>
      <c r="I90" s="137" t="s">
        <v>158</v>
      </c>
      <c r="J90" s="137" t="s">
        <v>159</v>
      </c>
      <c r="K90" s="137" t="s">
        <v>160</v>
      </c>
    </row>
    <row r="91" spans="1:11" x14ac:dyDescent="0.25">
      <c r="A91" s="128"/>
      <c r="B91" s="139"/>
      <c r="C91" s="139"/>
      <c r="D91" s="130"/>
      <c r="E91" s="129"/>
      <c r="F91" s="129"/>
      <c r="G91" s="127"/>
      <c r="H91" s="137"/>
      <c r="I91" s="137"/>
      <c r="J91" s="137"/>
      <c r="K91" s="137"/>
    </row>
    <row r="92" spans="1:11" x14ac:dyDescent="0.25">
      <c r="A92" s="128"/>
      <c r="B92" s="139"/>
      <c r="C92" s="139"/>
      <c r="D92" s="130"/>
      <c r="E92" s="129"/>
      <c r="F92" s="129"/>
      <c r="G92" s="127"/>
      <c r="H92" s="137"/>
      <c r="I92" s="137"/>
      <c r="J92" s="137"/>
      <c r="K92" s="137"/>
    </row>
    <row r="93" spans="1:11" x14ac:dyDescent="0.25">
      <c r="A93" s="128"/>
      <c r="B93" s="139"/>
      <c r="C93" s="139"/>
      <c r="D93" s="130"/>
      <c r="E93" s="129"/>
      <c r="F93" s="129"/>
      <c r="G93" s="128">
        <v>2</v>
      </c>
      <c r="H93" s="137" t="s">
        <v>161</v>
      </c>
      <c r="I93" s="137" t="s">
        <v>162</v>
      </c>
      <c r="J93" s="137" t="s">
        <v>163</v>
      </c>
      <c r="K93" s="137" t="s">
        <v>164</v>
      </c>
    </row>
    <row r="94" spans="1:11" x14ac:dyDescent="0.25">
      <c r="A94" s="128"/>
      <c r="B94" s="139"/>
      <c r="C94" s="139"/>
      <c r="D94" s="130"/>
      <c r="E94" s="129"/>
      <c r="F94" s="129"/>
      <c r="G94" s="128"/>
      <c r="H94" s="137"/>
      <c r="I94" s="137"/>
      <c r="J94" s="137"/>
      <c r="K94" s="137"/>
    </row>
    <row r="95" spans="1:11" x14ac:dyDescent="0.25">
      <c r="A95" s="128"/>
      <c r="B95" s="139"/>
      <c r="C95" s="139"/>
      <c r="D95" s="130"/>
      <c r="E95" s="129"/>
      <c r="F95" s="129"/>
      <c r="G95" s="128"/>
      <c r="H95" s="137"/>
      <c r="I95" s="137"/>
      <c r="J95" s="137"/>
      <c r="K95" s="137"/>
    </row>
    <row r="96" spans="1:11" x14ac:dyDescent="0.25">
      <c r="A96" s="2"/>
      <c r="B96" s="2"/>
      <c r="C96" s="2"/>
      <c r="D96" s="2"/>
      <c r="E96" s="2"/>
      <c r="F96" s="160"/>
      <c r="G96" s="2"/>
      <c r="H96" s="2"/>
      <c r="I96" s="2"/>
      <c r="J96" s="2"/>
      <c r="K96" s="2"/>
    </row>
    <row r="97" spans="1:11" x14ac:dyDescent="0.25">
      <c r="A97" s="131" t="s">
        <v>61</v>
      </c>
      <c r="B97" s="131" t="s">
        <v>82</v>
      </c>
      <c r="C97" s="132" t="s">
        <v>165</v>
      </c>
      <c r="D97" s="132" t="s">
        <v>166</v>
      </c>
      <c r="E97" s="133" t="s">
        <v>167</v>
      </c>
      <c r="F97" s="133">
        <v>13</v>
      </c>
      <c r="G97" s="95">
        <v>1</v>
      </c>
      <c r="H97" s="95" t="s">
        <v>168</v>
      </c>
      <c r="I97" s="95" t="s">
        <v>169</v>
      </c>
      <c r="J97" s="95" t="s">
        <v>170</v>
      </c>
      <c r="K97" s="95" t="str">
        <f>'[1]Historias de Usuario'!L25</f>
        <v>el sistema [muestre el texto correspondiente al objeto]</v>
      </c>
    </row>
    <row r="98" spans="1:11" x14ac:dyDescent="0.25">
      <c r="A98" s="131"/>
      <c r="B98" s="131"/>
      <c r="C98" s="132"/>
      <c r="D98" s="132"/>
      <c r="E98" s="133"/>
      <c r="F98" s="133"/>
      <c r="G98" s="95">
        <v>2</v>
      </c>
      <c r="H98" s="95" t="s">
        <v>171</v>
      </c>
      <c r="I98" s="95" t="s">
        <v>172</v>
      </c>
      <c r="J98" s="95" t="s">
        <v>170</v>
      </c>
      <c r="K98" s="95" t="str">
        <f>'[1]Historias de Usuario'!L26</f>
        <v>el sistema [desaparezca el texto correspondiente al objeto]</v>
      </c>
    </row>
    <row r="99" spans="1:11" x14ac:dyDescent="0.25">
      <c r="A99" s="131" t="s">
        <v>63</v>
      </c>
      <c r="B99" s="131" t="s">
        <v>82</v>
      </c>
      <c r="C99" s="132" t="s">
        <v>173</v>
      </c>
      <c r="D99" s="132" t="s">
        <v>166</v>
      </c>
      <c r="E99" s="133" t="s">
        <v>167</v>
      </c>
      <c r="F99" s="133">
        <v>13</v>
      </c>
      <c r="G99" s="95">
        <v>1</v>
      </c>
      <c r="H99" s="95" t="s">
        <v>174</v>
      </c>
      <c r="I99" s="96" t="s">
        <v>175</v>
      </c>
      <c r="J99" s="95" t="str">
        <f>'[1]Historias de Usuario'!K29</f>
        <v>cuando [esté viendo un objeto]</v>
      </c>
      <c r="K99" s="95" t="str">
        <f>'[1]Historias de Usuario'!L29</f>
        <v>el sistema [deberá reproducir el audio respectivo al objeto</v>
      </c>
    </row>
    <row r="100" spans="1:11" x14ac:dyDescent="0.25">
      <c r="A100" s="131"/>
      <c r="B100" s="131"/>
      <c r="C100" s="132"/>
      <c r="D100" s="132"/>
      <c r="E100" s="133"/>
      <c r="F100" s="133"/>
      <c r="G100" s="95">
        <v>2</v>
      </c>
      <c r="H100" s="62" t="s">
        <v>176</v>
      </c>
      <c r="I100" s="95" t="s">
        <v>177</v>
      </c>
      <c r="J100" s="95" t="str">
        <f>'[1]Historias de Usuario'!K30</f>
        <v>cuando [esté viendo un objeto]</v>
      </c>
      <c r="K100" s="95" t="str">
        <f>'[1]Historias de Usuario'!L30</f>
        <v>el sistema [deberá pausar el audio respectivo al objeto</v>
      </c>
    </row>
    <row r="101" spans="1:11" x14ac:dyDescent="0.25">
      <c r="A101" s="131"/>
      <c r="B101" s="131"/>
      <c r="C101" s="132"/>
      <c r="D101" s="132"/>
      <c r="E101" s="133"/>
      <c r="F101" s="133"/>
      <c r="G101" s="95">
        <v>3</v>
      </c>
      <c r="H101" s="62" t="s">
        <v>178</v>
      </c>
      <c r="I101" s="95" t="s">
        <v>179</v>
      </c>
      <c r="J101" s="95" t="str">
        <f>'[1]Historias de Usuario'!K31</f>
        <v>cuando [esté viendo un objeto]</v>
      </c>
      <c r="K101" s="95" t="str">
        <f>'[1]Historias de Usuario'!L31</f>
        <v>el sistema [deberá retroceder el audio respectivo al objeto</v>
      </c>
    </row>
    <row r="102" spans="1:11" x14ac:dyDescent="0.25">
      <c r="A102" s="131"/>
      <c r="B102" s="131"/>
      <c r="C102" s="132"/>
      <c r="D102" s="132"/>
      <c r="E102" s="133"/>
      <c r="F102" s="133"/>
      <c r="G102" s="95">
        <v>4</v>
      </c>
      <c r="H102" s="62" t="s">
        <v>180</v>
      </c>
      <c r="I102" s="95" t="s">
        <v>181</v>
      </c>
      <c r="J102" s="95" t="str">
        <f>'[1]Historias de Usuario'!K32</f>
        <v>cuando [esté viendo un objeto]</v>
      </c>
      <c r="K102" s="95" t="str">
        <f>'[1]Historias de Usuario'!L32</f>
        <v>el sistema [deberá avanzar el audio respectivo al objeto</v>
      </c>
    </row>
    <row r="103" spans="1:11" x14ac:dyDescent="0.25">
      <c r="A103" s="2"/>
      <c r="B103" s="2"/>
      <c r="C103" s="2"/>
      <c r="D103" s="2"/>
      <c r="E103" s="2"/>
      <c r="F103" s="160"/>
      <c r="G103" s="2"/>
      <c r="H103" s="2"/>
      <c r="I103" s="2"/>
      <c r="J103" s="2"/>
      <c r="K103" s="2"/>
    </row>
    <row r="104" spans="1:11" ht="15.75" customHeight="1" x14ac:dyDescent="0.25">
      <c r="A104" s="108" t="s">
        <v>182</v>
      </c>
      <c r="B104" s="108" t="s">
        <v>82</v>
      </c>
      <c r="C104" s="108" t="s">
        <v>183</v>
      </c>
      <c r="D104" s="108" t="s">
        <v>184</v>
      </c>
      <c r="E104" s="129" t="s">
        <v>167</v>
      </c>
      <c r="F104" s="161">
        <v>2</v>
      </c>
      <c r="G104" s="99">
        <v>1</v>
      </c>
      <c r="H104" s="100" t="s">
        <v>370</v>
      </c>
      <c r="I104" s="100" t="s">
        <v>371</v>
      </c>
      <c r="J104" s="100" t="s">
        <v>372</v>
      </c>
      <c r="K104" s="100" t="s">
        <v>373</v>
      </c>
    </row>
    <row r="105" spans="1:11" ht="30" x14ac:dyDescent="0.25">
      <c r="A105" s="108"/>
      <c r="B105" s="108"/>
      <c r="C105" s="108"/>
      <c r="D105" s="108"/>
      <c r="E105" s="129"/>
      <c r="F105" s="161"/>
      <c r="G105" s="99">
        <v>2</v>
      </c>
      <c r="H105" s="163" t="s">
        <v>374</v>
      </c>
      <c r="I105" s="100" t="s">
        <v>371</v>
      </c>
      <c r="J105" s="100" t="s">
        <v>372</v>
      </c>
      <c r="K105" s="100" t="s">
        <v>375</v>
      </c>
    </row>
    <row r="106" spans="1:11" x14ac:dyDescent="0.25">
      <c r="A106" s="108" t="s">
        <v>185</v>
      </c>
      <c r="B106" s="108" t="s">
        <v>82</v>
      </c>
      <c r="C106" s="108" t="s">
        <v>186</v>
      </c>
      <c r="D106" s="108" t="s">
        <v>368</v>
      </c>
      <c r="E106" s="129" t="s">
        <v>167</v>
      </c>
      <c r="F106" s="161">
        <v>3</v>
      </c>
      <c r="G106" s="99">
        <v>1</v>
      </c>
      <c r="H106" s="100" t="s">
        <v>376</v>
      </c>
      <c r="I106" s="100" t="s">
        <v>379</v>
      </c>
      <c r="J106" s="100" t="s">
        <v>380</v>
      </c>
      <c r="K106" s="100" t="s">
        <v>381</v>
      </c>
    </row>
    <row r="107" spans="1:11" x14ac:dyDescent="0.25">
      <c r="A107" s="108"/>
      <c r="B107" s="108"/>
      <c r="C107" s="108"/>
      <c r="D107" s="108"/>
      <c r="E107" s="129"/>
      <c r="F107" s="161"/>
      <c r="G107" s="99">
        <v>2</v>
      </c>
      <c r="H107" s="100" t="s">
        <v>377</v>
      </c>
      <c r="I107" s="100" t="s">
        <v>382</v>
      </c>
      <c r="J107" s="100" t="s">
        <v>380</v>
      </c>
      <c r="K107" s="100" t="s">
        <v>383</v>
      </c>
    </row>
    <row r="108" spans="1:11" x14ac:dyDescent="0.25">
      <c r="A108" s="108"/>
      <c r="B108" s="108"/>
      <c r="C108" s="108"/>
      <c r="D108" s="108"/>
      <c r="E108" s="129"/>
      <c r="F108" s="161"/>
      <c r="G108" s="99">
        <v>3</v>
      </c>
      <c r="H108" s="100" t="s">
        <v>378</v>
      </c>
      <c r="I108" s="100" t="s">
        <v>384</v>
      </c>
      <c r="J108" s="100" t="s">
        <v>380</v>
      </c>
      <c r="K108" s="100" t="s">
        <v>385</v>
      </c>
    </row>
    <row r="109" spans="1:11" ht="30" x14ac:dyDescent="0.25">
      <c r="A109" s="108" t="s">
        <v>187</v>
      </c>
      <c r="B109" s="108" t="s">
        <v>82</v>
      </c>
      <c r="C109" s="108" t="s">
        <v>365</v>
      </c>
      <c r="D109" s="108" t="s">
        <v>369</v>
      </c>
      <c r="E109" s="129" t="s">
        <v>167</v>
      </c>
      <c r="F109" s="161">
        <v>4</v>
      </c>
      <c r="G109" s="99">
        <v>1</v>
      </c>
      <c r="H109" s="163" t="s">
        <v>386</v>
      </c>
      <c r="I109" s="100" t="s">
        <v>388</v>
      </c>
      <c r="J109" s="100" t="s">
        <v>389</v>
      </c>
      <c r="K109" s="100" t="s">
        <v>390</v>
      </c>
    </row>
    <row r="110" spans="1:11" ht="30" x14ac:dyDescent="0.25">
      <c r="A110" s="108"/>
      <c r="B110" s="108"/>
      <c r="C110" s="108"/>
      <c r="D110" s="108"/>
      <c r="E110" s="129"/>
      <c r="F110" s="161"/>
      <c r="G110" s="99">
        <v>2</v>
      </c>
      <c r="H110" s="163" t="s">
        <v>387</v>
      </c>
      <c r="I110" s="100" t="s">
        <v>391</v>
      </c>
      <c r="J110" s="100" t="s">
        <v>389</v>
      </c>
      <c r="K110" s="100" t="s">
        <v>390</v>
      </c>
    </row>
    <row r="111" spans="1:11" x14ac:dyDescent="0.25">
      <c r="A111" s="2"/>
      <c r="B111" s="2"/>
      <c r="C111" s="2"/>
      <c r="D111" s="2"/>
      <c r="E111" s="2"/>
      <c r="F111" s="160"/>
      <c r="G111" s="162"/>
      <c r="H111" s="2"/>
      <c r="I111" s="2"/>
      <c r="J111" s="2"/>
      <c r="K111" s="2"/>
    </row>
    <row r="112" spans="1:11" ht="30" x14ac:dyDescent="0.25">
      <c r="A112" s="108" t="s">
        <v>189</v>
      </c>
      <c r="B112" s="108" t="s">
        <v>82</v>
      </c>
      <c r="C112" s="108" t="s">
        <v>190</v>
      </c>
      <c r="D112" s="108" t="s">
        <v>367</v>
      </c>
      <c r="E112" s="129" t="s">
        <v>39</v>
      </c>
      <c r="F112" s="161">
        <v>5</v>
      </c>
      <c r="G112" s="99">
        <v>1</v>
      </c>
      <c r="H112" s="98" t="s">
        <v>392</v>
      </c>
      <c r="I112" s="100" t="s">
        <v>395</v>
      </c>
      <c r="J112" s="100" t="s">
        <v>396</v>
      </c>
      <c r="K112" s="100" t="s">
        <v>397</v>
      </c>
    </row>
    <row r="113" spans="1:11" ht="30" x14ac:dyDescent="0.25">
      <c r="A113" s="108"/>
      <c r="B113" s="108"/>
      <c r="C113" s="108"/>
      <c r="D113" s="108"/>
      <c r="E113" s="129"/>
      <c r="F113" s="161"/>
      <c r="G113" s="99">
        <v>2</v>
      </c>
      <c r="H113" s="98" t="s">
        <v>393</v>
      </c>
      <c r="I113" s="100" t="s">
        <v>395</v>
      </c>
      <c r="J113" s="163" t="s">
        <v>398</v>
      </c>
      <c r="K113" s="100" t="s">
        <v>399</v>
      </c>
    </row>
    <row r="114" spans="1:11" ht="30" x14ac:dyDescent="0.25">
      <c r="A114" s="108"/>
      <c r="B114" s="108"/>
      <c r="C114" s="108"/>
      <c r="D114" s="108"/>
      <c r="E114" s="129"/>
      <c r="F114" s="161"/>
      <c r="G114" s="99">
        <v>3</v>
      </c>
      <c r="H114" s="163" t="s">
        <v>394</v>
      </c>
      <c r="I114" s="100" t="s">
        <v>395</v>
      </c>
      <c r="J114" s="163" t="s">
        <v>400</v>
      </c>
      <c r="K114" s="100" t="s">
        <v>401</v>
      </c>
    </row>
    <row r="115" spans="1:11" ht="30" x14ac:dyDescent="0.25">
      <c r="A115" s="108" t="s">
        <v>364</v>
      </c>
      <c r="B115" s="108" t="s">
        <v>82</v>
      </c>
      <c r="C115" s="108" t="s">
        <v>188</v>
      </c>
      <c r="D115" s="108" t="s">
        <v>366</v>
      </c>
      <c r="E115" s="129" t="s">
        <v>39</v>
      </c>
      <c r="F115" s="161">
        <v>5</v>
      </c>
      <c r="G115" s="99">
        <v>1</v>
      </c>
      <c r="H115" s="163" t="s">
        <v>402</v>
      </c>
      <c r="I115" s="100" t="s">
        <v>405</v>
      </c>
      <c r="J115" s="100" t="s">
        <v>406</v>
      </c>
      <c r="K115" s="100" t="s">
        <v>407</v>
      </c>
    </row>
    <row r="116" spans="1:11" ht="30" x14ac:dyDescent="0.25">
      <c r="A116" s="108"/>
      <c r="B116" s="108"/>
      <c r="C116" s="108"/>
      <c r="D116" s="108"/>
      <c r="E116" s="129"/>
      <c r="F116" s="161"/>
      <c r="G116" s="99">
        <v>2</v>
      </c>
      <c r="H116" s="163" t="s">
        <v>403</v>
      </c>
      <c r="I116" s="100" t="s">
        <v>405</v>
      </c>
      <c r="J116" s="100" t="s">
        <v>406</v>
      </c>
      <c r="K116" s="100" t="s">
        <v>407</v>
      </c>
    </row>
    <row r="117" spans="1:11" ht="30" x14ac:dyDescent="0.25">
      <c r="A117" s="108"/>
      <c r="B117" s="108"/>
      <c r="C117" s="108"/>
      <c r="D117" s="108"/>
      <c r="E117" s="129"/>
      <c r="F117" s="161"/>
      <c r="G117" s="99">
        <v>3</v>
      </c>
      <c r="H117" s="163" t="s">
        <v>404</v>
      </c>
      <c r="I117" s="100" t="s">
        <v>405</v>
      </c>
      <c r="J117" s="100" t="s">
        <v>406</v>
      </c>
      <c r="K117" s="100" t="s">
        <v>407</v>
      </c>
    </row>
    <row r="118" spans="1:1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</sheetData>
  <mergeCells count="253">
    <mergeCell ref="A115:A117"/>
    <mergeCell ref="B115:B117"/>
    <mergeCell ref="C115:C117"/>
    <mergeCell ref="D115:D117"/>
    <mergeCell ref="E115:E117"/>
    <mergeCell ref="F115:F117"/>
    <mergeCell ref="H93:H95"/>
    <mergeCell ref="I93:I95"/>
    <mergeCell ref="J93:J95"/>
    <mergeCell ref="K93:K95"/>
    <mergeCell ref="A90:A95"/>
    <mergeCell ref="B90:B95"/>
    <mergeCell ref="C90:C95"/>
    <mergeCell ref="D90:D95"/>
    <mergeCell ref="E90:E95"/>
    <mergeCell ref="F90:F95"/>
    <mergeCell ref="G90:G92"/>
    <mergeCell ref="H90:H92"/>
    <mergeCell ref="I90:I92"/>
    <mergeCell ref="J90:J92"/>
    <mergeCell ref="K90:K92"/>
    <mergeCell ref="G93:G95"/>
    <mergeCell ref="A84:A89"/>
    <mergeCell ref="B84:B89"/>
    <mergeCell ref="C84:C89"/>
    <mergeCell ref="D84:D89"/>
    <mergeCell ref="E84:E89"/>
    <mergeCell ref="F84:F89"/>
    <mergeCell ref="G87:G89"/>
    <mergeCell ref="H87:H89"/>
    <mergeCell ref="I87:I89"/>
    <mergeCell ref="J87:J89"/>
    <mergeCell ref="K87:K89"/>
    <mergeCell ref="A78:A83"/>
    <mergeCell ref="B78:B83"/>
    <mergeCell ref="C78:C83"/>
    <mergeCell ref="D78:D83"/>
    <mergeCell ref="E78:E83"/>
    <mergeCell ref="F78:F83"/>
    <mergeCell ref="J84:J86"/>
    <mergeCell ref="K84:K86"/>
    <mergeCell ref="G84:G86"/>
    <mergeCell ref="H84:H86"/>
    <mergeCell ref="I84:I86"/>
    <mergeCell ref="G78:G80"/>
    <mergeCell ref="H78:H80"/>
    <mergeCell ref="I78:I80"/>
    <mergeCell ref="J78:J80"/>
    <mergeCell ref="K78:K80"/>
    <mergeCell ref="G81:G83"/>
    <mergeCell ref="H81:H83"/>
    <mergeCell ref="I81:I83"/>
    <mergeCell ref="J81:J83"/>
    <mergeCell ref="K81:K83"/>
    <mergeCell ref="J72:J74"/>
    <mergeCell ref="K72:K74"/>
    <mergeCell ref="G75:G77"/>
    <mergeCell ref="H75:H77"/>
    <mergeCell ref="I75:I77"/>
    <mergeCell ref="J75:J77"/>
    <mergeCell ref="K75:K77"/>
    <mergeCell ref="A72:A77"/>
    <mergeCell ref="B72:B77"/>
    <mergeCell ref="C72:C77"/>
    <mergeCell ref="D72:D77"/>
    <mergeCell ref="E72:E77"/>
    <mergeCell ref="F72:F77"/>
    <mergeCell ref="G60:G65"/>
    <mergeCell ref="H60:H65"/>
    <mergeCell ref="I60:I65"/>
    <mergeCell ref="G72:G74"/>
    <mergeCell ref="H72:H74"/>
    <mergeCell ref="I72:I74"/>
    <mergeCell ref="H66:H71"/>
    <mergeCell ref="G66:G71"/>
    <mergeCell ref="I66:I71"/>
    <mergeCell ref="A60:A71"/>
    <mergeCell ref="B60:B71"/>
    <mergeCell ref="C60:C71"/>
    <mergeCell ref="D60:D71"/>
    <mergeCell ref="H57:H59"/>
    <mergeCell ref="I57:I59"/>
    <mergeCell ref="J57:J59"/>
    <mergeCell ref="J66:J71"/>
    <mergeCell ref="J60:J65"/>
    <mergeCell ref="E60:E71"/>
    <mergeCell ref="F60:F71"/>
    <mergeCell ref="B48:B59"/>
    <mergeCell ref="I48:I50"/>
    <mergeCell ref="J48:J50"/>
    <mergeCell ref="C48:C59"/>
    <mergeCell ref="G54:G56"/>
    <mergeCell ref="K60:K65"/>
    <mergeCell ref="K66:K71"/>
    <mergeCell ref="I38:I40"/>
    <mergeCell ref="J38:J40"/>
    <mergeCell ref="K38:K40"/>
    <mergeCell ref="G41:G43"/>
    <mergeCell ref="H41:H43"/>
    <mergeCell ref="I41:I43"/>
    <mergeCell ref="J41:J43"/>
    <mergeCell ref="K41:K43"/>
    <mergeCell ref="H51:H53"/>
    <mergeCell ref="I51:I53"/>
    <mergeCell ref="K57:K59"/>
    <mergeCell ref="I54:I56"/>
    <mergeCell ref="J54:J56"/>
    <mergeCell ref="K54:K56"/>
    <mergeCell ref="K48:K50"/>
    <mergeCell ref="K51:K53"/>
    <mergeCell ref="H54:H56"/>
    <mergeCell ref="J51:J53"/>
    <mergeCell ref="H48:H50"/>
    <mergeCell ref="H35:H37"/>
    <mergeCell ref="I35:I37"/>
    <mergeCell ref="J35:J37"/>
    <mergeCell ref="K35:K37"/>
    <mergeCell ref="A38:A46"/>
    <mergeCell ref="B38:B46"/>
    <mergeCell ref="C38:C46"/>
    <mergeCell ref="D38:D46"/>
    <mergeCell ref="E38:E46"/>
    <mergeCell ref="F38:F46"/>
    <mergeCell ref="B29:B37"/>
    <mergeCell ref="C29:C37"/>
    <mergeCell ref="D29:D37"/>
    <mergeCell ref="E29:E37"/>
    <mergeCell ref="F29:F37"/>
    <mergeCell ref="G35:G37"/>
    <mergeCell ref="A29:A37"/>
    <mergeCell ref="G44:G46"/>
    <mergeCell ref="H44:H46"/>
    <mergeCell ref="I44:I46"/>
    <mergeCell ref="J44:J46"/>
    <mergeCell ref="K44:K46"/>
    <mergeCell ref="G38:G40"/>
    <mergeCell ref="H38:H40"/>
    <mergeCell ref="H29:H31"/>
    <mergeCell ref="I29:I31"/>
    <mergeCell ref="J29:J31"/>
    <mergeCell ref="K29:K31"/>
    <mergeCell ref="G32:G34"/>
    <mergeCell ref="H32:H34"/>
    <mergeCell ref="I32:I34"/>
    <mergeCell ref="J32:J34"/>
    <mergeCell ref="K32:K34"/>
    <mergeCell ref="G29:G31"/>
    <mergeCell ref="H26:H28"/>
    <mergeCell ref="I26:I28"/>
    <mergeCell ref="J26:J28"/>
    <mergeCell ref="K26:K28"/>
    <mergeCell ref="F20:F28"/>
    <mergeCell ref="G20:G22"/>
    <mergeCell ref="H20:H22"/>
    <mergeCell ref="I20:I22"/>
    <mergeCell ref="J20:J22"/>
    <mergeCell ref="K20:K22"/>
    <mergeCell ref="G23:G25"/>
    <mergeCell ref="H23:H25"/>
    <mergeCell ref="I23:I25"/>
    <mergeCell ref="J23:J25"/>
    <mergeCell ref="A2:A10"/>
    <mergeCell ref="G11:G13"/>
    <mergeCell ref="H11:H13"/>
    <mergeCell ref="G5:G7"/>
    <mergeCell ref="G8:G10"/>
    <mergeCell ref="H5:H7"/>
    <mergeCell ref="G14:G16"/>
    <mergeCell ref="H14:H16"/>
    <mergeCell ref="J14:J16"/>
    <mergeCell ref="I11:I13"/>
    <mergeCell ref="J11:J13"/>
    <mergeCell ref="I5:I7"/>
    <mergeCell ref="J5:J7"/>
    <mergeCell ref="K11:K13"/>
    <mergeCell ref="I14:I16"/>
    <mergeCell ref="A11:A19"/>
    <mergeCell ref="B11:B19"/>
    <mergeCell ref="C11:C19"/>
    <mergeCell ref="D11:D19"/>
    <mergeCell ref="E11:E19"/>
    <mergeCell ref="F11:F19"/>
    <mergeCell ref="K14:K16"/>
    <mergeCell ref="G17:G19"/>
    <mergeCell ref="H17:H19"/>
    <mergeCell ref="I17:I19"/>
    <mergeCell ref="J17:J19"/>
    <mergeCell ref="K17:K19"/>
    <mergeCell ref="A20:A28"/>
    <mergeCell ref="B20:B28"/>
    <mergeCell ref="C20:C28"/>
    <mergeCell ref="D20:D28"/>
    <mergeCell ref="E20:E28"/>
    <mergeCell ref="K23:K25"/>
    <mergeCell ref="G26:G28"/>
    <mergeCell ref="K5:K7"/>
    <mergeCell ref="B2:B10"/>
    <mergeCell ref="C2:C10"/>
    <mergeCell ref="D2:D10"/>
    <mergeCell ref="E2:E10"/>
    <mergeCell ref="F2:F10"/>
    <mergeCell ref="G2:G4"/>
    <mergeCell ref="H2:H4"/>
    <mergeCell ref="I2:I4"/>
    <mergeCell ref="J2:J4"/>
    <mergeCell ref="K2:K4"/>
    <mergeCell ref="H8:H10"/>
    <mergeCell ref="I8:I10"/>
    <mergeCell ref="J8:J10"/>
    <mergeCell ref="K8:K10"/>
    <mergeCell ref="A97:A98"/>
    <mergeCell ref="B97:B98"/>
    <mergeCell ref="C97:C98"/>
    <mergeCell ref="D97:D98"/>
    <mergeCell ref="E97:E98"/>
    <mergeCell ref="F97:F98"/>
    <mergeCell ref="A99:A102"/>
    <mergeCell ref="B99:B102"/>
    <mergeCell ref="C99:C102"/>
    <mergeCell ref="D99:D102"/>
    <mergeCell ref="E99:E102"/>
    <mergeCell ref="F99:F102"/>
    <mergeCell ref="G48:G50"/>
    <mergeCell ref="A48:A59"/>
    <mergeCell ref="F48:F59"/>
    <mergeCell ref="E48:E59"/>
    <mergeCell ref="D48:D59"/>
    <mergeCell ref="G57:G59"/>
    <mergeCell ref="G51:G53"/>
    <mergeCell ref="A104:A105"/>
    <mergeCell ref="B104:B105"/>
    <mergeCell ref="C104:C105"/>
    <mergeCell ref="D104:D105"/>
    <mergeCell ref="E104:E105"/>
    <mergeCell ref="F104:F105"/>
    <mergeCell ref="A106:A108"/>
    <mergeCell ref="B106:B108"/>
    <mergeCell ref="C106:C108"/>
    <mergeCell ref="D106:D108"/>
    <mergeCell ref="E106:E108"/>
    <mergeCell ref="F106:F108"/>
    <mergeCell ref="A109:A110"/>
    <mergeCell ref="B109:B110"/>
    <mergeCell ref="C109:C110"/>
    <mergeCell ref="D109:D110"/>
    <mergeCell ref="E109:E110"/>
    <mergeCell ref="F109:F110"/>
    <mergeCell ref="A112:A114"/>
    <mergeCell ref="B112:B114"/>
    <mergeCell ref="C112:C114"/>
    <mergeCell ref="D112:D114"/>
    <mergeCell ref="E112:E114"/>
    <mergeCell ref="F112:F114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FBE7-C162-44D1-A35F-8D5F1C1D0A52}">
  <sheetPr codeName="Hoja5">
    <tabColor theme="5" tint="0.39997558519241921"/>
  </sheetPr>
  <dimension ref="A1:K20"/>
  <sheetViews>
    <sheetView zoomScale="80" zoomScaleNormal="80" workbookViewId="0">
      <selection activeCell="D7" sqref="D7"/>
    </sheetView>
  </sheetViews>
  <sheetFormatPr baseColWidth="10" defaultColWidth="11.42578125" defaultRowHeight="15" x14ac:dyDescent="0.25"/>
  <cols>
    <col min="2" max="2" width="22.42578125" customWidth="1"/>
    <col min="3" max="3" width="28.5703125" customWidth="1"/>
    <col min="4" max="4" width="58.5703125" customWidth="1"/>
    <col min="5" max="5" width="29.140625" customWidth="1"/>
    <col min="6" max="6" width="23" customWidth="1"/>
    <col min="7" max="7" width="23.5703125" customWidth="1"/>
    <col min="8" max="8" width="25.5703125" customWidth="1"/>
  </cols>
  <sheetData>
    <row r="1" spans="1:11" ht="15.75" thickBo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thickBot="1" x14ac:dyDescent="0.3">
      <c r="A2" s="4"/>
      <c r="B2" s="5" t="s">
        <v>191</v>
      </c>
      <c r="C2" s="6" t="s">
        <v>192</v>
      </c>
      <c r="D2" s="6" t="s">
        <v>193</v>
      </c>
      <c r="E2" s="6" t="s">
        <v>194</v>
      </c>
      <c r="F2" s="6" t="s">
        <v>195</v>
      </c>
      <c r="G2" s="6" t="s">
        <v>196</v>
      </c>
      <c r="H2" s="6" t="s">
        <v>197</v>
      </c>
      <c r="I2" s="4"/>
      <c r="J2" s="4"/>
      <c r="K2" s="4"/>
    </row>
    <row r="3" spans="1:11" ht="30" x14ac:dyDescent="0.25">
      <c r="A3" s="4"/>
      <c r="B3" s="7" t="s">
        <v>198</v>
      </c>
      <c r="C3" s="90" t="s">
        <v>199</v>
      </c>
      <c r="D3" s="90" t="s">
        <v>200</v>
      </c>
      <c r="E3" s="90" t="s">
        <v>201</v>
      </c>
      <c r="F3" s="90" t="s">
        <v>202</v>
      </c>
      <c r="G3" s="90" t="s">
        <v>203</v>
      </c>
      <c r="H3" s="90" t="s">
        <v>204</v>
      </c>
      <c r="I3" s="4"/>
      <c r="J3" s="4"/>
      <c r="K3" s="4"/>
    </row>
    <row r="4" spans="1:11" ht="45" x14ac:dyDescent="0.25">
      <c r="A4" s="4"/>
      <c r="B4" s="7" t="s">
        <v>205</v>
      </c>
      <c r="C4" s="90" t="s">
        <v>206</v>
      </c>
      <c r="D4" s="90" t="s">
        <v>207</v>
      </c>
      <c r="E4" s="90" t="s">
        <v>208</v>
      </c>
      <c r="F4" s="90" t="s">
        <v>209</v>
      </c>
      <c r="G4" s="90" t="s">
        <v>210</v>
      </c>
      <c r="H4" s="90" t="s">
        <v>211</v>
      </c>
      <c r="I4" s="4"/>
      <c r="J4" s="4"/>
      <c r="K4" s="4"/>
    </row>
    <row r="5" spans="1:11" ht="45" x14ac:dyDescent="0.25">
      <c r="A5" s="4"/>
      <c r="B5" s="7" t="s">
        <v>212</v>
      </c>
      <c r="C5" s="90" t="s">
        <v>213</v>
      </c>
      <c r="D5" s="90" t="s">
        <v>214</v>
      </c>
      <c r="E5" s="90" t="s">
        <v>208</v>
      </c>
      <c r="F5" s="90" t="s">
        <v>215</v>
      </c>
      <c r="G5" s="90" t="s">
        <v>216</v>
      </c>
      <c r="H5" s="90" t="s">
        <v>211</v>
      </c>
      <c r="I5" s="4"/>
      <c r="J5" s="4"/>
      <c r="K5" s="4"/>
    </row>
    <row r="6" spans="1:11" ht="45" x14ac:dyDescent="0.25">
      <c r="A6" s="4"/>
      <c r="B6" s="7" t="s">
        <v>217</v>
      </c>
      <c r="C6" s="90" t="s">
        <v>218</v>
      </c>
      <c r="D6" s="90" t="s">
        <v>219</v>
      </c>
      <c r="E6" s="90" t="s">
        <v>208</v>
      </c>
      <c r="F6" s="90" t="s">
        <v>220</v>
      </c>
      <c r="G6" s="90" t="s">
        <v>216</v>
      </c>
      <c r="H6" s="90" t="s">
        <v>211</v>
      </c>
      <c r="I6" s="4"/>
      <c r="J6" s="4"/>
      <c r="K6" s="4"/>
    </row>
    <row r="7" spans="1:11" ht="45" x14ac:dyDescent="0.25">
      <c r="A7" s="4"/>
      <c r="B7" s="7" t="s">
        <v>221</v>
      </c>
      <c r="C7" s="90" t="s">
        <v>222</v>
      </c>
      <c r="D7" s="90" t="s">
        <v>223</v>
      </c>
      <c r="E7" s="90" t="s">
        <v>224</v>
      </c>
      <c r="F7" s="90" t="s">
        <v>225</v>
      </c>
      <c r="G7" s="90" t="s">
        <v>226</v>
      </c>
      <c r="H7" s="90" t="s">
        <v>204</v>
      </c>
      <c r="I7" s="4"/>
      <c r="J7" s="4"/>
      <c r="K7" s="4"/>
    </row>
    <row r="8" spans="1:11" ht="45" x14ac:dyDescent="0.25">
      <c r="A8" s="4"/>
      <c r="B8" s="7" t="s">
        <v>227</v>
      </c>
      <c r="C8" s="90" t="s">
        <v>228</v>
      </c>
      <c r="D8" s="90" t="s">
        <v>229</v>
      </c>
      <c r="E8" s="90" t="s">
        <v>230</v>
      </c>
      <c r="F8" s="90" t="s">
        <v>231</v>
      </c>
      <c r="G8" s="90" t="s">
        <v>232</v>
      </c>
      <c r="H8" s="90" t="s">
        <v>204</v>
      </c>
      <c r="I8" s="4"/>
      <c r="J8" s="4"/>
      <c r="K8" s="4"/>
    </row>
    <row r="9" spans="1:11" ht="45" x14ac:dyDescent="0.25">
      <c r="A9" s="4"/>
      <c r="B9" s="7" t="s">
        <v>233</v>
      </c>
      <c r="C9" s="90" t="s">
        <v>234</v>
      </c>
      <c r="D9" s="90" t="s">
        <v>235</v>
      </c>
      <c r="E9" s="90" t="s">
        <v>201</v>
      </c>
      <c r="F9" s="90" t="s">
        <v>236</v>
      </c>
      <c r="G9" s="90" t="s">
        <v>237</v>
      </c>
      <c r="H9" s="90" t="s">
        <v>204</v>
      </c>
      <c r="I9" s="4"/>
      <c r="J9" s="4"/>
      <c r="K9" s="4"/>
    </row>
    <row r="10" spans="1:11" ht="45" x14ac:dyDescent="0.25">
      <c r="A10" s="4"/>
      <c r="B10" s="7" t="s">
        <v>238</v>
      </c>
      <c r="C10" s="90" t="s">
        <v>239</v>
      </c>
      <c r="D10" s="90" t="s">
        <v>240</v>
      </c>
      <c r="E10" s="90" t="s">
        <v>208</v>
      </c>
      <c r="F10" s="90" t="s">
        <v>241</v>
      </c>
      <c r="G10" s="90" t="s">
        <v>242</v>
      </c>
      <c r="H10" s="90" t="s">
        <v>204</v>
      </c>
      <c r="I10" s="4"/>
      <c r="J10" s="4"/>
      <c r="K10" s="4"/>
    </row>
    <row r="11" spans="1:11" ht="45" x14ac:dyDescent="0.25">
      <c r="A11" s="4"/>
      <c r="B11" s="7" t="s">
        <v>243</v>
      </c>
      <c r="C11" s="90" t="s">
        <v>244</v>
      </c>
      <c r="D11" s="90" t="s">
        <v>245</v>
      </c>
      <c r="E11" s="90" t="s">
        <v>208</v>
      </c>
      <c r="F11" s="90" t="s">
        <v>246</v>
      </c>
      <c r="G11" s="90" t="s">
        <v>216</v>
      </c>
      <c r="H11" s="90" t="s">
        <v>204</v>
      </c>
      <c r="I11" s="4"/>
      <c r="J11" s="4"/>
      <c r="K11" s="4"/>
    </row>
    <row r="12" spans="1:11" ht="60" x14ac:dyDescent="0.25">
      <c r="A12" s="4"/>
      <c r="B12" s="7" t="s">
        <v>247</v>
      </c>
      <c r="C12" s="90" t="s">
        <v>248</v>
      </c>
      <c r="D12" s="90" t="s">
        <v>249</v>
      </c>
      <c r="E12" s="90" t="s">
        <v>208</v>
      </c>
      <c r="F12" s="90" t="s">
        <v>250</v>
      </c>
      <c r="G12" s="90" t="s">
        <v>251</v>
      </c>
      <c r="H12" s="90" t="s">
        <v>204</v>
      </c>
      <c r="I12" s="4"/>
      <c r="J12" s="4"/>
      <c r="K12" s="4"/>
    </row>
    <row r="13" spans="1:11" x14ac:dyDescent="0.25">
      <c r="A13" s="4"/>
      <c r="B13" s="8"/>
      <c r="C13" s="8"/>
      <c r="D13" s="8"/>
      <c r="E13" s="8"/>
      <c r="F13" s="8"/>
      <c r="G13" s="8"/>
      <c r="H13" s="8"/>
      <c r="I13" s="4"/>
      <c r="J13" s="4"/>
      <c r="K13" s="4"/>
    </row>
    <row r="14" spans="1:11" x14ac:dyDescent="0.25">
      <c r="A14" s="4"/>
      <c r="B14" s="8"/>
      <c r="C14" s="8"/>
      <c r="D14" s="8"/>
      <c r="E14" s="8"/>
      <c r="F14" s="8"/>
      <c r="G14" s="8"/>
      <c r="H14" s="8"/>
      <c r="I14" s="4"/>
      <c r="J14" s="4"/>
      <c r="K14" s="4"/>
    </row>
    <row r="15" spans="1:11" x14ac:dyDescent="0.25">
      <c r="A15" s="4"/>
      <c r="B15" s="8"/>
      <c r="C15" s="8"/>
      <c r="D15" s="8"/>
      <c r="E15" s="8"/>
      <c r="F15" s="8"/>
      <c r="G15" s="8"/>
      <c r="H15" s="8"/>
      <c r="I15" s="4"/>
      <c r="J15" s="4"/>
      <c r="K15" s="4"/>
    </row>
    <row r="16" spans="1:11" x14ac:dyDescent="0.25">
      <c r="A16" s="4"/>
      <c r="B16" s="8"/>
      <c r="C16" s="8"/>
      <c r="D16" s="8"/>
      <c r="E16" s="8"/>
      <c r="F16" s="8"/>
      <c r="G16" s="8"/>
      <c r="H16" s="8"/>
      <c r="I16" s="4"/>
      <c r="J16" s="4"/>
      <c r="K16" s="4"/>
    </row>
    <row r="17" spans="1:11" x14ac:dyDescent="0.25">
      <c r="A17" s="4"/>
      <c r="B17" s="8"/>
      <c r="C17" s="8"/>
      <c r="D17" s="8"/>
      <c r="E17" s="8"/>
      <c r="F17" s="8"/>
      <c r="G17" s="8"/>
      <c r="H17" s="8"/>
      <c r="I17" s="4"/>
      <c r="J17" s="4"/>
      <c r="K17" s="4"/>
    </row>
    <row r="18" spans="1:11" x14ac:dyDescent="0.25">
      <c r="A18" s="4"/>
      <c r="B18" s="8"/>
      <c r="C18" s="8"/>
      <c r="D18" s="8"/>
      <c r="E18" s="8"/>
      <c r="F18" s="8"/>
      <c r="G18" s="8"/>
      <c r="H18" s="8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7AEE-B75B-4B0B-860A-41AFFCD65D14}">
  <sheetPr codeName="Hoja6">
    <tabColor theme="4" tint="0.39997558519241921"/>
  </sheetPr>
  <dimension ref="A1:U25"/>
  <sheetViews>
    <sheetView zoomScale="50" zoomScaleNormal="50" workbookViewId="0">
      <selection activeCell="K21" sqref="K21"/>
    </sheetView>
  </sheetViews>
  <sheetFormatPr baseColWidth="10" defaultColWidth="11.42578125" defaultRowHeight="15" x14ac:dyDescent="0.25"/>
  <cols>
    <col min="2" max="2" width="14.85546875" customWidth="1"/>
    <col min="3" max="3" width="25.42578125" customWidth="1"/>
    <col min="4" max="4" width="16.42578125" customWidth="1"/>
    <col min="8" max="8" width="21.5703125" customWidth="1"/>
    <col min="10" max="10" width="37.42578125" customWidth="1"/>
    <col min="11" max="11" width="19.140625" customWidth="1"/>
  </cols>
  <sheetData>
    <row r="1" spans="1:2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thickBot="1" x14ac:dyDescent="0.3">
      <c r="A3" s="4"/>
      <c r="B3" s="144" t="s">
        <v>252</v>
      </c>
      <c r="C3" s="145"/>
      <c r="D3" s="145"/>
      <c r="E3" s="145"/>
      <c r="F3" s="146"/>
      <c r="G3" s="144" t="s">
        <v>253</v>
      </c>
      <c r="H3" s="145"/>
      <c r="I3" s="145"/>
      <c r="J3" s="145"/>
      <c r="K3" s="146"/>
      <c r="L3" s="147" t="s">
        <v>254</v>
      </c>
      <c r="M3" s="148"/>
      <c r="N3" s="148"/>
      <c r="O3" s="149"/>
      <c r="P3" s="147" t="s">
        <v>255</v>
      </c>
      <c r="Q3" s="148"/>
      <c r="R3" s="148"/>
      <c r="S3" s="148"/>
      <c r="T3" s="149"/>
      <c r="U3" s="4"/>
    </row>
    <row r="4" spans="1:21" ht="30.75" thickBot="1" x14ac:dyDescent="0.3">
      <c r="A4" s="4"/>
      <c r="B4" s="9" t="s">
        <v>256</v>
      </c>
      <c r="C4" s="10" t="s">
        <v>192</v>
      </c>
      <c r="D4" s="10" t="s">
        <v>257</v>
      </c>
      <c r="E4" s="10" t="s">
        <v>258</v>
      </c>
      <c r="F4" s="10" t="s">
        <v>259</v>
      </c>
      <c r="G4" s="11" t="s">
        <v>27</v>
      </c>
      <c r="H4" s="11" t="s">
        <v>260</v>
      </c>
      <c r="I4" s="11" t="s">
        <v>24</v>
      </c>
      <c r="J4" s="11" t="s">
        <v>261</v>
      </c>
      <c r="K4" s="11" t="s">
        <v>262</v>
      </c>
      <c r="L4" s="12" t="s">
        <v>263</v>
      </c>
      <c r="M4" s="12" t="s">
        <v>13</v>
      </c>
      <c r="N4" s="12" t="s">
        <v>264</v>
      </c>
      <c r="O4" s="12" t="s">
        <v>265</v>
      </c>
      <c r="P4" s="13" t="s">
        <v>266</v>
      </c>
      <c r="Q4" s="13" t="s">
        <v>263</v>
      </c>
      <c r="R4" s="13" t="s">
        <v>13</v>
      </c>
      <c r="S4" s="13" t="s">
        <v>267</v>
      </c>
      <c r="T4" s="13" t="s">
        <v>265</v>
      </c>
      <c r="U4" s="4"/>
    </row>
    <row r="5" spans="1:21" ht="135" x14ac:dyDescent="0.25">
      <c r="A5" s="4"/>
      <c r="B5" s="90" t="str">
        <f>'[2]Identificacion de riesgos'!B3</f>
        <v>R001</v>
      </c>
      <c r="C5" s="90" t="str">
        <f>'[2]Identificacion de riesgos'!C3</f>
        <v>TeamWork</v>
      </c>
      <c r="D5" s="14">
        <v>0.1</v>
      </c>
      <c r="E5" s="90">
        <v>3</v>
      </c>
      <c r="F5" s="15">
        <f t="shared" ref="F5:F14" si="0">E5*D5*10</f>
        <v>3.0000000000000004</v>
      </c>
      <c r="G5" s="16">
        <v>3</v>
      </c>
      <c r="H5" s="17">
        <v>43643</v>
      </c>
      <c r="I5" s="90" t="s">
        <v>268</v>
      </c>
      <c r="J5" s="90" t="s">
        <v>269</v>
      </c>
      <c r="K5" s="17">
        <v>43586</v>
      </c>
      <c r="L5" s="90" t="s">
        <v>270</v>
      </c>
      <c r="M5" s="17">
        <v>43673</v>
      </c>
      <c r="N5" s="90" t="s">
        <v>271</v>
      </c>
      <c r="O5" s="90"/>
      <c r="P5" s="90" t="s">
        <v>272</v>
      </c>
      <c r="Q5" s="90" t="s">
        <v>273</v>
      </c>
      <c r="R5" s="17">
        <v>43673</v>
      </c>
      <c r="S5" s="90" t="s">
        <v>274</v>
      </c>
      <c r="T5" s="90"/>
      <c r="U5" s="4"/>
    </row>
    <row r="6" spans="1:21" ht="120" x14ac:dyDescent="0.25">
      <c r="A6" s="4"/>
      <c r="B6" s="90" t="str">
        <f>'[2]Identificacion de riesgos'!B4</f>
        <v>R002</v>
      </c>
      <c r="C6" s="90" t="str">
        <f>'[2]Identificacion de riesgos'!C4</f>
        <v>Programacion en C#</v>
      </c>
      <c r="D6" s="14">
        <v>0.5</v>
      </c>
      <c r="E6" s="90">
        <v>8</v>
      </c>
      <c r="F6" s="18">
        <f t="shared" si="0"/>
        <v>40</v>
      </c>
      <c r="G6" s="19">
        <v>6</v>
      </c>
      <c r="H6" s="90" t="s">
        <v>275</v>
      </c>
      <c r="I6" s="90" t="s">
        <v>276</v>
      </c>
      <c r="J6" s="90" t="s">
        <v>277</v>
      </c>
      <c r="K6" s="17">
        <v>43673</v>
      </c>
      <c r="L6" s="90" t="s">
        <v>278</v>
      </c>
      <c r="M6" s="17">
        <v>43654</v>
      </c>
      <c r="N6" s="17">
        <v>43671</v>
      </c>
      <c r="O6" s="90"/>
      <c r="P6" s="90" t="s">
        <v>279</v>
      </c>
      <c r="Q6" s="90" t="s">
        <v>280</v>
      </c>
      <c r="R6" s="17">
        <v>43673</v>
      </c>
      <c r="S6" s="90" t="s">
        <v>274</v>
      </c>
      <c r="T6" s="90"/>
      <c r="U6" s="4"/>
    </row>
    <row r="7" spans="1:21" ht="95.25" customHeight="1" x14ac:dyDescent="0.25">
      <c r="A7" s="4"/>
      <c r="B7" s="90" t="str">
        <f>'[2]Identificacion de riesgos'!B5</f>
        <v>R003</v>
      </c>
      <c r="C7" s="90" t="str">
        <f>'[2]Identificacion de riesgos'!C5</f>
        <v>Unity 3D</v>
      </c>
      <c r="D7" s="14">
        <v>0.4</v>
      </c>
      <c r="E7" s="90">
        <v>13</v>
      </c>
      <c r="F7" s="20">
        <f t="shared" si="0"/>
        <v>52</v>
      </c>
      <c r="G7" s="21">
        <v>9</v>
      </c>
      <c r="H7" s="90" t="s">
        <v>275</v>
      </c>
      <c r="I7" s="90" t="s">
        <v>276</v>
      </c>
      <c r="J7" s="90" t="s">
        <v>277</v>
      </c>
      <c r="K7" s="17">
        <v>43673</v>
      </c>
      <c r="L7" s="90" t="s">
        <v>278</v>
      </c>
      <c r="M7" s="17">
        <v>43654</v>
      </c>
      <c r="N7" s="17">
        <v>43671</v>
      </c>
      <c r="O7" s="90"/>
      <c r="P7" s="90" t="s">
        <v>279</v>
      </c>
      <c r="Q7" s="90" t="s">
        <v>280</v>
      </c>
      <c r="R7" s="17">
        <v>43674</v>
      </c>
      <c r="S7" s="90" t="s">
        <v>274</v>
      </c>
      <c r="T7" s="90"/>
      <c r="U7" s="4"/>
    </row>
    <row r="8" spans="1:21" ht="92.25" customHeight="1" x14ac:dyDescent="0.25">
      <c r="A8" s="4"/>
      <c r="B8" s="90" t="str">
        <f>'[2]Identificacion de riesgos'!B6</f>
        <v>R004</v>
      </c>
      <c r="C8" s="90" t="str">
        <f>'[2]Identificacion de riesgos'!C6</f>
        <v>Diseño 3D</v>
      </c>
      <c r="D8" s="14">
        <v>0.5</v>
      </c>
      <c r="E8" s="90">
        <v>10</v>
      </c>
      <c r="F8" s="20">
        <f t="shared" si="0"/>
        <v>50</v>
      </c>
      <c r="G8" s="22">
        <v>8</v>
      </c>
      <c r="H8" s="90" t="s">
        <v>275</v>
      </c>
      <c r="I8" s="90" t="s">
        <v>276</v>
      </c>
      <c r="J8" s="90" t="s">
        <v>277</v>
      </c>
      <c r="K8" s="17">
        <v>43673</v>
      </c>
      <c r="L8" s="90" t="s">
        <v>278</v>
      </c>
      <c r="M8" s="17">
        <v>43654</v>
      </c>
      <c r="N8" s="17">
        <v>43671</v>
      </c>
      <c r="O8" s="90"/>
      <c r="P8" s="90" t="s">
        <v>279</v>
      </c>
      <c r="Q8" s="90" t="s">
        <v>280</v>
      </c>
      <c r="R8" s="17">
        <v>43675</v>
      </c>
      <c r="S8" s="90" t="s">
        <v>274</v>
      </c>
      <c r="T8" s="90"/>
      <c r="U8" s="4"/>
    </row>
    <row r="9" spans="1:21" ht="30" x14ac:dyDescent="0.25">
      <c r="A9" s="4"/>
      <c r="B9" s="90" t="str">
        <f>'[2]Identificacion de riesgos'!B7</f>
        <v>R005</v>
      </c>
      <c r="C9" s="90" t="str">
        <f>'[2]Identificacion de riesgos'!C7</f>
        <v>Leap Motion</v>
      </c>
      <c r="D9" s="14">
        <v>0.8</v>
      </c>
      <c r="E9" s="90">
        <v>10</v>
      </c>
      <c r="F9" s="20">
        <f t="shared" si="0"/>
        <v>80</v>
      </c>
      <c r="G9" s="21">
        <v>10</v>
      </c>
      <c r="H9" s="17">
        <v>43643</v>
      </c>
      <c r="I9" s="90" t="s">
        <v>281</v>
      </c>
      <c r="J9" s="90" t="s">
        <v>282</v>
      </c>
      <c r="K9" s="17">
        <v>43635</v>
      </c>
      <c r="L9" s="90"/>
      <c r="M9" s="90"/>
      <c r="N9" s="90"/>
      <c r="O9" s="90"/>
      <c r="P9" s="90"/>
      <c r="Q9" s="90"/>
      <c r="R9" s="90"/>
      <c r="S9" s="90"/>
      <c r="T9" s="90"/>
      <c r="U9" s="4"/>
    </row>
    <row r="10" spans="1:21" x14ac:dyDescent="0.25">
      <c r="A10" s="4"/>
      <c r="B10" s="90" t="str">
        <f>'[2]Identificacion de riesgos'!B8</f>
        <v>R006</v>
      </c>
      <c r="C10" s="90" t="str">
        <f>'[2]Identificacion de riesgos'!C8</f>
        <v>Android</v>
      </c>
      <c r="D10" s="14">
        <v>0.3</v>
      </c>
      <c r="E10" s="90">
        <v>2</v>
      </c>
      <c r="F10" s="15">
        <f t="shared" si="0"/>
        <v>6</v>
      </c>
      <c r="G10" s="16">
        <v>4</v>
      </c>
      <c r="H10" s="90" t="s">
        <v>275</v>
      </c>
      <c r="I10" s="90" t="s">
        <v>276</v>
      </c>
      <c r="J10" s="90" t="s">
        <v>277</v>
      </c>
      <c r="K10" s="17">
        <v>43673</v>
      </c>
      <c r="L10" s="90"/>
      <c r="M10" s="90"/>
      <c r="N10" s="90"/>
      <c r="O10" s="90"/>
      <c r="P10" s="90"/>
      <c r="Q10" s="90"/>
      <c r="R10" s="90"/>
      <c r="S10" s="90"/>
      <c r="T10" s="90"/>
      <c r="U10" s="4"/>
    </row>
    <row r="11" spans="1:21" x14ac:dyDescent="0.25">
      <c r="A11" s="4"/>
      <c r="B11" s="90" t="str">
        <f>'[2]Identificacion de riesgos'!B9</f>
        <v>R007</v>
      </c>
      <c r="C11" s="90" t="str">
        <f>'[2]Identificacion de riesgos'!C9</f>
        <v>Reuniones</v>
      </c>
      <c r="D11" s="14">
        <v>0.05</v>
      </c>
      <c r="E11" s="90">
        <v>2</v>
      </c>
      <c r="F11" s="15">
        <f t="shared" si="0"/>
        <v>1</v>
      </c>
      <c r="G11" s="23">
        <v>1</v>
      </c>
      <c r="H11" s="90" t="s">
        <v>275</v>
      </c>
      <c r="I11" s="90" t="s">
        <v>276</v>
      </c>
      <c r="J11" s="90" t="s">
        <v>277</v>
      </c>
      <c r="K11" s="17">
        <v>43673</v>
      </c>
      <c r="L11" s="90"/>
      <c r="M11" s="90"/>
      <c r="N11" s="90"/>
      <c r="O11" s="90"/>
      <c r="P11" s="90"/>
      <c r="Q11" s="90"/>
      <c r="R11" s="90"/>
      <c r="S11" s="90"/>
      <c r="T11" s="90"/>
      <c r="U11" s="4"/>
    </row>
    <row r="12" spans="1:21" ht="30" x14ac:dyDescent="0.25">
      <c r="A12" s="4"/>
      <c r="B12" s="90" t="str">
        <f>'[2]Identificacion de riesgos'!B10</f>
        <v>R008</v>
      </c>
      <c r="C12" s="90" t="str">
        <f>'[2]Identificacion de riesgos'!C10</f>
        <v>Calculo de tiempos de tareas</v>
      </c>
      <c r="D12" s="14">
        <v>0.42</v>
      </c>
      <c r="E12" s="90">
        <v>10</v>
      </c>
      <c r="F12" s="20">
        <f t="shared" si="0"/>
        <v>42</v>
      </c>
      <c r="G12" s="22">
        <v>7</v>
      </c>
      <c r="H12" s="90" t="s">
        <v>275</v>
      </c>
      <c r="I12" s="90" t="s">
        <v>276</v>
      </c>
      <c r="J12" s="90" t="s">
        <v>277</v>
      </c>
      <c r="K12" s="17">
        <v>43673</v>
      </c>
      <c r="L12" s="90"/>
      <c r="M12" s="90"/>
      <c r="N12" s="90"/>
      <c r="O12" s="90"/>
      <c r="P12" s="90"/>
      <c r="Q12" s="90"/>
      <c r="R12" s="90"/>
      <c r="S12" s="90"/>
      <c r="T12" s="90"/>
      <c r="U12" s="4"/>
    </row>
    <row r="13" spans="1:21" x14ac:dyDescent="0.25">
      <c r="A13" s="4"/>
      <c r="B13" s="90" t="str">
        <f>'[2]Identificacion de riesgos'!B11</f>
        <v>R009</v>
      </c>
      <c r="C13" s="90" t="str">
        <f>'[2]Identificacion de riesgos'!C11</f>
        <v>Gear VR</v>
      </c>
      <c r="D13" s="14">
        <v>0.1</v>
      </c>
      <c r="E13" s="90">
        <v>2</v>
      </c>
      <c r="F13" s="15">
        <f t="shared" si="0"/>
        <v>2</v>
      </c>
      <c r="G13" s="23">
        <v>2</v>
      </c>
      <c r="H13" s="90" t="s">
        <v>275</v>
      </c>
      <c r="I13" s="90" t="s">
        <v>276</v>
      </c>
      <c r="J13" s="90" t="s">
        <v>277</v>
      </c>
      <c r="K13" s="17">
        <v>43673</v>
      </c>
      <c r="L13" s="90"/>
      <c r="M13" s="90"/>
      <c r="N13" s="90"/>
      <c r="O13" s="90"/>
      <c r="P13" s="90"/>
      <c r="Q13" s="90"/>
      <c r="R13" s="90"/>
      <c r="S13" s="90"/>
      <c r="T13" s="90"/>
      <c r="U13" s="4"/>
    </row>
    <row r="14" spans="1:21" x14ac:dyDescent="0.25">
      <c r="A14" s="4"/>
      <c r="B14" s="90" t="str">
        <f>'[2]Identificacion de riesgos'!B12</f>
        <v>R010</v>
      </c>
      <c r="C14" s="90" t="str">
        <f>'[2]Identificacion de riesgos'!C12</f>
        <v>Equipos fisico de dasarrollo</v>
      </c>
      <c r="D14" s="14">
        <v>0.15</v>
      </c>
      <c r="E14" s="90">
        <v>7</v>
      </c>
      <c r="F14" s="18">
        <f t="shared" si="0"/>
        <v>10.5</v>
      </c>
      <c r="G14" s="19">
        <v>5</v>
      </c>
      <c r="H14" s="90" t="s">
        <v>275</v>
      </c>
      <c r="I14" s="90" t="s">
        <v>276</v>
      </c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4"/>
    </row>
    <row r="15" spans="1:2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.75" thickBot="1" x14ac:dyDescent="0.3">
      <c r="A17" s="4"/>
      <c r="B17" s="122" t="s">
        <v>283</v>
      </c>
      <c r="C17" s="124"/>
      <c r="D17" s="4"/>
      <c r="E17" s="24" t="s">
        <v>284</v>
      </c>
      <c r="F17" s="4"/>
      <c r="G17" s="4"/>
      <c r="H17" s="122" t="s">
        <v>285</v>
      </c>
      <c r="I17" s="12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.75" thickBot="1" x14ac:dyDescent="0.3">
      <c r="A18" s="4"/>
      <c r="B18" s="25" t="s">
        <v>286</v>
      </c>
      <c r="C18" s="26" t="s">
        <v>287</v>
      </c>
      <c r="D18" s="4"/>
      <c r="E18" s="27" t="s">
        <v>288</v>
      </c>
      <c r="F18" s="27" t="s">
        <v>289</v>
      </c>
      <c r="G18" s="4"/>
      <c r="H18" s="25" t="s">
        <v>286</v>
      </c>
      <c r="I18" s="26" t="s">
        <v>290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5.75" thickBot="1" x14ac:dyDescent="0.3">
      <c r="A19" s="4"/>
      <c r="B19" s="28" t="s">
        <v>291</v>
      </c>
      <c r="C19" s="29" t="s">
        <v>292</v>
      </c>
      <c r="D19" s="4"/>
      <c r="E19" s="30" t="s">
        <v>293</v>
      </c>
      <c r="F19" s="30" t="s">
        <v>294</v>
      </c>
      <c r="G19" s="4"/>
      <c r="H19" s="28" t="s">
        <v>291</v>
      </c>
      <c r="I19" s="29" t="s">
        <v>295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5.75" thickBot="1" x14ac:dyDescent="0.3">
      <c r="A20" s="4"/>
      <c r="B20" s="31" t="s">
        <v>296</v>
      </c>
      <c r="C20" s="32" t="s">
        <v>297</v>
      </c>
      <c r="D20" s="4"/>
      <c r="E20" s="33" t="s">
        <v>298</v>
      </c>
      <c r="F20" s="33" t="s">
        <v>299</v>
      </c>
      <c r="G20" s="4"/>
      <c r="H20" s="31" t="s">
        <v>296</v>
      </c>
      <c r="I20" s="32" t="s">
        <v>300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4"/>
      <c r="B21" s="4"/>
      <c r="C21" s="4"/>
      <c r="D21" s="4"/>
      <c r="E21" s="34" t="s">
        <v>301</v>
      </c>
      <c r="F21" s="34" t="s">
        <v>302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4"/>
      <c r="B22" s="4"/>
      <c r="C22" s="4"/>
      <c r="D22" s="4"/>
      <c r="E22" s="35" t="s">
        <v>303</v>
      </c>
      <c r="F22" s="35" t="s">
        <v>304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U25" s="4"/>
    </row>
  </sheetData>
  <mergeCells count="6">
    <mergeCell ref="B3:F3"/>
    <mergeCell ref="G3:K3"/>
    <mergeCell ref="L3:O3"/>
    <mergeCell ref="P3:T3"/>
    <mergeCell ref="B17:C17"/>
    <mergeCell ref="H17:I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CD7B-A15E-4356-AAE3-90D7C4E31B31}">
  <sheetPr codeName="Hoja7">
    <tabColor theme="7"/>
  </sheetPr>
  <dimension ref="A1:AA48"/>
  <sheetViews>
    <sheetView topLeftCell="A10" zoomScale="115" zoomScaleNormal="115" workbookViewId="0">
      <selection activeCell="B45" sqref="B45"/>
    </sheetView>
  </sheetViews>
  <sheetFormatPr baseColWidth="10" defaultColWidth="11.42578125" defaultRowHeight="15" x14ac:dyDescent="0.25"/>
  <cols>
    <col min="1" max="1" width="3.85546875" customWidth="1"/>
    <col min="2" max="2" width="42.85546875" customWidth="1"/>
    <col min="3" max="3" width="16.140625" customWidth="1"/>
    <col min="4" max="4" width="20.5703125" customWidth="1"/>
    <col min="5" max="5" width="19.140625" customWidth="1"/>
    <col min="6" max="6" width="10.7109375" customWidth="1"/>
    <col min="7" max="7" width="8.5703125" customWidth="1"/>
    <col min="8" max="8" width="9.140625" customWidth="1"/>
    <col min="9" max="9" width="9.28515625" customWidth="1"/>
    <col min="10" max="10" width="9" customWidth="1"/>
    <col min="11" max="11" width="9.140625" customWidth="1"/>
    <col min="12" max="12" width="9" customWidth="1"/>
    <col min="13" max="13" width="9.42578125" customWidth="1"/>
    <col min="14" max="14" width="9.140625" customWidth="1"/>
    <col min="15" max="15" width="9.5703125" customWidth="1"/>
    <col min="16" max="19" width="9.140625" customWidth="1"/>
    <col min="20" max="20" width="9.28515625" customWidth="1"/>
    <col min="21" max="22" width="9.42578125" customWidth="1"/>
    <col min="23" max="23" width="9.28515625" customWidth="1"/>
    <col min="24" max="25" width="9.42578125" customWidth="1"/>
    <col min="26" max="26" width="9.28515625" customWidth="1"/>
    <col min="27" max="27" width="9.42578125" customWidth="1"/>
  </cols>
  <sheetData>
    <row r="1" spans="1:27" x14ac:dyDescent="0.25">
      <c r="A1" s="41" t="b">
        <f>AND(F$2&gt;=$D3,F$2&lt;=$E3)</f>
        <v>1</v>
      </c>
      <c r="B1" s="40"/>
      <c r="C1" s="40"/>
      <c r="D1" s="40"/>
      <c r="E1" s="40"/>
      <c r="F1" s="70">
        <v>1</v>
      </c>
      <c r="G1" s="70">
        <v>2</v>
      </c>
      <c r="H1" s="70">
        <v>3</v>
      </c>
      <c r="I1" s="70">
        <v>4</v>
      </c>
      <c r="J1" s="70">
        <v>5</v>
      </c>
      <c r="K1" s="70">
        <v>6</v>
      </c>
      <c r="L1" s="70">
        <v>7</v>
      </c>
      <c r="M1" s="70">
        <v>8</v>
      </c>
      <c r="N1" s="70">
        <v>9</v>
      </c>
      <c r="O1" s="70">
        <v>10</v>
      </c>
      <c r="P1" s="70">
        <v>11</v>
      </c>
      <c r="Q1" s="70">
        <v>12</v>
      </c>
      <c r="R1" s="70">
        <v>13</v>
      </c>
      <c r="S1" s="70">
        <v>14</v>
      </c>
      <c r="T1" s="70">
        <v>15</v>
      </c>
      <c r="U1" s="70">
        <v>16</v>
      </c>
      <c r="V1" s="70">
        <v>17</v>
      </c>
      <c r="W1" s="70">
        <v>18</v>
      </c>
      <c r="X1" s="70">
        <v>19</v>
      </c>
      <c r="Y1" s="71">
        <v>20</v>
      </c>
      <c r="Z1" s="71">
        <v>21</v>
      </c>
      <c r="AA1" s="70">
        <v>22</v>
      </c>
    </row>
    <row r="2" spans="1:27" ht="54" customHeight="1" thickBot="1" x14ac:dyDescent="0.3">
      <c r="A2" s="4"/>
      <c r="B2" s="158" t="s">
        <v>305</v>
      </c>
      <c r="C2" s="158"/>
      <c r="D2" s="97" t="s">
        <v>306</v>
      </c>
      <c r="E2" s="97" t="s">
        <v>307</v>
      </c>
      <c r="F2" s="44">
        <v>43626</v>
      </c>
      <c r="G2" s="44">
        <v>43627</v>
      </c>
      <c r="H2" s="44">
        <v>43628</v>
      </c>
      <c r="I2" s="44">
        <v>43629</v>
      </c>
      <c r="J2" s="44">
        <v>43630</v>
      </c>
      <c r="K2" s="72">
        <v>43631</v>
      </c>
      <c r="L2" s="72">
        <v>43632</v>
      </c>
      <c r="M2" s="44">
        <v>43633</v>
      </c>
      <c r="N2" s="44">
        <v>43634</v>
      </c>
      <c r="O2" s="44">
        <v>43635</v>
      </c>
      <c r="P2" s="44">
        <v>43636</v>
      </c>
      <c r="Q2" s="44">
        <v>43637</v>
      </c>
      <c r="R2" s="72">
        <v>43638</v>
      </c>
      <c r="S2" s="72">
        <v>43639</v>
      </c>
      <c r="T2" s="44">
        <v>43640</v>
      </c>
      <c r="U2" s="44">
        <v>43641</v>
      </c>
      <c r="V2" s="44">
        <v>43642</v>
      </c>
      <c r="W2" s="44">
        <v>43643</v>
      </c>
      <c r="X2" s="44">
        <v>43644</v>
      </c>
      <c r="Y2" s="72">
        <v>43645</v>
      </c>
      <c r="Z2" s="72">
        <v>43646</v>
      </c>
      <c r="AA2" s="44">
        <v>43647</v>
      </c>
    </row>
    <row r="3" spans="1:27" x14ac:dyDescent="0.25">
      <c r="A3" s="4"/>
      <c r="B3" s="143" t="s">
        <v>308</v>
      </c>
      <c r="C3" s="143"/>
      <c r="D3" s="39">
        <v>43626</v>
      </c>
      <c r="E3" s="42">
        <v>43629</v>
      </c>
      <c r="F3" s="45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</row>
    <row r="4" spans="1:27" x14ac:dyDescent="0.25">
      <c r="A4" s="4"/>
      <c r="B4" s="159" t="s">
        <v>309</v>
      </c>
      <c r="C4" s="159"/>
      <c r="D4" s="38">
        <v>43627</v>
      </c>
      <c r="E4" s="43">
        <v>43630</v>
      </c>
      <c r="F4" s="4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49"/>
    </row>
    <row r="5" spans="1:27" x14ac:dyDescent="0.25">
      <c r="A5" s="4"/>
      <c r="B5" s="143" t="s">
        <v>310</v>
      </c>
      <c r="C5" s="143"/>
      <c r="D5" s="39">
        <v>43628</v>
      </c>
      <c r="E5" s="42">
        <v>43631</v>
      </c>
      <c r="F5" s="4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49"/>
    </row>
    <row r="6" spans="1:27" x14ac:dyDescent="0.25">
      <c r="A6" s="4"/>
      <c r="B6" s="159" t="s">
        <v>311</v>
      </c>
      <c r="C6" s="159"/>
      <c r="D6" s="38">
        <v>43629</v>
      </c>
      <c r="E6" s="43">
        <v>43637</v>
      </c>
      <c r="F6" s="4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49"/>
    </row>
    <row r="7" spans="1:27" x14ac:dyDescent="0.25">
      <c r="A7" s="4"/>
      <c r="B7" s="156" t="s">
        <v>312</v>
      </c>
      <c r="C7" s="157"/>
      <c r="D7" s="39">
        <v>43630</v>
      </c>
      <c r="E7" s="42">
        <v>43633</v>
      </c>
      <c r="F7" s="48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49"/>
    </row>
    <row r="8" spans="1:27" x14ac:dyDescent="0.25">
      <c r="A8" s="4"/>
      <c r="B8" s="159" t="s">
        <v>313</v>
      </c>
      <c r="C8" s="159"/>
      <c r="D8" s="38">
        <v>43631</v>
      </c>
      <c r="E8" s="43">
        <v>43634</v>
      </c>
      <c r="F8" s="48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49"/>
    </row>
    <row r="9" spans="1:27" x14ac:dyDescent="0.25">
      <c r="A9" s="4"/>
      <c r="B9" s="143" t="s">
        <v>314</v>
      </c>
      <c r="C9" s="143"/>
      <c r="D9" s="39">
        <v>43632</v>
      </c>
      <c r="E9" s="42">
        <v>43635</v>
      </c>
      <c r="F9" s="48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49"/>
    </row>
    <row r="10" spans="1:27" x14ac:dyDescent="0.25">
      <c r="A10" s="4"/>
      <c r="B10" s="159" t="s">
        <v>315</v>
      </c>
      <c r="C10" s="159"/>
      <c r="D10" s="38">
        <v>43633</v>
      </c>
      <c r="E10" s="43">
        <v>43636</v>
      </c>
      <c r="F10" s="48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49"/>
    </row>
    <row r="11" spans="1:27" x14ac:dyDescent="0.25">
      <c r="A11" s="4"/>
      <c r="B11" s="143" t="s">
        <v>316</v>
      </c>
      <c r="C11" s="143"/>
      <c r="D11" s="39">
        <v>43634</v>
      </c>
      <c r="E11" s="42">
        <v>43637</v>
      </c>
      <c r="F11" s="4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49"/>
    </row>
    <row r="12" spans="1:27" x14ac:dyDescent="0.25">
      <c r="A12" s="4"/>
      <c r="B12" s="159" t="s">
        <v>317</v>
      </c>
      <c r="C12" s="159"/>
      <c r="D12" s="38">
        <v>43635</v>
      </c>
      <c r="E12" s="43">
        <v>43638</v>
      </c>
      <c r="F12" s="4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49"/>
    </row>
    <row r="13" spans="1:27" x14ac:dyDescent="0.25">
      <c r="A13" s="4"/>
      <c r="B13" s="143" t="s">
        <v>318</v>
      </c>
      <c r="C13" s="143"/>
      <c r="D13" s="39">
        <v>43636</v>
      </c>
      <c r="E13" s="42">
        <v>43639</v>
      </c>
      <c r="F13" s="4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49"/>
    </row>
    <row r="14" spans="1:27" x14ac:dyDescent="0.25">
      <c r="A14" s="4"/>
      <c r="B14" s="159" t="s">
        <v>319</v>
      </c>
      <c r="C14" s="159"/>
      <c r="D14" s="38">
        <v>43637</v>
      </c>
      <c r="E14" s="43">
        <v>43640</v>
      </c>
      <c r="F14" s="48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49"/>
    </row>
    <row r="15" spans="1:27" x14ac:dyDescent="0.25">
      <c r="A15" s="4"/>
      <c r="B15" s="143" t="s">
        <v>15</v>
      </c>
      <c r="C15" s="143"/>
      <c r="D15" s="39">
        <v>43638</v>
      </c>
      <c r="E15" s="42">
        <v>43641</v>
      </c>
      <c r="F15" s="4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49"/>
    </row>
    <row r="16" spans="1:27" x14ac:dyDescent="0.25">
      <c r="A16" s="4"/>
      <c r="B16" s="159" t="s">
        <v>320</v>
      </c>
      <c r="C16" s="159"/>
      <c r="D16" s="38">
        <v>43639</v>
      </c>
      <c r="E16" s="43">
        <v>43642</v>
      </c>
      <c r="F16" s="48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49"/>
    </row>
    <row r="17" spans="1:27" x14ac:dyDescent="0.25">
      <c r="A17" s="4"/>
      <c r="B17" s="156" t="s">
        <v>321</v>
      </c>
      <c r="C17" s="157"/>
      <c r="D17" s="39">
        <v>43640</v>
      </c>
      <c r="E17" s="42">
        <v>43643</v>
      </c>
      <c r="F17" s="4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49"/>
    </row>
    <row r="18" spans="1:27" x14ac:dyDescent="0.25">
      <c r="A18" s="4"/>
      <c r="B18" s="154" t="s">
        <v>322</v>
      </c>
      <c r="C18" s="155"/>
      <c r="D18" s="38">
        <v>43641</v>
      </c>
      <c r="E18" s="43">
        <v>43644</v>
      </c>
      <c r="F18" s="4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49"/>
    </row>
    <row r="19" spans="1:27" x14ac:dyDescent="0.25">
      <c r="A19" s="4"/>
      <c r="B19" s="156" t="s">
        <v>320</v>
      </c>
      <c r="C19" s="157"/>
      <c r="D19" s="39">
        <v>43642</v>
      </c>
      <c r="E19" s="42">
        <v>43645</v>
      </c>
      <c r="F19" s="48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49"/>
    </row>
    <row r="20" spans="1:27" x14ac:dyDescent="0.25">
      <c r="A20" s="4"/>
      <c r="B20" s="154" t="s">
        <v>323</v>
      </c>
      <c r="C20" s="155"/>
      <c r="D20" s="38">
        <v>43643</v>
      </c>
      <c r="E20" s="43">
        <v>43646</v>
      </c>
      <c r="F20" s="48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49"/>
    </row>
    <row r="21" spans="1:27" ht="15.75" thickBot="1" x14ac:dyDescent="0.3">
      <c r="A21" s="4"/>
      <c r="B21" s="156" t="s">
        <v>324</v>
      </c>
      <c r="C21" s="157"/>
      <c r="D21" s="39">
        <v>43647</v>
      </c>
      <c r="E21" s="42">
        <v>43647</v>
      </c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2"/>
    </row>
    <row r="22" spans="1:27" x14ac:dyDescent="0.25">
      <c r="A22" s="4"/>
      <c r="B22" s="153"/>
      <c r="C22" s="15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2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2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2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27" ht="15.75" thickBot="1" x14ac:dyDescent="0.3">
      <c r="A26" s="4"/>
      <c r="B26" s="8"/>
      <c r="C26" s="8"/>
      <c r="D26" s="8"/>
      <c r="E26" s="8"/>
      <c r="F26" s="8">
        <v>78</v>
      </c>
      <c r="G26" s="8">
        <f>F26-(F28/15)</f>
        <v>74.599999999999994</v>
      </c>
      <c r="H26" s="8">
        <f t="shared" ref="H26:T26" si="0">G26-5.2</f>
        <v>69.399999999999991</v>
      </c>
      <c r="I26" s="8">
        <f t="shared" si="0"/>
        <v>64.199999999999989</v>
      </c>
      <c r="J26" s="8">
        <f t="shared" si="0"/>
        <v>58.999999999999986</v>
      </c>
      <c r="K26" s="8">
        <f t="shared" si="0"/>
        <v>53.799999999999983</v>
      </c>
      <c r="L26" s="8">
        <f t="shared" si="0"/>
        <v>48.59999999999998</v>
      </c>
      <c r="M26" s="8">
        <f t="shared" si="0"/>
        <v>43.399999999999977</v>
      </c>
      <c r="N26" s="8">
        <f t="shared" si="0"/>
        <v>38.199999999999974</v>
      </c>
      <c r="O26" s="8">
        <f t="shared" si="0"/>
        <v>32.999999999999972</v>
      </c>
      <c r="P26" s="8">
        <f t="shared" si="0"/>
        <v>27.799999999999972</v>
      </c>
      <c r="Q26" s="8">
        <f t="shared" si="0"/>
        <v>22.599999999999973</v>
      </c>
      <c r="R26" s="8">
        <f t="shared" si="0"/>
        <v>17.399999999999974</v>
      </c>
      <c r="S26" s="8">
        <f t="shared" si="0"/>
        <v>12.199999999999974</v>
      </c>
      <c r="T26" s="8">
        <f t="shared" si="0"/>
        <v>6.9999999999999742</v>
      </c>
      <c r="U26" s="8">
        <v>0</v>
      </c>
    </row>
    <row r="27" spans="1:27" ht="15.75" thickBot="1" x14ac:dyDescent="0.3">
      <c r="A27" s="4"/>
      <c r="B27" s="54" t="s">
        <v>325</v>
      </c>
      <c r="C27" s="28">
        <v>15</v>
      </c>
      <c r="D27" s="58"/>
      <c r="E27" s="59"/>
      <c r="F27" s="69" t="s">
        <v>326</v>
      </c>
      <c r="G27" s="150" t="s">
        <v>327</v>
      </c>
      <c r="H27" s="151"/>
      <c r="I27" s="151"/>
      <c r="J27" s="151"/>
      <c r="K27" s="151"/>
      <c r="L27" s="151"/>
      <c r="M27" s="152"/>
      <c r="N27" s="91"/>
      <c r="O27" s="91"/>
      <c r="P27" s="91"/>
      <c r="Q27" s="91"/>
      <c r="R27" s="91"/>
      <c r="S27" s="91"/>
      <c r="T27" s="91"/>
      <c r="U27" s="91"/>
    </row>
    <row r="28" spans="1:27" ht="15.75" thickBot="1" x14ac:dyDescent="0.3">
      <c r="A28" s="4"/>
      <c r="B28" s="55" t="s">
        <v>328</v>
      </c>
      <c r="C28" s="63" t="s">
        <v>329</v>
      </c>
      <c r="D28" s="60"/>
      <c r="E28" s="61"/>
      <c r="F28" s="66">
        <f t="shared" ref="F28:U28" si="1">SUM(F30:F48)</f>
        <v>51</v>
      </c>
      <c r="G28" s="67">
        <f t="shared" si="1"/>
        <v>31</v>
      </c>
      <c r="H28" s="67">
        <f t="shared" si="1"/>
        <v>27</v>
      </c>
      <c r="I28" s="67">
        <f t="shared" si="1"/>
        <v>14</v>
      </c>
      <c r="J28" s="67">
        <f t="shared" si="1"/>
        <v>10</v>
      </c>
      <c r="K28" s="67">
        <f t="shared" si="1"/>
        <v>10</v>
      </c>
      <c r="L28" s="67">
        <f t="shared" si="1"/>
        <v>10</v>
      </c>
      <c r="M28" s="67">
        <f t="shared" si="1"/>
        <v>8</v>
      </c>
      <c r="N28" s="67">
        <f t="shared" si="1"/>
        <v>8</v>
      </c>
      <c r="O28" s="67">
        <f t="shared" si="1"/>
        <v>8</v>
      </c>
      <c r="P28" s="67">
        <f t="shared" si="1"/>
        <v>6</v>
      </c>
      <c r="Q28" s="67">
        <f t="shared" si="1"/>
        <v>4</v>
      </c>
      <c r="R28" s="67">
        <f t="shared" si="1"/>
        <v>2</v>
      </c>
      <c r="S28" s="67">
        <f t="shared" si="1"/>
        <v>2</v>
      </c>
      <c r="T28" s="67">
        <f t="shared" si="1"/>
        <v>0</v>
      </c>
      <c r="U28" s="68">
        <f t="shared" si="1"/>
        <v>0</v>
      </c>
    </row>
    <row r="29" spans="1:27" ht="15.75" thickBot="1" x14ac:dyDescent="0.3">
      <c r="A29" s="4"/>
      <c r="B29" s="54" t="s">
        <v>330</v>
      </c>
      <c r="C29" s="56" t="s">
        <v>331</v>
      </c>
      <c r="D29" s="54" t="s">
        <v>332</v>
      </c>
      <c r="E29" s="54" t="s">
        <v>24</v>
      </c>
      <c r="F29" s="57" t="s">
        <v>333</v>
      </c>
      <c r="G29" s="53">
        <v>1</v>
      </c>
      <c r="H29" s="53">
        <v>2</v>
      </c>
      <c r="I29" s="53">
        <v>3</v>
      </c>
      <c r="J29" s="53">
        <v>4</v>
      </c>
      <c r="K29" s="53">
        <v>5</v>
      </c>
      <c r="L29" s="53">
        <v>6</v>
      </c>
      <c r="M29" s="53">
        <v>7</v>
      </c>
      <c r="N29" s="53">
        <v>8</v>
      </c>
      <c r="O29" s="53">
        <v>9</v>
      </c>
      <c r="P29" s="53">
        <v>10</v>
      </c>
      <c r="Q29" s="53">
        <v>11</v>
      </c>
      <c r="R29" s="53">
        <v>12</v>
      </c>
      <c r="S29" s="53">
        <v>13</v>
      </c>
      <c r="T29" s="53">
        <v>14</v>
      </c>
      <c r="U29" s="53">
        <v>15</v>
      </c>
    </row>
    <row r="30" spans="1:27" x14ac:dyDescent="0.25">
      <c r="B30" s="91" t="str">
        <f t="shared" ref="B30:B33" si="2">B3</f>
        <v>Product  backlog</v>
      </c>
      <c r="C30" s="91">
        <v>0</v>
      </c>
      <c r="D30" s="91" t="s">
        <v>334</v>
      </c>
      <c r="E30" s="91" t="s">
        <v>335</v>
      </c>
      <c r="F30" s="91">
        <v>4</v>
      </c>
      <c r="G30" s="91">
        <v>2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  <c r="T30" s="91">
        <v>0</v>
      </c>
      <c r="U30" s="91">
        <v>0</v>
      </c>
    </row>
    <row r="31" spans="1:27" x14ac:dyDescent="0.25">
      <c r="B31" s="91" t="str">
        <f t="shared" si="2"/>
        <v>Product Vision</v>
      </c>
      <c r="C31" s="91">
        <v>0</v>
      </c>
      <c r="D31" s="91" t="s">
        <v>334</v>
      </c>
      <c r="E31" s="91" t="s">
        <v>335</v>
      </c>
      <c r="F31" s="91">
        <v>2</v>
      </c>
      <c r="G31" s="91">
        <v>1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  <c r="T31" s="91">
        <v>0</v>
      </c>
      <c r="U31" s="91">
        <v>0</v>
      </c>
    </row>
    <row r="32" spans="1:27" x14ac:dyDescent="0.25">
      <c r="B32" s="91" t="str">
        <f t="shared" si="2"/>
        <v>Project Roadmap (esto)</v>
      </c>
      <c r="C32" s="91">
        <v>0</v>
      </c>
      <c r="D32" s="91" t="s">
        <v>334</v>
      </c>
      <c r="E32" s="91" t="s">
        <v>46</v>
      </c>
      <c r="F32" s="91">
        <v>6</v>
      </c>
      <c r="G32" s="91">
        <v>6</v>
      </c>
      <c r="H32" s="91">
        <v>6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  <c r="T32" s="91">
        <v>0</v>
      </c>
      <c r="U32" s="91">
        <v>0</v>
      </c>
    </row>
    <row r="33" spans="2:21" x14ac:dyDescent="0.25">
      <c r="B33" s="91" t="str">
        <f t="shared" si="2"/>
        <v>Desarrollo del MPV</v>
      </c>
      <c r="C33" s="91">
        <v>0</v>
      </c>
      <c r="D33" s="91" t="s">
        <v>6</v>
      </c>
      <c r="E33" s="91" t="s">
        <v>335</v>
      </c>
      <c r="F33" s="91">
        <v>6</v>
      </c>
      <c r="G33" s="91">
        <v>6</v>
      </c>
      <c r="H33" s="91">
        <v>6</v>
      </c>
      <c r="I33" s="91">
        <v>6</v>
      </c>
      <c r="J33" s="91">
        <v>6</v>
      </c>
      <c r="K33" s="91">
        <v>6</v>
      </c>
      <c r="L33" s="91">
        <v>6</v>
      </c>
      <c r="M33" s="91">
        <v>6</v>
      </c>
      <c r="N33" s="91">
        <v>6</v>
      </c>
      <c r="O33" s="91">
        <v>6</v>
      </c>
      <c r="P33" s="91">
        <v>4</v>
      </c>
      <c r="Q33" s="91">
        <v>2</v>
      </c>
      <c r="R33" s="91">
        <v>0</v>
      </c>
      <c r="S33" s="91">
        <v>0</v>
      </c>
      <c r="T33" s="91">
        <v>0</v>
      </c>
      <c r="U33" s="91">
        <v>0</v>
      </c>
    </row>
    <row r="34" spans="2:21" x14ac:dyDescent="0.25">
      <c r="B34" s="91" t="str">
        <f>B7</f>
        <v>Definicion de arquitecturas</v>
      </c>
      <c r="C34" s="91">
        <v>0</v>
      </c>
      <c r="D34" s="91" t="s">
        <v>4</v>
      </c>
      <c r="E34" s="91" t="s">
        <v>335</v>
      </c>
      <c r="F34" s="91">
        <v>4</v>
      </c>
      <c r="G34" s="91">
        <v>4</v>
      </c>
      <c r="H34" s="91">
        <v>4</v>
      </c>
      <c r="I34" s="91">
        <v>2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  <c r="T34" s="91">
        <v>0</v>
      </c>
      <c r="U34" s="91">
        <v>0</v>
      </c>
    </row>
    <row r="35" spans="2:21" x14ac:dyDescent="0.25">
      <c r="B35" s="91" t="str">
        <f>B8</f>
        <v>Gestion de riesgos</v>
      </c>
      <c r="C35" s="91">
        <v>0</v>
      </c>
      <c r="D35" s="91" t="s">
        <v>336</v>
      </c>
      <c r="E35" s="91" t="s">
        <v>335</v>
      </c>
      <c r="F35" s="91">
        <v>2</v>
      </c>
      <c r="G35" s="91">
        <v>2</v>
      </c>
      <c r="H35" s="91">
        <v>2</v>
      </c>
      <c r="I35" s="91">
        <v>2</v>
      </c>
      <c r="J35" s="91">
        <v>2</v>
      </c>
      <c r="K35" s="91">
        <v>2</v>
      </c>
      <c r="L35" s="91">
        <v>2</v>
      </c>
      <c r="M35" s="91">
        <v>2</v>
      </c>
      <c r="N35" s="91">
        <v>2</v>
      </c>
      <c r="O35" s="91">
        <v>2</v>
      </c>
      <c r="P35" s="91">
        <v>2</v>
      </c>
      <c r="Q35" s="91">
        <v>2</v>
      </c>
      <c r="R35" s="91">
        <v>2</v>
      </c>
      <c r="S35" s="91">
        <v>2</v>
      </c>
      <c r="T35" s="91">
        <v>0</v>
      </c>
      <c r="U35" s="91">
        <v>0</v>
      </c>
    </row>
    <row r="36" spans="2:21" x14ac:dyDescent="0.25">
      <c r="B36" s="91" t="str">
        <f>B9</f>
        <v>Definir Milestones sprint 1 (HUs)</v>
      </c>
      <c r="C36" s="91">
        <v>0</v>
      </c>
      <c r="D36" s="91" t="s">
        <v>337</v>
      </c>
      <c r="E36" s="91" t="s">
        <v>335</v>
      </c>
      <c r="F36" s="91">
        <v>1</v>
      </c>
      <c r="G36" s="91">
        <v>1</v>
      </c>
      <c r="H36" s="91">
        <v>1</v>
      </c>
      <c r="I36" s="91">
        <v>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  <c r="T36" s="91">
        <v>0</v>
      </c>
      <c r="U36" s="91">
        <v>0</v>
      </c>
    </row>
    <row r="37" spans="2:21" x14ac:dyDescent="0.25">
      <c r="B37" s="91" t="str">
        <f>B10</f>
        <v>Gestion de la configuracion</v>
      </c>
      <c r="C37" s="91">
        <v>0</v>
      </c>
      <c r="D37" s="91" t="s">
        <v>338</v>
      </c>
      <c r="E37" s="91" t="s">
        <v>335</v>
      </c>
      <c r="F37" s="91">
        <v>4</v>
      </c>
      <c r="G37" s="91">
        <v>4</v>
      </c>
      <c r="H37" s="91">
        <v>4</v>
      </c>
      <c r="I37" s="91">
        <v>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0</v>
      </c>
      <c r="U37" s="91">
        <v>0</v>
      </c>
    </row>
    <row r="38" spans="2:21" x14ac:dyDescent="0.25">
      <c r="B38" s="91" t="str">
        <f>B11</f>
        <v>Gestion de cambios</v>
      </c>
      <c r="C38" s="91">
        <v>0</v>
      </c>
      <c r="D38" s="91" t="s">
        <v>5</v>
      </c>
      <c r="E38" s="91" t="s">
        <v>335</v>
      </c>
      <c r="F38" s="91">
        <v>2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  <c r="T38" s="91">
        <v>0</v>
      </c>
      <c r="U38" s="91">
        <v>0</v>
      </c>
    </row>
    <row r="39" spans="2:21" x14ac:dyDescent="0.25">
      <c r="B39" s="91" t="s">
        <v>317</v>
      </c>
      <c r="C39" s="91">
        <v>0</v>
      </c>
      <c r="D39" s="91" t="s">
        <v>334</v>
      </c>
      <c r="E39" s="91" t="s">
        <v>335</v>
      </c>
      <c r="F39" s="91">
        <v>1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  <c r="T39" s="91">
        <v>0</v>
      </c>
      <c r="U39" s="91">
        <v>0</v>
      </c>
    </row>
    <row r="40" spans="2:21" x14ac:dyDescent="0.25">
      <c r="B40" s="91" t="s">
        <v>339</v>
      </c>
      <c r="C40" s="91">
        <v>0</v>
      </c>
      <c r="D40" s="91" t="s">
        <v>337</v>
      </c>
      <c r="E40" s="91" t="s">
        <v>335</v>
      </c>
      <c r="F40" s="91">
        <v>1</v>
      </c>
      <c r="G40" s="91">
        <v>1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  <c r="R40" s="91">
        <v>0</v>
      </c>
      <c r="S40" s="91">
        <v>0</v>
      </c>
      <c r="T40" s="91">
        <v>0</v>
      </c>
      <c r="U40" s="91">
        <v>0</v>
      </c>
    </row>
    <row r="41" spans="2:21" x14ac:dyDescent="0.25">
      <c r="B41" s="91" t="str">
        <f>B14</f>
        <v>Analisis de dominio y diagrama de clase</v>
      </c>
      <c r="C41" s="91">
        <v>0</v>
      </c>
      <c r="D41" s="91" t="s">
        <v>340</v>
      </c>
      <c r="E41" s="91" t="s">
        <v>341</v>
      </c>
      <c r="F41" s="91">
        <v>2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  <c r="R41" s="91">
        <v>0</v>
      </c>
      <c r="S41" s="91">
        <v>0</v>
      </c>
      <c r="T41" s="91">
        <v>0</v>
      </c>
      <c r="U41" s="91">
        <v>0</v>
      </c>
    </row>
    <row r="42" spans="2:21" x14ac:dyDescent="0.25">
      <c r="B42" s="91" t="s">
        <v>342</v>
      </c>
      <c r="C42" s="91">
        <v>0</v>
      </c>
      <c r="D42" s="91" t="s">
        <v>334</v>
      </c>
      <c r="E42" s="91" t="s">
        <v>341</v>
      </c>
      <c r="F42" s="91">
        <v>2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  <c r="R42" s="91">
        <v>0</v>
      </c>
      <c r="S42" s="91">
        <v>0</v>
      </c>
      <c r="T42" s="91">
        <v>0</v>
      </c>
      <c r="U42" s="91">
        <v>0</v>
      </c>
    </row>
    <row r="43" spans="2:21" x14ac:dyDescent="0.25">
      <c r="B43" s="91" t="s">
        <v>320</v>
      </c>
      <c r="C43" s="91" t="s">
        <v>59</v>
      </c>
      <c r="D43" s="91" t="s">
        <v>6</v>
      </c>
      <c r="E43" s="91" t="s">
        <v>335</v>
      </c>
      <c r="F43" s="91">
        <v>2</v>
      </c>
      <c r="G43" s="91">
        <v>2</v>
      </c>
      <c r="H43" s="91">
        <v>2</v>
      </c>
      <c r="I43" s="91">
        <v>2</v>
      </c>
      <c r="J43" s="91">
        <v>2</v>
      </c>
      <c r="K43" s="91">
        <v>2</v>
      </c>
      <c r="L43" s="91">
        <v>2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  <c r="R43" s="91">
        <v>0</v>
      </c>
      <c r="S43" s="91">
        <v>0</v>
      </c>
      <c r="T43" s="91">
        <v>0</v>
      </c>
      <c r="U43" s="91">
        <v>0</v>
      </c>
    </row>
    <row r="44" spans="2:21" x14ac:dyDescent="0.25">
      <c r="B44" s="91" t="s">
        <v>321</v>
      </c>
      <c r="C44" s="91" t="s">
        <v>49</v>
      </c>
      <c r="D44" s="91" t="s">
        <v>6</v>
      </c>
      <c r="E44" s="91" t="s">
        <v>335</v>
      </c>
      <c r="F44" s="91">
        <v>1</v>
      </c>
      <c r="G44" s="91">
        <v>1</v>
      </c>
      <c r="H44" s="91">
        <v>1</v>
      </c>
      <c r="I44" s="91">
        <v>0</v>
      </c>
      <c r="J44" s="91">
        <v>0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  <c r="R44" s="91">
        <v>0</v>
      </c>
      <c r="S44" s="91">
        <v>0</v>
      </c>
      <c r="T44" s="91">
        <v>0</v>
      </c>
      <c r="U44" s="91">
        <v>0</v>
      </c>
    </row>
    <row r="45" spans="2:21" x14ac:dyDescent="0.25">
      <c r="B45" s="91" t="s">
        <v>322</v>
      </c>
      <c r="C45" s="91" t="s">
        <v>44</v>
      </c>
      <c r="D45" s="91" t="s">
        <v>6</v>
      </c>
      <c r="E45" s="91" t="s">
        <v>335</v>
      </c>
      <c r="F45" s="91">
        <v>1</v>
      </c>
      <c r="G45" s="91">
        <v>1</v>
      </c>
      <c r="H45" s="91">
        <v>1</v>
      </c>
      <c r="I45" s="91">
        <v>0</v>
      </c>
      <c r="J45" s="91">
        <v>0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  <c r="R45" s="91">
        <v>0</v>
      </c>
      <c r="S45" s="91">
        <v>0</v>
      </c>
      <c r="T45" s="91">
        <v>0</v>
      </c>
      <c r="U45" s="91">
        <v>0</v>
      </c>
    </row>
    <row r="46" spans="2:21" x14ac:dyDescent="0.25">
      <c r="B46" s="91" t="s">
        <v>320</v>
      </c>
      <c r="C46" s="91">
        <v>0</v>
      </c>
      <c r="D46" s="91" t="s">
        <v>6</v>
      </c>
      <c r="E46" s="91" t="s">
        <v>335</v>
      </c>
      <c r="F46" s="91">
        <v>2</v>
      </c>
      <c r="G46" s="91">
        <v>0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v>0</v>
      </c>
      <c r="R46" s="91">
        <v>0</v>
      </c>
      <c r="S46" s="91">
        <v>0</v>
      </c>
      <c r="T46" s="91">
        <v>0</v>
      </c>
      <c r="U46" s="91">
        <v>0</v>
      </c>
    </row>
    <row r="47" spans="2:21" x14ac:dyDescent="0.25">
      <c r="B47" s="91" t="str">
        <f>B20</f>
        <v>Plan de testing</v>
      </c>
      <c r="C47" s="91">
        <v>0</v>
      </c>
      <c r="D47" s="91" t="s">
        <v>4</v>
      </c>
      <c r="E47" s="91" t="s">
        <v>343</v>
      </c>
      <c r="F47" s="91">
        <v>4</v>
      </c>
      <c r="G47" s="91">
        <v>0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</row>
    <row r="48" spans="2:21" x14ac:dyDescent="0.25">
      <c r="B48" s="91" t="str">
        <f>B21</f>
        <v>Casos de prueba</v>
      </c>
      <c r="C48" s="91">
        <v>0</v>
      </c>
      <c r="D48" s="91"/>
      <c r="E48" s="91" t="s">
        <v>343</v>
      </c>
      <c r="F48" s="91">
        <v>4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  <c r="R48" s="91">
        <v>0</v>
      </c>
      <c r="S48" s="91">
        <v>0</v>
      </c>
      <c r="T48" s="91">
        <v>0</v>
      </c>
      <c r="U48" s="91">
        <v>0</v>
      </c>
    </row>
  </sheetData>
  <mergeCells count="22">
    <mergeCell ref="B7:C7"/>
    <mergeCell ref="B13:C13"/>
    <mergeCell ref="B14:C14"/>
    <mergeCell ref="B15:C15"/>
    <mergeCell ref="B16:C16"/>
    <mergeCell ref="B8:C8"/>
    <mergeCell ref="B9:C9"/>
    <mergeCell ref="B10:C10"/>
    <mergeCell ref="B11:C11"/>
    <mergeCell ref="B12:C12"/>
    <mergeCell ref="B2:C2"/>
    <mergeCell ref="B3:C3"/>
    <mergeCell ref="B4:C4"/>
    <mergeCell ref="B5:C5"/>
    <mergeCell ref="B6:C6"/>
    <mergeCell ref="G27:M27"/>
    <mergeCell ref="B22:C22"/>
    <mergeCell ref="B20:C20"/>
    <mergeCell ref="B21:C21"/>
    <mergeCell ref="B17:C17"/>
    <mergeCell ref="B18:C18"/>
    <mergeCell ref="B19:C19"/>
  </mergeCells>
  <conditionalFormatting sqref="F3:AA12">
    <cfRule type="expression" dxfId="25" priority="7">
      <formula>AND(F$2&gt;=$D3,F$2&lt;=$E3)</formula>
    </cfRule>
    <cfRule type="expression" dxfId="24" priority="8">
      <formula>AND(F$2&gt;=$D3,F$2&lt;=$E3)</formula>
    </cfRule>
    <cfRule type="containsText" dxfId="23" priority="9" operator="containsText" text="verdadero">
      <formula>NOT(ISERROR(SEARCH("verdadero",F3)))</formula>
    </cfRule>
    <cfRule type="expression" dxfId="22" priority="12">
      <formula>"Y(F$2 &gt;= D$3, F$3 &lt;= E$3)"</formula>
    </cfRule>
  </conditionalFormatting>
  <conditionalFormatting sqref="F3:AA12">
    <cfRule type="expression" dxfId="21" priority="10">
      <formula>AND(F$2&gt;=$E3,F$2&lt;=$D3)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{231F675E-95C7-4BEE-8F56-890953BAE335}</x14:id>
        </ext>
      </extLst>
    </cfRule>
  </conditionalFormatting>
  <conditionalFormatting sqref="F3:AA21">
    <cfRule type="expression" dxfId="20" priority="6">
      <formula>AND(F$2&gt;=$D3,F$2&lt;=$E3)</formula>
    </cfRule>
  </conditionalFormatting>
  <conditionalFormatting sqref="B30:U48">
    <cfRule type="expression" dxfId="19" priority="1">
      <formula>$E30="Planeando"</formula>
    </cfRule>
    <cfRule type="expression" dxfId="18" priority="2">
      <formula>$E30="Planear"</formula>
    </cfRule>
    <cfRule type="expression" dxfId="17" priority="4">
      <formula>$E30="En Proceso"</formula>
    </cfRule>
    <cfRule type="expression" dxfId="16" priority="5">
      <formula>$E30="Hecho"</formula>
    </cfRule>
  </conditionalFormatting>
  <conditionalFormatting sqref="B30:U45">
    <cfRule type="expression" dxfId="15" priority="3">
      <formula>$E30="En proceso"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1F675E-95C7-4BEE-8F56-890953BAE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F3:AA12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4767-533E-4DC5-B734-2EC0FE3A05C5}">
  <dimension ref="B1:D10"/>
  <sheetViews>
    <sheetView workbookViewId="0">
      <selection activeCell="D11" sqref="D11"/>
    </sheetView>
  </sheetViews>
  <sheetFormatPr baseColWidth="10" defaultColWidth="11.42578125" defaultRowHeight="15" x14ac:dyDescent="0.25"/>
  <cols>
    <col min="2" max="2" width="16.5703125" customWidth="1"/>
    <col min="3" max="3" width="17.140625" customWidth="1"/>
    <col min="4" max="4" width="63.7109375" customWidth="1"/>
  </cols>
  <sheetData>
    <row r="1" spans="2:4" ht="15.75" thickBot="1" x14ac:dyDescent="0.3"/>
    <row r="2" spans="2:4" ht="15.75" thickBot="1" x14ac:dyDescent="0.3">
      <c r="B2" s="89" t="s">
        <v>344</v>
      </c>
      <c r="C2" s="89" t="s">
        <v>345</v>
      </c>
      <c r="D2" s="89" t="s">
        <v>346</v>
      </c>
    </row>
    <row r="3" spans="2:4" ht="45" x14ac:dyDescent="0.25">
      <c r="B3" s="90" t="s">
        <v>347</v>
      </c>
      <c r="C3" s="17">
        <v>43633</v>
      </c>
      <c r="D3" s="90" t="s">
        <v>348</v>
      </c>
    </row>
    <row r="4" spans="2:4" x14ac:dyDescent="0.25">
      <c r="B4" s="90"/>
      <c r="C4" s="90"/>
      <c r="D4" s="90"/>
    </row>
    <row r="5" spans="2:4" x14ac:dyDescent="0.25">
      <c r="B5" s="90"/>
      <c r="C5" s="90"/>
      <c r="D5" s="90"/>
    </row>
    <row r="6" spans="2:4" x14ac:dyDescent="0.25">
      <c r="B6" s="90"/>
      <c r="C6" s="90"/>
      <c r="D6" s="90"/>
    </row>
    <row r="7" spans="2:4" x14ac:dyDescent="0.25">
      <c r="B7" s="90"/>
      <c r="C7" s="90"/>
      <c r="D7" s="90"/>
    </row>
    <row r="8" spans="2:4" x14ac:dyDescent="0.25">
      <c r="B8" s="90"/>
      <c r="C8" s="90"/>
      <c r="D8" s="90"/>
    </row>
    <row r="9" spans="2:4" x14ac:dyDescent="0.25">
      <c r="B9" s="90"/>
      <c r="C9" s="90"/>
      <c r="D9" s="90"/>
    </row>
    <row r="10" spans="2:4" x14ac:dyDescent="0.25">
      <c r="B10" s="90"/>
      <c r="C10" s="90"/>
      <c r="D10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A1EE-A7DE-4A1D-9C3C-B35CED16DF29}">
  <sheetPr codeName="Hoja8">
    <tabColor rgb="FF00B0F0"/>
  </sheetPr>
  <dimension ref="A3:G27"/>
  <sheetViews>
    <sheetView workbookViewId="0">
      <selection activeCell="F12" sqref="F12"/>
    </sheetView>
  </sheetViews>
  <sheetFormatPr baseColWidth="10" defaultColWidth="11.42578125" defaultRowHeight="15" x14ac:dyDescent="0.25"/>
  <cols>
    <col min="1" max="1" width="41.85546875" bestFit="1" customWidth="1"/>
    <col min="3" max="3" width="28.7109375" customWidth="1"/>
    <col min="4" max="4" width="25.5703125" bestFit="1" customWidth="1"/>
    <col min="5" max="5" width="23.140625" bestFit="1" customWidth="1"/>
    <col min="6" max="6" width="13.5703125" bestFit="1" customWidth="1"/>
  </cols>
  <sheetData>
    <row r="3" spans="1:7" x14ac:dyDescent="0.25">
      <c r="A3" s="4"/>
      <c r="B3" s="4"/>
      <c r="C3" s="4"/>
      <c r="D3" s="4"/>
      <c r="E3" s="4"/>
      <c r="F3" s="4"/>
      <c r="G3" s="4"/>
    </row>
    <row r="4" spans="1:7" ht="32.25" x14ac:dyDescent="0.4">
      <c r="A4" s="88" t="s">
        <v>349</v>
      </c>
      <c r="B4" s="4"/>
      <c r="C4" s="4"/>
      <c r="D4" s="4"/>
      <c r="E4" s="4"/>
      <c r="F4" s="4"/>
      <c r="G4" s="4"/>
    </row>
    <row r="5" spans="1:7" x14ac:dyDescent="0.25">
      <c r="A5" s="4"/>
      <c r="B5" s="4"/>
      <c r="C5" s="4"/>
      <c r="D5" s="4"/>
      <c r="E5" s="4"/>
      <c r="F5" s="4"/>
      <c r="G5" s="4"/>
    </row>
    <row r="6" spans="1:7" x14ac:dyDescent="0.25">
      <c r="A6" s="4"/>
      <c r="B6" s="4"/>
      <c r="C6" s="4"/>
      <c r="D6" s="4"/>
      <c r="E6" s="4"/>
      <c r="F6" s="4"/>
      <c r="G6" s="4"/>
    </row>
    <row r="7" spans="1:7" ht="18.75" x14ac:dyDescent="0.3">
      <c r="A7" s="87" t="s">
        <v>350</v>
      </c>
      <c r="B7" s="127">
        <v>1</v>
      </c>
      <c r="C7" s="127"/>
      <c r="D7" s="86" t="s">
        <v>351</v>
      </c>
      <c r="E7" s="127"/>
      <c r="F7" s="127"/>
      <c r="G7" s="4"/>
    </row>
    <row r="8" spans="1:7" ht="18.75" x14ac:dyDescent="0.3">
      <c r="A8" s="87" t="s">
        <v>352</v>
      </c>
      <c r="B8" s="127" t="s">
        <v>0</v>
      </c>
      <c r="C8" s="127"/>
      <c r="D8" s="86" t="s">
        <v>353</v>
      </c>
      <c r="E8" s="127"/>
      <c r="F8" s="127"/>
      <c r="G8" s="4"/>
    </row>
    <row r="9" spans="1:7" ht="18.75" x14ac:dyDescent="0.3">
      <c r="A9" s="87" t="s">
        <v>354</v>
      </c>
      <c r="B9" s="127" t="s">
        <v>355</v>
      </c>
      <c r="C9" s="127"/>
      <c r="D9" s="86" t="s">
        <v>356</v>
      </c>
      <c r="E9" s="127" t="s">
        <v>357</v>
      </c>
      <c r="F9" s="127"/>
      <c r="G9" s="4"/>
    </row>
    <row r="10" spans="1:7" ht="18.75" x14ac:dyDescent="0.3">
      <c r="A10" s="85"/>
      <c r="B10" s="83"/>
      <c r="C10" s="83"/>
      <c r="D10" s="84"/>
      <c r="E10" s="83"/>
      <c r="F10" s="83"/>
      <c r="G10" s="4"/>
    </row>
    <row r="11" spans="1:7" ht="18.75" x14ac:dyDescent="0.3">
      <c r="A11" s="82" t="s">
        <v>358</v>
      </c>
      <c r="B11" s="82" t="s">
        <v>359</v>
      </c>
      <c r="C11" s="82" t="s">
        <v>360</v>
      </c>
      <c r="D11" s="82" t="s">
        <v>361</v>
      </c>
      <c r="E11" s="82" t="s">
        <v>362</v>
      </c>
      <c r="F11" s="82" t="s">
        <v>363</v>
      </c>
      <c r="G11" s="4"/>
    </row>
    <row r="12" spans="1:7" x14ac:dyDescent="0.25">
      <c r="A12" s="74">
        <v>1</v>
      </c>
      <c r="B12" s="81"/>
      <c r="C12" s="74"/>
      <c r="D12" s="74"/>
      <c r="E12" s="74"/>
      <c r="F12" s="74"/>
      <c r="G12" s="4"/>
    </row>
    <row r="13" spans="1:7" x14ac:dyDescent="0.25">
      <c r="A13" s="74">
        <v>2</v>
      </c>
      <c r="B13" s="81"/>
      <c r="C13" s="74"/>
      <c r="D13" s="74"/>
      <c r="E13" s="74"/>
      <c r="F13" s="74"/>
      <c r="G13" s="4"/>
    </row>
    <row r="14" spans="1:7" x14ac:dyDescent="0.25">
      <c r="A14" s="74">
        <v>3</v>
      </c>
      <c r="B14" s="81"/>
      <c r="C14" s="74"/>
      <c r="D14" s="74"/>
      <c r="E14" s="74"/>
      <c r="F14" s="74"/>
      <c r="G14" s="4"/>
    </row>
    <row r="15" spans="1:7" x14ac:dyDescent="0.25">
      <c r="A15" s="74">
        <v>4</v>
      </c>
      <c r="B15" s="81"/>
      <c r="C15" s="74"/>
      <c r="D15" s="74"/>
      <c r="E15" s="74"/>
      <c r="F15" s="74"/>
      <c r="G15" s="4"/>
    </row>
    <row r="16" spans="1:7" x14ac:dyDescent="0.25">
      <c r="A16" s="74"/>
      <c r="B16" s="74"/>
      <c r="C16" s="74"/>
      <c r="D16" s="74"/>
      <c r="E16" s="74"/>
      <c r="F16" s="74"/>
      <c r="G16" s="4"/>
    </row>
    <row r="17" spans="1:7" x14ac:dyDescent="0.25">
      <c r="A17" s="74"/>
      <c r="B17" s="74"/>
      <c r="C17" s="74"/>
      <c r="D17" s="74"/>
      <c r="E17" s="74"/>
      <c r="F17" s="74"/>
      <c r="G17" s="4"/>
    </row>
    <row r="18" spans="1:7" x14ac:dyDescent="0.25">
      <c r="A18" s="74"/>
      <c r="B18" s="74"/>
      <c r="C18" s="74"/>
      <c r="D18" s="74"/>
      <c r="E18" s="74"/>
      <c r="F18" s="74"/>
      <c r="G18" s="4"/>
    </row>
    <row r="19" spans="1:7" x14ac:dyDescent="0.25">
      <c r="A19" s="74"/>
      <c r="B19" s="74"/>
      <c r="C19" s="74"/>
      <c r="D19" s="74"/>
      <c r="E19" s="74"/>
      <c r="F19" s="74"/>
      <c r="G19" s="4"/>
    </row>
    <row r="20" spans="1:7" x14ac:dyDescent="0.25">
      <c r="A20" s="74"/>
      <c r="B20" s="74"/>
      <c r="C20" s="74"/>
      <c r="D20" s="74"/>
      <c r="E20" s="74"/>
      <c r="F20" s="74"/>
      <c r="G20" s="4"/>
    </row>
    <row r="21" spans="1:7" x14ac:dyDescent="0.25">
      <c r="A21" s="74"/>
      <c r="B21" s="74"/>
      <c r="C21" s="74"/>
      <c r="D21" s="74"/>
      <c r="E21" s="74"/>
      <c r="F21" s="74"/>
      <c r="G21" s="4"/>
    </row>
    <row r="22" spans="1:7" x14ac:dyDescent="0.25">
      <c r="A22" s="74"/>
      <c r="B22" s="74"/>
      <c r="C22" s="74"/>
      <c r="D22" s="74"/>
      <c r="E22" s="74"/>
      <c r="F22" s="74"/>
      <c r="G22" s="4"/>
    </row>
    <row r="23" spans="1:7" x14ac:dyDescent="0.25">
      <c r="A23" s="74"/>
      <c r="B23" s="74"/>
      <c r="C23" s="74"/>
      <c r="D23" s="74"/>
      <c r="E23" s="74"/>
      <c r="F23" s="74"/>
      <c r="G23" s="4"/>
    </row>
    <row r="24" spans="1:7" x14ac:dyDescent="0.25">
      <c r="A24" s="74"/>
      <c r="B24" s="74"/>
      <c r="C24" s="74"/>
      <c r="D24" s="74"/>
      <c r="E24" s="74"/>
      <c r="F24" s="74"/>
      <c r="G24" s="4"/>
    </row>
    <row r="25" spans="1:7" x14ac:dyDescent="0.25">
      <c r="A25" s="74"/>
      <c r="B25" s="74"/>
      <c r="C25" s="74"/>
      <c r="D25" s="74"/>
      <c r="E25" s="74"/>
      <c r="F25" s="74"/>
      <c r="G25" s="4"/>
    </row>
    <row r="26" spans="1:7" x14ac:dyDescent="0.25">
      <c r="A26" s="74"/>
      <c r="B26" s="74"/>
      <c r="C26" s="74"/>
      <c r="D26" s="74"/>
      <c r="E26" s="74"/>
      <c r="F26" s="74"/>
      <c r="G26" s="4"/>
    </row>
    <row r="27" spans="1:7" x14ac:dyDescent="0.25">
      <c r="A27" s="4"/>
      <c r="B27" s="4"/>
      <c r="C27" s="4"/>
      <c r="D27" s="4"/>
      <c r="E27" s="4"/>
      <c r="F27" s="4"/>
      <c r="G27" s="4"/>
    </row>
  </sheetData>
  <mergeCells count="6">
    <mergeCell ref="B7:C7"/>
    <mergeCell ref="B8:C8"/>
    <mergeCell ref="B9:C9"/>
    <mergeCell ref="E7:F7"/>
    <mergeCell ref="E8:F8"/>
    <mergeCell ref="E9:F9"/>
  </mergeCells>
  <conditionalFormatting sqref="F12:F26">
    <cfRule type="iconSet" priority="2">
      <iconSet iconSet="3TrafficLights2">
        <cfvo type="percent" val="0"/>
        <cfvo type="percent" val="33"/>
        <cfvo type="percent" val="67"/>
      </iconSet>
    </cfRule>
  </conditionalFormatting>
  <conditionalFormatting sqref="F12">
    <cfRule type="iconSet" priority="1">
      <iconSet iconSet="3TrafficLights2">
        <cfvo type="percent" val="0"/>
        <cfvo type="percent" val="33"/>
        <cfvo type="percent" val="67"/>
      </iconSet>
    </cfRule>
  </conditionalFormatting>
  <conditionalFormatting sqref="A13:E13">
    <cfRule type="expression" dxfId="14" priority="18">
      <formula>#REF!=TRUE</formula>
    </cfRule>
  </conditionalFormatting>
  <conditionalFormatting sqref="A12:E12">
    <cfRule type="expression" dxfId="13" priority="17">
      <formula>#REF!=TRUE</formula>
    </cfRule>
  </conditionalFormatting>
  <conditionalFormatting sqref="A14:E14">
    <cfRule type="expression" dxfId="12" priority="16">
      <formula>#REF!=TRUE</formula>
    </cfRule>
  </conditionalFormatting>
  <conditionalFormatting sqref="A15:E15">
    <cfRule type="expression" dxfId="11" priority="15">
      <formula>#REF!=TRUE</formula>
    </cfRule>
  </conditionalFormatting>
  <conditionalFormatting sqref="A16:E16">
    <cfRule type="expression" dxfId="10" priority="14">
      <formula>#REF!=TRUE</formula>
    </cfRule>
  </conditionalFormatting>
  <conditionalFormatting sqref="A17:E17">
    <cfRule type="expression" dxfId="9" priority="13">
      <formula>#REF!=TRUE</formula>
    </cfRule>
  </conditionalFormatting>
  <conditionalFormatting sqref="A18:E18">
    <cfRule type="expression" dxfId="8" priority="12">
      <formula>#REF!=TRUE</formula>
    </cfRule>
  </conditionalFormatting>
  <conditionalFormatting sqref="A19:E19">
    <cfRule type="expression" dxfId="7" priority="11">
      <formula>#REF!=TRUE</formula>
    </cfRule>
  </conditionalFormatting>
  <conditionalFormatting sqref="A20:E20">
    <cfRule type="expression" dxfId="6" priority="10">
      <formula>#REF!=TRUE</formula>
    </cfRule>
  </conditionalFormatting>
  <conditionalFormatting sqref="A21:E21">
    <cfRule type="expression" dxfId="5" priority="9">
      <formula>#REF!=TRUE</formula>
    </cfRule>
  </conditionalFormatting>
  <conditionalFormatting sqref="A22:E22">
    <cfRule type="expression" dxfId="4" priority="8">
      <formula>#REF!=TRUE</formula>
    </cfRule>
  </conditionalFormatting>
  <conditionalFormatting sqref="A23:E23">
    <cfRule type="expression" dxfId="3" priority="7">
      <formula>#REF!=TRUE</formula>
    </cfRule>
  </conditionalFormatting>
  <conditionalFormatting sqref="A24:E24">
    <cfRule type="expression" dxfId="2" priority="6">
      <formula>#REF!=TRUE</formula>
    </cfRule>
  </conditionalFormatting>
  <conditionalFormatting sqref="A25:E25">
    <cfRule type="expression" dxfId="1" priority="5">
      <formula>#REF!=TRUE</formula>
    </cfRule>
  </conditionalFormatting>
  <conditionalFormatting sqref="A26:E26">
    <cfRule type="expression" dxfId="0" priority="4">
      <formula>#REF!=TRUE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3F7B779478BB4DB98003174EF95E53" ma:contentTypeVersion="2" ma:contentTypeDescription="Create a new document." ma:contentTypeScope="" ma:versionID="a7f9c43dc680f0c730cef4b7b869a730">
  <xsd:schema xmlns:xsd="http://www.w3.org/2001/XMLSchema" xmlns:xs="http://www.w3.org/2001/XMLSchema" xmlns:p="http://schemas.microsoft.com/office/2006/metadata/properties" xmlns:ns2="2bb94bf7-fd2d-4cbf-8bf3-78befc1e270b" targetNamespace="http://schemas.microsoft.com/office/2006/metadata/properties" ma:root="true" ma:fieldsID="8e55a04a227d31af9b5e660250e454a3" ns2:_="">
    <xsd:import namespace="2bb94bf7-fd2d-4cbf-8bf3-78befc1e27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94bf7-fd2d-4cbf-8bf3-78befc1e27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098093-71EC-4B89-A0C1-4EE12771F601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bb94bf7-fd2d-4cbf-8bf3-78befc1e270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7119910-E162-4C74-9B4A-0E9586E38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94bf7-fd2d-4cbf-8bf3-78befc1e27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EEB56B-D509-4B04-8B77-8DB6E4EB68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Panel de control</vt:lpstr>
      <vt:lpstr>Product Backlog</vt:lpstr>
      <vt:lpstr>Plan de lanzamiento</vt:lpstr>
      <vt:lpstr>Historias de usuario</vt:lpstr>
      <vt:lpstr>Identificacion de riesgos</vt:lpstr>
      <vt:lpstr>Planificacion y gestion riesgos</vt:lpstr>
      <vt:lpstr>Sprint 1 Backlog</vt:lpstr>
      <vt:lpstr>Plan de errores</vt:lpstr>
      <vt:lpstr>Plan de pruebas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 depassier</dc:creator>
  <cp:keywords/>
  <dc:description/>
  <cp:lastModifiedBy>vincent depassier</cp:lastModifiedBy>
  <cp:revision/>
  <dcterms:created xsi:type="dcterms:W3CDTF">2019-05-03T01:58:37Z</dcterms:created>
  <dcterms:modified xsi:type="dcterms:W3CDTF">2019-08-01T04:46:22Z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0x0101007F3F7B779478BB4DB98003174EF95E53</vt:lpwstr>
  </property>
</Properties>
</file>