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 Amp" sheetId="1" r:id="rId4"/>
    <sheet state="visible" name="Non Inv" sheetId="2" r:id="rId5"/>
    <sheet state="visible" name="Adder" sheetId="3" r:id="rId6"/>
    <sheet state="visible" name="Sub" sheetId="4" r:id="rId7"/>
  </sheets>
  <definedNames/>
  <calcPr/>
</workbook>
</file>

<file path=xl/sharedStrings.xml><?xml version="1.0" encoding="utf-8"?>
<sst xmlns="http://schemas.openxmlformats.org/spreadsheetml/2006/main" count="28" uniqueCount="18">
  <si>
    <t>-R_f/R_i</t>
  </si>
  <si>
    <t>Column 1</t>
  </si>
  <si>
    <t>A(Theo.)</t>
  </si>
  <si>
    <t>Vi(V)</t>
  </si>
  <si>
    <t>Vo(V)</t>
  </si>
  <si>
    <t>A(Expt)</t>
  </si>
  <si>
    <t>Average</t>
  </si>
  <si>
    <t>Std. Dev</t>
  </si>
  <si>
    <t>1 + R_f/R_i</t>
  </si>
  <si>
    <t>Std. Dev.</t>
  </si>
  <si>
    <t>SL no.</t>
  </si>
  <si>
    <t>V1(V)</t>
  </si>
  <si>
    <t>V2(V)</t>
  </si>
  <si>
    <t>V3(V)</t>
  </si>
  <si>
    <t>Vo(meas)</t>
  </si>
  <si>
    <t>Vo(Theo)</t>
  </si>
  <si>
    <t>SL. no.</t>
  </si>
  <si>
    <t>Vo(Meas)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</si>
</sst>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Non Inv-style">
      <tableStyleElement dxfId="1" type="headerRow"/>
      <tableStyleElement dxfId="2" type="firstRowStripe"/>
      <tableStyleElement dxfId="3" type="secondRowStripe"/>
    </tableStyle>
    <tableStyle count="3" pivot="0" name="Adder-style">
      <tableStyleElement dxfId="1" type="headerRow"/>
      <tableStyleElement dxfId="2" type="firstRowStripe"/>
      <tableStyleElement dxfId="3" type="secondRowStripe"/>
    </tableStyle>
    <tableStyle count="3" pivot="0" name="Sub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1" displayName="Table3" name="Table3" id="1">
  <tableColumns count="8">
    <tableColumn name="1 + R_f/R_i" id="1"/>
    <tableColumn name="Column 1" id="2"/>
    <tableColumn name="A(Theo.)" id="3"/>
    <tableColumn name="Vi(V)" id="4"/>
    <tableColumn name="Vo(V)" id="5"/>
    <tableColumn name="A(Expt)" id="6"/>
    <tableColumn name="Average" id="7"/>
    <tableColumn name="Std. Dev." id="8"/>
  </tableColumns>
  <tableStyleInfo name="Non Inv-style" showColumnStripes="0" showFirstColumn="1" showLastColumn="1" showRowStripes="1"/>
</table>
</file>

<file path=xl/tables/table2.xml><?xml version="1.0" encoding="utf-8"?>
<table xmlns="http://schemas.openxmlformats.org/spreadsheetml/2006/main" ref="A1:G11" displayName="Table2" name="Table2" id="2">
  <tableColumns count="7">
    <tableColumn name="SL no." id="1"/>
    <tableColumn name="V1(V)" id="2"/>
    <tableColumn name="V2(V)" id="3"/>
    <tableColumn name="V3(V)" id="4"/>
    <tableColumn name="Column 1" id="5"/>
    <tableColumn name="Vo(meas)" id="6"/>
    <tableColumn name="Vo(Theo)" id="7"/>
  </tableColumns>
  <tableStyleInfo name="Adder-style" showColumnStripes="0" showFirstColumn="1" showLastColumn="1" showRowStripes="1"/>
</table>
</file>

<file path=xl/tables/table3.xml><?xml version="1.0" encoding="utf-8"?>
<table xmlns="http://schemas.openxmlformats.org/spreadsheetml/2006/main" ref="A1:E24" displayName="Table1" name="Table1" id="3">
  <tableColumns count="5">
    <tableColumn name="SL. no." id="1"/>
    <tableColumn name="V1(V)" id="2"/>
    <tableColumn name="V2(V)" id="3"/>
    <tableColumn name="Vo(Meas)" id="4"/>
    <tableColumn name="Vo(Theo)" id="5"/>
  </tableColumns>
  <tableStyleInfo name="Su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2" max="2" width="12.63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tr">
        <f t="shared" ref="A2:A21" si="1">SUBSTITUTE(B2,"=","")</f>
        <v>-9.8/1</v>
      </c>
      <c r="B2" s="2" t="str">
        <f t="shared" ref="B2:B21" si="2">FORMULATEXT(C2)</f>
        <v>=-9.8/1</v>
      </c>
      <c r="C2" s="2">
        <f t="shared" ref="C2:C5" si="3">-9.8/1</f>
        <v>-9.8</v>
      </c>
      <c r="D2" s="1">
        <v>-0.5</v>
      </c>
      <c r="E2" s="1">
        <v>4.9</v>
      </c>
      <c r="F2" s="2">
        <f t="shared" ref="F2:F21" si="4">E2/D2</f>
        <v>-9.8</v>
      </c>
    </row>
    <row r="3">
      <c r="A3" s="2" t="str">
        <f t="shared" si="1"/>
        <v>-9.8/1</v>
      </c>
      <c r="B3" s="2" t="str">
        <f t="shared" si="2"/>
        <v>=-9.8/1</v>
      </c>
      <c r="C3" s="2">
        <f t="shared" si="3"/>
        <v>-9.8</v>
      </c>
      <c r="D3" s="1">
        <v>-0.99</v>
      </c>
      <c r="E3" s="1">
        <v>9.67</v>
      </c>
      <c r="F3" s="2">
        <f t="shared" si="4"/>
        <v>-9.767676768</v>
      </c>
      <c r="G3" s="2">
        <f> AVERAGE(F2:F5)</f>
        <v>-9.791919192</v>
      </c>
      <c r="H3" s="2">
        <f>DEVSQ(F2:F5)</f>
        <v>0.001583593511</v>
      </c>
      <c r="J3" s="2" t="str">
        <f>FORMULATEXT(F2)</f>
        <v>=D2/C2</v>
      </c>
    </row>
    <row r="4">
      <c r="A4" s="2" t="str">
        <f t="shared" si="1"/>
        <v>-9.8/1</v>
      </c>
      <c r="B4" s="2" t="str">
        <f t="shared" si="2"/>
        <v>=-9.8/1</v>
      </c>
      <c r="C4" s="2">
        <f t="shared" si="3"/>
        <v>-9.8</v>
      </c>
      <c r="D4" s="1">
        <v>0.5</v>
      </c>
      <c r="E4" s="1">
        <v>-4.91</v>
      </c>
      <c r="F4" s="2">
        <f t="shared" si="4"/>
        <v>-9.82</v>
      </c>
      <c r="J4" s="2" t="str">
        <f>FORMULATEXT(C2)</f>
        <v>=-9.8/1</v>
      </c>
    </row>
    <row r="5">
      <c r="A5" s="2" t="str">
        <f t="shared" si="1"/>
        <v>-9.8/1</v>
      </c>
      <c r="B5" s="2" t="str">
        <f t="shared" si="2"/>
        <v>=-9.8/1</v>
      </c>
      <c r="C5" s="2">
        <f t="shared" si="3"/>
        <v>-9.8</v>
      </c>
      <c r="D5" s="1">
        <v>1.0</v>
      </c>
      <c r="E5" s="1">
        <v>-9.78</v>
      </c>
      <c r="F5" s="2">
        <f t="shared" si="4"/>
        <v>-9.78</v>
      </c>
    </row>
    <row r="6">
      <c r="A6" s="2" t="str">
        <f t="shared" si="1"/>
        <v>-9.8/2.16</v>
      </c>
      <c r="B6" s="2" t="str">
        <f t="shared" si="2"/>
        <v>=-9.8/2.16</v>
      </c>
      <c r="C6" s="2">
        <f t="shared" ref="C6:C9" si="5">-9.8/2.16</f>
        <v>-4.537037037</v>
      </c>
      <c r="D6" s="1">
        <v>1.0</v>
      </c>
      <c r="E6" s="1">
        <v>-4.56</v>
      </c>
      <c r="F6" s="2">
        <f t="shared" si="4"/>
        <v>-4.56</v>
      </c>
    </row>
    <row r="7">
      <c r="A7" s="2" t="str">
        <f t="shared" si="1"/>
        <v>-9.8/2.16</v>
      </c>
      <c r="B7" s="2" t="str">
        <f t="shared" si="2"/>
        <v>=-9.8/2.16</v>
      </c>
      <c r="C7" s="2">
        <f t="shared" si="5"/>
        <v>-4.537037037</v>
      </c>
      <c r="D7" s="1">
        <v>0.5</v>
      </c>
      <c r="E7" s="1">
        <v>-2.28</v>
      </c>
      <c r="F7" s="2">
        <f t="shared" si="4"/>
        <v>-4.56</v>
      </c>
      <c r="G7" s="2">
        <f> AVERAGE(F6:F9)</f>
        <v>-4.548838384</v>
      </c>
      <c r="H7" s="2">
        <f>DEVSQ(F6:F9)</f>
        <v>0.0005091215182</v>
      </c>
    </row>
    <row r="8">
      <c r="A8" s="2" t="str">
        <f t="shared" si="1"/>
        <v>-9.8/2.16</v>
      </c>
      <c r="B8" s="2" t="str">
        <f t="shared" si="2"/>
        <v>=-9.8/2.16</v>
      </c>
      <c r="C8" s="2">
        <f t="shared" si="5"/>
        <v>-4.537037037</v>
      </c>
      <c r="D8" s="1">
        <v>-0.99</v>
      </c>
      <c r="E8" s="1">
        <v>4.49</v>
      </c>
      <c r="F8" s="2">
        <f t="shared" si="4"/>
        <v>-4.535353535</v>
      </c>
    </row>
    <row r="9">
      <c r="A9" s="2" t="str">
        <f t="shared" si="1"/>
        <v>-9.8/2.16</v>
      </c>
      <c r="B9" s="2" t="str">
        <f t="shared" si="2"/>
        <v>=-9.8/2.16</v>
      </c>
      <c r="C9" s="2">
        <f t="shared" si="5"/>
        <v>-4.537037037</v>
      </c>
      <c r="D9" s="1">
        <v>-0.5</v>
      </c>
      <c r="E9" s="1">
        <v>2.27</v>
      </c>
      <c r="F9" s="2">
        <f t="shared" si="4"/>
        <v>-4.54</v>
      </c>
    </row>
    <row r="10">
      <c r="A10" s="2" t="str">
        <f t="shared" si="1"/>
        <v>-21.7/9.8</v>
      </c>
      <c r="B10" s="2" t="str">
        <f t="shared" si="2"/>
        <v>=-21.7/9.8</v>
      </c>
      <c r="C10" s="2">
        <f t="shared" ref="C10:C13" si="6">-21.7/9.8</f>
        <v>-2.214285714</v>
      </c>
      <c r="D10" s="1">
        <v>-0.49</v>
      </c>
      <c r="E10" s="1">
        <v>1.09</v>
      </c>
      <c r="F10" s="2">
        <f t="shared" si="4"/>
        <v>-2.224489796</v>
      </c>
    </row>
    <row r="11">
      <c r="A11" s="2" t="str">
        <f t="shared" si="1"/>
        <v>-21.7/9.8</v>
      </c>
      <c r="B11" s="2" t="str">
        <f t="shared" si="2"/>
        <v>=-21.7/9.8</v>
      </c>
      <c r="C11" s="2">
        <f t="shared" si="6"/>
        <v>-2.214285714</v>
      </c>
      <c r="D11" s="1">
        <v>-1.0</v>
      </c>
      <c r="E11" s="1">
        <v>2.2</v>
      </c>
      <c r="F11" s="2">
        <f t="shared" si="4"/>
        <v>-2.2</v>
      </c>
      <c r="G11" s="2">
        <f> AVERAGE(F10:F13)</f>
        <v>-2.212244898</v>
      </c>
      <c r="H11" s="2">
        <f>DEVSQ(F10:F13)</f>
        <v>0.0005997501041</v>
      </c>
    </row>
    <row r="12">
      <c r="A12" s="2" t="str">
        <f t="shared" si="1"/>
        <v>-21.7/9.8</v>
      </c>
      <c r="B12" s="2" t="str">
        <f t="shared" si="2"/>
        <v>=-21.7/9.8</v>
      </c>
      <c r="C12" s="2">
        <f t="shared" si="6"/>
        <v>-2.214285714</v>
      </c>
      <c r="D12" s="1">
        <v>0.49</v>
      </c>
      <c r="E12" s="1">
        <v>-1.09</v>
      </c>
      <c r="F12" s="2">
        <f t="shared" si="4"/>
        <v>-2.224489796</v>
      </c>
    </row>
    <row r="13">
      <c r="A13" s="2" t="str">
        <f t="shared" si="1"/>
        <v>-21.7/9.8</v>
      </c>
      <c r="B13" s="2" t="str">
        <f t="shared" si="2"/>
        <v>=-21.7/9.8</v>
      </c>
      <c r="C13" s="2">
        <f t="shared" si="6"/>
        <v>-2.214285714</v>
      </c>
      <c r="D13" s="1">
        <v>1.0</v>
      </c>
      <c r="E13" s="1">
        <v>-2.2</v>
      </c>
      <c r="F13" s="2">
        <f t="shared" si="4"/>
        <v>-2.2</v>
      </c>
    </row>
    <row r="14">
      <c r="A14" s="2" t="str">
        <f t="shared" si="1"/>
        <v>-2.16/1</v>
      </c>
      <c r="B14" s="2" t="str">
        <f t="shared" si="2"/>
        <v>=-2.16/1</v>
      </c>
      <c r="C14" s="2">
        <f t="shared" ref="C14:C17" si="7">-2.16/1</f>
        <v>-2.16</v>
      </c>
      <c r="D14" s="1">
        <v>1.0</v>
      </c>
      <c r="E14" s="1">
        <v>-2.16</v>
      </c>
      <c r="F14" s="2">
        <f t="shared" si="4"/>
        <v>-2.16</v>
      </c>
    </row>
    <row r="15">
      <c r="A15" s="2" t="str">
        <f t="shared" si="1"/>
        <v>-2.16/1</v>
      </c>
      <c r="B15" s="2" t="str">
        <f t="shared" si="2"/>
        <v>=-2.16/1</v>
      </c>
      <c r="C15" s="2">
        <f t="shared" si="7"/>
        <v>-2.16</v>
      </c>
      <c r="D15" s="1">
        <v>0.5</v>
      </c>
      <c r="E15" s="1">
        <v>-1.08</v>
      </c>
      <c r="F15" s="2">
        <f t="shared" si="4"/>
        <v>-2.16</v>
      </c>
      <c r="G15" s="2">
        <f> AVERAGE(F14:F17)</f>
        <v>-2.1625</v>
      </c>
      <c r="H15" s="2">
        <f>DEVSQ(F14:F17)</f>
        <v>0.000075</v>
      </c>
    </row>
    <row r="16">
      <c r="A16" s="2" t="str">
        <f t="shared" si="1"/>
        <v>-2.16/1</v>
      </c>
      <c r="B16" s="2" t="str">
        <f t="shared" si="2"/>
        <v>=-2.16/1</v>
      </c>
      <c r="C16" s="2">
        <f t="shared" si="7"/>
        <v>-2.16</v>
      </c>
      <c r="D16" s="1">
        <v>-1.0</v>
      </c>
      <c r="E16" s="1">
        <v>2.17</v>
      </c>
      <c r="F16" s="2">
        <f t="shared" si="4"/>
        <v>-2.17</v>
      </c>
    </row>
    <row r="17">
      <c r="A17" s="2" t="str">
        <f t="shared" si="1"/>
        <v>-2.16/1</v>
      </c>
      <c r="B17" s="2" t="str">
        <f t="shared" si="2"/>
        <v>=-2.16/1</v>
      </c>
      <c r="C17" s="2">
        <f t="shared" si="7"/>
        <v>-2.16</v>
      </c>
      <c r="D17" s="1">
        <v>-0.5</v>
      </c>
      <c r="E17" s="1">
        <v>1.08</v>
      </c>
      <c r="F17" s="2">
        <f t="shared" si="4"/>
        <v>-2.16</v>
      </c>
    </row>
    <row r="18">
      <c r="A18" s="2" t="str">
        <f t="shared" si="1"/>
        <v>-3.16/1</v>
      </c>
      <c r="B18" s="2" t="str">
        <f t="shared" si="2"/>
        <v>=-3.16/1</v>
      </c>
      <c r="C18" s="1">
        <f t="shared" ref="C18:C21" si="8">-3.16/1</f>
        <v>-3.16</v>
      </c>
      <c r="D18" s="1">
        <v>-1.0</v>
      </c>
      <c r="E18" s="1">
        <v>3.17</v>
      </c>
      <c r="F18" s="2">
        <f t="shared" si="4"/>
        <v>-3.17</v>
      </c>
    </row>
    <row r="19">
      <c r="A19" s="2" t="str">
        <f t="shared" si="1"/>
        <v>-3.16/1</v>
      </c>
      <c r="B19" s="2" t="str">
        <f t="shared" si="2"/>
        <v>=-3.16/1</v>
      </c>
      <c r="C19" s="1">
        <f t="shared" si="8"/>
        <v>-3.16</v>
      </c>
      <c r="D19" s="1">
        <v>0.51</v>
      </c>
      <c r="E19" s="1">
        <v>-1.62</v>
      </c>
      <c r="F19" s="2">
        <f t="shared" si="4"/>
        <v>-3.176470588</v>
      </c>
      <c r="G19" s="2">
        <f> AVERAGE(F18:F21)</f>
        <v>-3.175036014</v>
      </c>
      <c r="H19" s="2">
        <f>DEVSQ(F18:F21)</f>
        <v>0.0001273865128</v>
      </c>
    </row>
    <row r="20">
      <c r="A20" s="2" t="str">
        <f t="shared" si="1"/>
        <v>-3.16/1</v>
      </c>
      <c r="B20" s="2" t="str">
        <f t="shared" si="2"/>
        <v>=-3.16/1</v>
      </c>
      <c r="C20" s="1">
        <f t="shared" si="8"/>
        <v>-3.16</v>
      </c>
      <c r="D20" s="1">
        <v>1.0</v>
      </c>
      <c r="E20" s="1">
        <v>-3.17</v>
      </c>
      <c r="F20" s="2">
        <f t="shared" si="4"/>
        <v>-3.17</v>
      </c>
    </row>
    <row r="21">
      <c r="A21" s="2" t="str">
        <f t="shared" si="1"/>
        <v>-3.16/1</v>
      </c>
      <c r="B21" s="2" t="str">
        <f t="shared" si="2"/>
        <v>=-3.16/1</v>
      </c>
      <c r="C21" s="1">
        <f t="shared" si="8"/>
        <v>-3.16</v>
      </c>
      <c r="D21" s="1">
        <v>-0.49</v>
      </c>
      <c r="E21" s="1">
        <v>1.56</v>
      </c>
      <c r="F21" s="2">
        <f t="shared" si="4"/>
        <v>-3.183673469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hidden="1" min="2" max="2" width="12.63"/>
  </cols>
  <sheetData>
    <row r="1">
      <c r="A1" s="3" t="s">
        <v>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9</v>
      </c>
    </row>
    <row r="2">
      <c r="A2" s="7" t="str">
        <f t="shared" ref="A2:A21" si="1">SUBSTITUTE(B2,"=","")</f>
        <v>1+2.16/1</v>
      </c>
      <c r="B2" s="8" t="str">
        <f t="shared" ref="B2:B21" si="2">FORMULATEXT(C2)</f>
        <v>=1+2.16/1</v>
      </c>
      <c r="C2" s="8">
        <f t="shared" ref="C2:C5" si="3">1+2.16/1</f>
        <v>3.16</v>
      </c>
      <c r="D2" s="8">
        <v>1.0</v>
      </c>
      <c r="E2" s="8">
        <v>3.17</v>
      </c>
      <c r="F2" s="9">
        <f t="shared" ref="F2:F21" si="4">E2/D2</f>
        <v>3.17</v>
      </c>
      <c r="G2" s="10"/>
      <c r="H2" s="11"/>
    </row>
    <row r="3">
      <c r="A3" s="12" t="str">
        <f t="shared" si="1"/>
        <v>1+2.16/1</v>
      </c>
      <c r="B3" s="13" t="str">
        <f t="shared" si="2"/>
        <v>=1+2.16/1</v>
      </c>
      <c r="C3" s="13">
        <f t="shared" si="3"/>
        <v>3.16</v>
      </c>
      <c r="D3" s="13">
        <v>0.5</v>
      </c>
      <c r="E3" s="13">
        <v>1.58</v>
      </c>
      <c r="F3" s="14">
        <f t="shared" si="4"/>
        <v>3.16</v>
      </c>
      <c r="G3" s="15">
        <f>AVERAGE(F2:F5)</f>
        <v>3.155</v>
      </c>
      <c r="H3" s="16">
        <f>DEVSQ(F2:F5)</f>
        <v>0.0005</v>
      </c>
    </row>
    <row r="4">
      <c r="A4" s="7" t="str">
        <f t="shared" si="1"/>
        <v>1+2.16/1</v>
      </c>
      <c r="B4" s="8" t="str">
        <f t="shared" si="2"/>
        <v>=1+2.16/1</v>
      </c>
      <c r="C4" s="8">
        <f t="shared" si="3"/>
        <v>3.16</v>
      </c>
      <c r="D4" s="8">
        <v>-1.0</v>
      </c>
      <c r="E4" s="8">
        <v>-3.15</v>
      </c>
      <c r="F4" s="9">
        <f t="shared" si="4"/>
        <v>3.15</v>
      </c>
      <c r="G4" s="10"/>
      <c r="H4" s="11"/>
    </row>
    <row r="5">
      <c r="A5" s="12" t="str">
        <f t="shared" si="1"/>
        <v>1+2.16/1</v>
      </c>
      <c r="B5" s="13" t="str">
        <f t="shared" si="2"/>
        <v>=1+2.16/1</v>
      </c>
      <c r="C5" s="13">
        <f t="shared" si="3"/>
        <v>3.16</v>
      </c>
      <c r="D5" s="13">
        <v>-0.5</v>
      </c>
      <c r="E5" s="13">
        <v>-1.57</v>
      </c>
      <c r="F5" s="14">
        <f t="shared" si="4"/>
        <v>3.14</v>
      </c>
      <c r="G5" s="15"/>
      <c r="H5" s="16"/>
    </row>
    <row r="6">
      <c r="A6" s="7" t="str">
        <f t="shared" si="1"/>
        <v>1+9.08/1</v>
      </c>
      <c r="B6" s="8" t="str">
        <f t="shared" si="2"/>
        <v>=1+9.08/1</v>
      </c>
      <c r="C6" s="8">
        <f t="shared" ref="C6:C9" si="5">1+9.08/1</f>
        <v>10.08</v>
      </c>
      <c r="D6" s="8">
        <v>-0.49</v>
      </c>
      <c r="E6" s="8">
        <v>-5.36</v>
      </c>
      <c r="F6" s="9">
        <f t="shared" si="4"/>
        <v>10.93877551</v>
      </c>
      <c r="G6" s="10"/>
      <c r="H6" s="11"/>
    </row>
    <row r="7">
      <c r="A7" s="12" t="str">
        <f t="shared" si="1"/>
        <v>1+9.08/1</v>
      </c>
      <c r="B7" s="13" t="str">
        <f t="shared" si="2"/>
        <v>=1+9.08/1</v>
      </c>
      <c r="C7" s="13">
        <f t="shared" si="5"/>
        <v>10.08</v>
      </c>
      <c r="D7" s="13">
        <v>-1.0</v>
      </c>
      <c r="E7" s="13">
        <v>-10.82</v>
      </c>
      <c r="F7" s="14">
        <f t="shared" si="4"/>
        <v>10.82</v>
      </c>
      <c r="G7" s="15">
        <f>AVERAGE(F6:F9)</f>
        <v>10.89469388</v>
      </c>
      <c r="H7" s="16">
        <f>DEVSQ(F6:F9)</f>
        <v>0.00819092045</v>
      </c>
    </row>
    <row r="8">
      <c r="A8" s="7" t="str">
        <f t="shared" si="1"/>
        <v>1+9.08/1</v>
      </c>
      <c r="B8" s="8" t="str">
        <f t="shared" si="2"/>
        <v>=1+9.08/1</v>
      </c>
      <c r="C8" s="8">
        <f t="shared" si="5"/>
        <v>10.08</v>
      </c>
      <c r="D8" s="8">
        <v>0.5</v>
      </c>
      <c r="E8" s="8">
        <v>5.46</v>
      </c>
      <c r="F8" s="9">
        <f t="shared" si="4"/>
        <v>10.92</v>
      </c>
      <c r="G8" s="10"/>
      <c r="H8" s="11"/>
    </row>
    <row r="9">
      <c r="A9" s="12" t="str">
        <f t="shared" si="1"/>
        <v>1+9.08/1</v>
      </c>
      <c r="B9" s="13" t="str">
        <f t="shared" si="2"/>
        <v>=1+9.08/1</v>
      </c>
      <c r="C9" s="13">
        <f t="shared" si="5"/>
        <v>10.08</v>
      </c>
      <c r="D9" s="13">
        <v>1.0</v>
      </c>
      <c r="E9" s="13">
        <v>10.9</v>
      </c>
      <c r="F9" s="14">
        <f t="shared" si="4"/>
        <v>10.9</v>
      </c>
      <c r="G9" s="15"/>
      <c r="H9" s="16"/>
    </row>
    <row r="10">
      <c r="A10" s="7" t="str">
        <f t="shared" si="1"/>
        <v>1+21.7/9.8</v>
      </c>
      <c r="B10" s="8" t="str">
        <f t="shared" si="2"/>
        <v>=1+21.7/9.8</v>
      </c>
      <c r="C10" s="9">
        <f t="shared" ref="C10:C13" si="6">1+21.7/9.8</f>
        <v>3.214285714</v>
      </c>
      <c r="D10" s="8">
        <v>1.0</v>
      </c>
      <c r="E10" s="8">
        <v>3.2</v>
      </c>
      <c r="F10" s="9">
        <f t="shared" si="4"/>
        <v>3.2</v>
      </c>
      <c r="G10" s="10"/>
      <c r="H10" s="11"/>
    </row>
    <row r="11">
      <c r="A11" s="12" t="str">
        <f t="shared" si="1"/>
        <v>1+21.7/9.8</v>
      </c>
      <c r="B11" s="13" t="str">
        <f t="shared" si="2"/>
        <v>=1+21.7/9.8</v>
      </c>
      <c r="C11" s="14">
        <f t="shared" si="6"/>
        <v>3.214285714</v>
      </c>
      <c r="D11" s="13">
        <v>0.5</v>
      </c>
      <c r="E11" s="13">
        <v>1.61</v>
      </c>
      <c r="F11" s="14">
        <f t="shared" si="4"/>
        <v>3.22</v>
      </c>
      <c r="G11" s="15">
        <f>AVERAGE(F10:F13)</f>
        <v>3.2025</v>
      </c>
      <c r="H11" s="16">
        <f>DEVSQ(F10:F13)</f>
        <v>0.000475</v>
      </c>
    </row>
    <row r="12">
      <c r="A12" s="7" t="str">
        <f t="shared" si="1"/>
        <v>1+21.7/9.8</v>
      </c>
      <c r="B12" s="8" t="str">
        <f t="shared" si="2"/>
        <v>=1+21.7/9.8</v>
      </c>
      <c r="C12" s="9">
        <f t="shared" si="6"/>
        <v>3.214285714</v>
      </c>
      <c r="D12" s="8">
        <v>-1.0</v>
      </c>
      <c r="E12" s="8">
        <v>-3.19</v>
      </c>
      <c r="F12" s="9">
        <f t="shared" si="4"/>
        <v>3.19</v>
      </c>
      <c r="G12" s="10"/>
      <c r="H12" s="11"/>
    </row>
    <row r="13">
      <c r="A13" s="12" t="str">
        <f t="shared" si="1"/>
        <v>1+21.7/9.8</v>
      </c>
      <c r="B13" s="13" t="str">
        <f t="shared" si="2"/>
        <v>=1+21.7/9.8</v>
      </c>
      <c r="C13" s="14">
        <f t="shared" si="6"/>
        <v>3.214285714</v>
      </c>
      <c r="D13" s="13">
        <v>-0.5</v>
      </c>
      <c r="E13" s="13">
        <v>-1.6</v>
      </c>
      <c r="F13" s="14">
        <f t="shared" si="4"/>
        <v>3.2</v>
      </c>
      <c r="G13" s="15"/>
      <c r="H13" s="16"/>
    </row>
    <row r="14">
      <c r="A14" s="7" t="str">
        <f t="shared" si="1"/>
        <v>1+9.8/2.16</v>
      </c>
      <c r="B14" s="8" t="str">
        <f t="shared" si="2"/>
        <v>=1+9.8/2.16</v>
      </c>
      <c r="C14" s="9">
        <f t="shared" ref="C14:C17" si="7">1+9.8/2.16</f>
        <v>5.537037037</v>
      </c>
      <c r="D14" s="8">
        <v>-0.5</v>
      </c>
      <c r="E14" s="8">
        <v>-2.75</v>
      </c>
      <c r="F14" s="9">
        <f t="shared" si="4"/>
        <v>5.5</v>
      </c>
      <c r="G14" s="10"/>
      <c r="H14" s="11"/>
    </row>
    <row r="15">
      <c r="A15" s="12" t="str">
        <f t="shared" si="1"/>
        <v>1+9.8/2.16</v>
      </c>
      <c r="B15" s="13" t="str">
        <f t="shared" si="2"/>
        <v>=1+9.8/2.16</v>
      </c>
      <c r="C15" s="14">
        <f t="shared" si="7"/>
        <v>5.537037037</v>
      </c>
      <c r="D15" s="13">
        <v>-0.99</v>
      </c>
      <c r="E15" s="13">
        <v>-5.48</v>
      </c>
      <c r="F15" s="14">
        <f t="shared" si="4"/>
        <v>5.535353535</v>
      </c>
      <c r="G15" s="15">
        <f>AVERAGE(F14:F17)</f>
        <v>5.526338384</v>
      </c>
      <c r="H15" s="16">
        <f>DEVSQ(F14:F17)</f>
        <v>0.0009750306091</v>
      </c>
    </row>
    <row r="16">
      <c r="A16" s="7" t="str">
        <f t="shared" si="1"/>
        <v>1+9.8/2.16</v>
      </c>
      <c r="B16" s="8" t="str">
        <f t="shared" si="2"/>
        <v>=1+9.8/2.16</v>
      </c>
      <c r="C16" s="9">
        <f t="shared" si="7"/>
        <v>5.537037037</v>
      </c>
      <c r="D16" s="8">
        <v>0.5</v>
      </c>
      <c r="E16" s="8">
        <v>2.77</v>
      </c>
      <c r="F16" s="9">
        <f t="shared" si="4"/>
        <v>5.54</v>
      </c>
      <c r="G16" s="10"/>
      <c r="H16" s="11"/>
    </row>
    <row r="17">
      <c r="A17" s="12" t="str">
        <f t="shared" si="1"/>
        <v>1+9.8/2.16</v>
      </c>
      <c r="B17" s="13" t="str">
        <f t="shared" si="2"/>
        <v>=1+9.8/2.16</v>
      </c>
      <c r="C17" s="14">
        <f t="shared" si="7"/>
        <v>5.537037037</v>
      </c>
      <c r="D17" s="13">
        <v>1.0</v>
      </c>
      <c r="E17" s="13">
        <v>5.53</v>
      </c>
      <c r="F17" s="14">
        <f t="shared" si="4"/>
        <v>5.53</v>
      </c>
      <c r="G17" s="15"/>
      <c r="H17" s="16"/>
    </row>
    <row r="18">
      <c r="A18" s="7" t="str">
        <f t="shared" si="1"/>
        <v>1+3.16</v>
      </c>
      <c r="B18" s="8" t="str">
        <f t="shared" si="2"/>
        <v>=1+3.16</v>
      </c>
      <c r="C18" s="8">
        <f t="shared" ref="C18:C21" si="8">1+3.16</f>
        <v>4.16</v>
      </c>
      <c r="D18" s="8">
        <v>0.99</v>
      </c>
      <c r="E18" s="8">
        <v>4.2</v>
      </c>
      <c r="F18" s="9">
        <f t="shared" si="4"/>
        <v>4.242424242</v>
      </c>
      <c r="G18" s="10"/>
      <c r="H18" s="11"/>
    </row>
    <row r="19">
      <c r="A19" s="12" t="str">
        <f t="shared" si="1"/>
        <v>1+3.16</v>
      </c>
      <c r="B19" s="13" t="str">
        <f t="shared" si="2"/>
        <v>=1+3.16</v>
      </c>
      <c r="C19" s="13">
        <f t="shared" si="8"/>
        <v>4.16</v>
      </c>
      <c r="D19" s="13">
        <v>0.5</v>
      </c>
      <c r="E19" s="13">
        <v>2.11</v>
      </c>
      <c r="F19" s="14">
        <f t="shared" si="4"/>
        <v>4.22</v>
      </c>
      <c r="G19" s="15">
        <f>AVERAGE(F18:F21)</f>
        <v>4.206927438</v>
      </c>
      <c r="H19" s="16">
        <f>DEVSQ(F18:F21)</f>
        <v>0.003361377727</v>
      </c>
    </row>
    <row r="20">
      <c r="A20" s="7" t="str">
        <f t="shared" si="1"/>
        <v>1+3.16</v>
      </c>
      <c r="B20" s="8" t="str">
        <f t="shared" si="2"/>
        <v>=1+3.16</v>
      </c>
      <c r="C20" s="8">
        <f t="shared" si="8"/>
        <v>4.16</v>
      </c>
      <c r="D20" s="8">
        <v>-0.99</v>
      </c>
      <c r="E20" s="8">
        <v>-4.16</v>
      </c>
      <c r="F20" s="9">
        <f t="shared" si="4"/>
        <v>4.202020202</v>
      </c>
      <c r="G20" s="10"/>
      <c r="H20" s="11"/>
    </row>
    <row r="21">
      <c r="A21" s="17" t="str">
        <f t="shared" si="1"/>
        <v>1+3.16</v>
      </c>
      <c r="B21" s="18" t="str">
        <f t="shared" si="2"/>
        <v>=1+3.16</v>
      </c>
      <c r="C21" s="18">
        <f t="shared" si="8"/>
        <v>4.16</v>
      </c>
      <c r="D21" s="18">
        <v>-0.49</v>
      </c>
      <c r="E21" s="18">
        <v>-2.04</v>
      </c>
      <c r="F21" s="19">
        <f t="shared" si="4"/>
        <v>4.163265306</v>
      </c>
      <c r="G21" s="20"/>
      <c r="H21" s="21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hidden="1" min="5" max="5" width="12.63"/>
    <col customWidth="1" min="6" max="6" width="12.75"/>
  </cols>
  <sheetData>
    <row r="1">
      <c r="A1" s="3" t="s">
        <v>10</v>
      </c>
      <c r="B1" s="4" t="s">
        <v>11</v>
      </c>
      <c r="C1" s="4" t="s">
        <v>12</v>
      </c>
      <c r="D1" s="4" t="s">
        <v>13</v>
      </c>
      <c r="E1" s="4" t="s">
        <v>1</v>
      </c>
      <c r="F1" s="4" t="s">
        <v>14</v>
      </c>
      <c r="G1" s="22" t="s">
        <v>15</v>
      </c>
    </row>
    <row r="2">
      <c r="A2" s="7">
        <v>1.0</v>
      </c>
      <c r="B2" s="8">
        <v>4.93</v>
      </c>
      <c r="C2" s="8">
        <v>2.01</v>
      </c>
      <c r="D2" s="8">
        <v>1.07</v>
      </c>
      <c r="E2" s="8">
        <v>8.16</v>
      </c>
      <c r="F2" s="9">
        <f t="shared" ref="F2:F11" si="1">-E2</f>
        <v>-8.16</v>
      </c>
      <c r="G2" s="23">
        <f t="shared" ref="G2:G11" si="2">D2+C2+B2</f>
        <v>8.01</v>
      </c>
    </row>
    <row r="3">
      <c r="A3" s="12">
        <v>2.0</v>
      </c>
      <c r="B3" s="13">
        <v>5.91</v>
      </c>
      <c r="C3" s="13">
        <v>2.42</v>
      </c>
      <c r="D3" s="13">
        <v>1.28</v>
      </c>
      <c r="E3" s="13">
        <v>9.8</v>
      </c>
      <c r="F3" s="14">
        <f t="shared" si="1"/>
        <v>-9.8</v>
      </c>
      <c r="G3" s="24">
        <f t="shared" si="2"/>
        <v>9.61</v>
      </c>
    </row>
    <row r="4">
      <c r="A4" s="7">
        <v>3.0</v>
      </c>
      <c r="B4" s="8">
        <v>2.4</v>
      </c>
      <c r="C4" s="8">
        <v>1.18</v>
      </c>
      <c r="D4" s="8">
        <v>0.56</v>
      </c>
      <c r="E4" s="8">
        <v>4.2</v>
      </c>
      <c r="F4" s="9">
        <f t="shared" si="1"/>
        <v>-4.2</v>
      </c>
      <c r="G4" s="23">
        <f t="shared" si="2"/>
        <v>4.14</v>
      </c>
    </row>
    <row r="5">
      <c r="A5" s="12">
        <v>4.0</v>
      </c>
      <c r="B5" s="13">
        <v>3.94</v>
      </c>
      <c r="C5" s="13">
        <v>1.58</v>
      </c>
      <c r="D5" s="13">
        <v>0.86</v>
      </c>
      <c r="E5" s="13">
        <v>6.5</v>
      </c>
      <c r="F5" s="14">
        <f t="shared" si="1"/>
        <v>-6.5</v>
      </c>
      <c r="G5" s="24">
        <f t="shared" si="2"/>
        <v>6.38</v>
      </c>
    </row>
    <row r="6">
      <c r="A6" s="7">
        <v>5.0</v>
      </c>
      <c r="B6" s="8">
        <v>4.0</v>
      </c>
      <c r="C6" s="8">
        <v>1.83</v>
      </c>
      <c r="D6" s="8">
        <v>1.16</v>
      </c>
      <c r="E6" s="8">
        <v>7.13</v>
      </c>
      <c r="F6" s="9">
        <f t="shared" si="1"/>
        <v>-7.13</v>
      </c>
      <c r="G6" s="23">
        <f t="shared" si="2"/>
        <v>6.99</v>
      </c>
    </row>
    <row r="7">
      <c r="A7" s="12">
        <v>6.0</v>
      </c>
      <c r="B7" s="13">
        <v>3.28</v>
      </c>
      <c r="C7" s="13">
        <v>1.45</v>
      </c>
      <c r="D7" s="13">
        <v>0.8</v>
      </c>
      <c r="E7" s="13">
        <v>5.63</v>
      </c>
      <c r="F7" s="14">
        <f t="shared" si="1"/>
        <v>-5.63</v>
      </c>
      <c r="G7" s="24">
        <f t="shared" si="2"/>
        <v>5.53</v>
      </c>
    </row>
    <row r="8">
      <c r="A8" s="7">
        <v>7.0</v>
      </c>
      <c r="B8" s="8">
        <v>3.34</v>
      </c>
      <c r="C8" s="8">
        <v>1.64</v>
      </c>
      <c r="D8" s="8">
        <v>0.77</v>
      </c>
      <c r="E8" s="8">
        <v>5.86</v>
      </c>
      <c r="F8" s="9">
        <f t="shared" si="1"/>
        <v>-5.86</v>
      </c>
      <c r="G8" s="23">
        <f t="shared" si="2"/>
        <v>5.75</v>
      </c>
    </row>
    <row r="9">
      <c r="A9" s="12">
        <v>8.0</v>
      </c>
      <c r="B9" s="13">
        <v>5.12</v>
      </c>
      <c r="C9" s="13">
        <v>2.57</v>
      </c>
      <c r="D9" s="13">
        <v>1.06</v>
      </c>
      <c r="E9" s="13">
        <v>8.93</v>
      </c>
      <c r="F9" s="14">
        <f t="shared" si="1"/>
        <v>-8.93</v>
      </c>
      <c r="G9" s="24">
        <f t="shared" si="2"/>
        <v>8.75</v>
      </c>
    </row>
    <row r="10">
      <c r="A10" s="7">
        <v>9.0</v>
      </c>
      <c r="B10" s="8">
        <v>4.49</v>
      </c>
      <c r="C10" s="8">
        <v>2.2</v>
      </c>
      <c r="D10" s="8">
        <v>1.04</v>
      </c>
      <c r="E10" s="8">
        <v>7.88</v>
      </c>
      <c r="F10" s="9">
        <f t="shared" si="1"/>
        <v>-7.88</v>
      </c>
      <c r="G10" s="23">
        <f t="shared" si="2"/>
        <v>7.73</v>
      </c>
    </row>
    <row r="11">
      <c r="A11" s="17">
        <v>10.0</v>
      </c>
      <c r="B11" s="18">
        <v>5.7</v>
      </c>
      <c r="C11" s="18">
        <v>2.13</v>
      </c>
      <c r="D11" s="18">
        <v>0.89</v>
      </c>
      <c r="E11" s="18">
        <v>8.92</v>
      </c>
      <c r="F11" s="19">
        <f t="shared" si="1"/>
        <v>-8.92</v>
      </c>
      <c r="G11" s="25">
        <f t="shared" si="2"/>
        <v>8.72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3.0"/>
    <col customWidth="1" min="4" max="4" width="16.0"/>
    <col customWidth="1" min="5" max="5" width="15.63"/>
  </cols>
  <sheetData>
    <row r="1">
      <c r="A1" s="3" t="s">
        <v>16</v>
      </c>
      <c r="B1" s="4" t="s">
        <v>11</v>
      </c>
      <c r="C1" s="4" t="s">
        <v>12</v>
      </c>
      <c r="D1" s="4" t="s">
        <v>17</v>
      </c>
      <c r="E1" s="22" t="s">
        <v>15</v>
      </c>
    </row>
    <row r="2">
      <c r="A2" s="7">
        <v>1.0</v>
      </c>
      <c r="B2" s="8">
        <v>0.15</v>
      </c>
      <c r="C2" s="8">
        <v>1.04</v>
      </c>
      <c r="D2" s="8">
        <v>0.91</v>
      </c>
      <c r="E2" s="26">
        <f t="shared" ref="E2:E24" si="1">C2-B2</f>
        <v>0.89</v>
      </c>
    </row>
    <row r="3">
      <c r="A3" s="27">
        <v>2.0</v>
      </c>
      <c r="B3" s="28">
        <v>0.26</v>
      </c>
      <c r="C3" s="28">
        <v>1.04</v>
      </c>
      <c r="D3" s="28">
        <v>0.82</v>
      </c>
      <c r="E3" s="29">
        <f t="shared" si="1"/>
        <v>0.78</v>
      </c>
    </row>
    <row r="4">
      <c r="A4" s="7">
        <v>3.0</v>
      </c>
      <c r="B4" s="8">
        <v>0.39</v>
      </c>
      <c r="C4" s="8">
        <v>1.04</v>
      </c>
      <c r="D4" s="8">
        <v>0.64</v>
      </c>
      <c r="E4" s="26">
        <f t="shared" si="1"/>
        <v>0.65</v>
      </c>
    </row>
    <row r="5">
      <c r="A5" s="27">
        <v>4.0</v>
      </c>
      <c r="B5" s="28">
        <v>1.12</v>
      </c>
      <c r="C5" s="28">
        <v>3.0</v>
      </c>
      <c r="D5" s="28">
        <v>1.97</v>
      </c>
      <c r="E5" s="29">
        <f t="shared" si="1"/>
        <v>1.88</v>
      </c>
    </row>
    <row r="6">
      <c r="A6" s="7">
        <v>5.0</v>
      </c>
      <c r="B6" s="8">
        <v>1.39</v>
      </c>
      <c r="C6" s="8">
        <v>3.11</v>
      </c>
      <c r="D6" s="8">
        <v>1.81</v>
      </c>
      <c r="E6" s="26">
        <f t="shared" si="1"/>
        <v>1.72</v>
      </c>
    </row>
    <row r="7">
      <c r="A7" s="27">
        <v>6.0</v>
      </c>
      <c r="B7" s="28">
        <v>1.59</v>
      </c>
      <c r="C7" s="28">
        <v>4.07</v>
      </c>
      <c r="D7" s="28">
        <v>2.6</v>
      </c>
      <c r="E7" s="29">
        <f t="shared" si="1"/>
        <v>2.48</v>
      </c>
    </row>
    <row r="8">
      <c r="A8" s="7">
        <v>7.0</v>
      </c>
      <c r="B8" s="8">
        <v>0.86</v>
      </c>
      <c r="C8" s="8">
        <v>3.55</v>
      </c>
      <c r="D8" s="8">
        <v>2.78</v>
      </c>
      <c r="E8" s="26">
        <f t="shared" si="1"/>
        <v>2.69</v>
      </c>
    </row>
    <row r="9">
      <c r="A9" s="27">
        <v>8.0</v>
      </c>
      <c r="B9" s="28">
        <v>3.02</v>
      </c>
      <c r="C9" s="28">
        <v>5.98</v>
      </c>
      <c r="D9" s="28">
        <v>3.15</v>
      </c>
      <c r="E9" s="29">
        <f t="shared" si="1"/>
        <v>2.96</v>
      </c>
    </row>
    <row r="10">
      <c r="A10" s="7">
        <v>9.0</v>
      </c>
      <c r="B10" s="8">
        <v>1.41</v>
      </c>
      <c r="C10" s="8">
        <v>5.8</v>
      </c>
      <c r="D10" s="8">
        <v>4.54</v>
      </c>
      <c r="E10" s="26">
        <f t="shared" si="1"/>
        <v>4.39</v>
      </c>
    </row>
    <row r="11">
      <c r="A11" s="27">
        <v>10.0</v>
      </c>
      <c r="B11" s="28">
        <v>1.08</v>
      </c>
      <c r="C11" s="28">
        <v>4.42</v>
      </c>
      <c r="D11" s="28">
        <v>3.46</v>
      </c>
      <c r="E11" s="29">
        <f t="shared" si="1"/>
        <v>3.34</v>
      </c>
    </row>
    <row r="12">
      <c r="A12" s="7">
        <v>11.0</v>
      </c>
      <c r="B12" s="8">
        <v>5.31</v>
      </c>
      <c r="C12" s="8">
        <v>6.2</v>
      </c>
      <c r="D12" s="8">
        <v>1.14</v>
      </c>
      <c r="E12" s="26">
        <f t="shared" si="1"/>
        <v>0.89</v>
      </c>
    </row>
    <row r="13">
      <c r="A13" s="27">
        <v>12.0</v>
      </c>
      <c r="B13" s="28">
        <v>3.69</v>
      </c>
      <c r="C13" s="28">
        <v>4.56</v>
      </c>
      <c r="D13" s="28">
        <v>1.05</v>
      </c>
      <c r="E13" s="29">
        <f t="shared" si="1"/>
        <v>0.87</v>
      </c>
    </row>
    <row r="14">
      <c r="A14" s="7">
        <v>13.0</v>
      </c>
      <c r="B14" s="8">
        <v>3.34</v>
      </c>
      <c r="C14" s="8">
        <v>4.46</v>
      </c>
      <c r="D14" s="8">
        <v>1.29</v>
      </c>
      <c r="E14" s="26">
        <f t="shared" si="1"/>
        <v>1.12</v>
      </c>
    </row>
    <row r="15">
      <c r="A15" s="27">
        <v>14.0</v>
      </c>
      <c r="B15" s="28">
        <v>4.13</v>
      </c>
      <c r="C15" s="28">
        <v>3.25</v>
      </c>
      <c r="D15" s="28">
        <v>-0.71</v>
      </c>
      <c r="E15" s="29">
        <f t="shared" si="1"/>
        <v>-0.88</v>
      </c>
    </row>
    <row r="16">
      <c r="A16" s="7">
        <v>15.0</v>
      </c>
      <c r="B16" s="8">
        <v>4.85</v>
      </c>
      <c r="C16" s="8">
        <v>3.81</v>
      </c>
      <c r="D16" s="8">
        <v>-0.83</v>
      </c>
      <c r="E16" s="26">
        <f t="shared" si="1"/>
        <v>-1.04</v>
      </c>
    </row>
    <row r="17">
      <c r="A17" s="27">
        <v>16.0</v>
      </c>
      <c r="B17" s="28">
        <v>5.79</v>
      </c>
      <c r="C17" s="28">
        <v>4.73</v>
      </c>
      <c r="D17" s="28">
        <v>-0.82</v>
      </c>
      <c r="E17" s="29">
        <f t="shared" si="1"/>
        <v>-1.06</v>
      </c>
    </row>
    <row r="18">
      <c r="A18" s="7">
        <v>17.0</v>
      </c>
      <c r="B18" s="8">
        <v>3.36</v>
      </c>
      <c r="C18" s="8">
        <v>1.6</v>
      </c>
      <c r="D18" s="8">
        <v>-1.64</v>
      </c>
      <c r="E18" s="26">
        <f t="shared" si="1"/>
        <v>-1.76</v>
      </c>
    </row>
    <row r="19">
      <c r="A19" s="27">
        <v>18.0</v>
      </c>
      <c r="B19" s="28">
        <v>3.5</v>
      </c>
      <c r="C19" s="28">
        <v>2.25</v>
      </c>
      <c r="D19" s="28">
        <v>-1.11</v>
      </c>
      <c r="E19" s="29">
        <f t="shared" si="1"/>
        <v>-1.25</v>
      </c>
    </row>
    <row r="20">
      <c r="A20" s="7">
        <v>19.0</v>
      </c>
      <c r="B20" s="8">
        <v>5.32</v>
      </c>
      <c r="C20" s="8">
        <v>1.15</v>
      </c>
      <c r="D20" s="8">
        <v>-4.01</v>
      </c>
      <c r="E20" s="26">
        <f t="shared" si="1"/>
        <v>-4.17</v>
      </c>
    </row>
    <row r="21">
      <c r="A21" s="27">
        <v>20.0</v>
      </c>
      <c r="B21" s="28">
        <v>5.13</v>
      </c>
      <c r="C21" s="28">
        <v>1.11</v>
      </c>
      <c r="D21" s="28">
        <v>-3.87</v>
      </c>
      <c r="E21" s="29">
        <f t="shared" si="1"/>
        <v>-4.02</v>
      </c>
    </row>
    <row r="22">
      <c r="A22" s="7">
        <v>21.0</v>
      </c>
      <c r="B22" s="8">
        <v>3.05</v>
      </c>
      <c r="C22" s="8">
        <v>0.66</v>
      </c>
      <c r="D22" s="8">
        <v>-2.3</v>
      </c>
      <c r="E22" s="26">
        <f t="shared" si="1"/>
        <v>-2.39</v>
      </c>
    </row>
    <row r="23">
      <c r="A23" s="27">
        <v>22.0</v>
      </c>
      <c r="B23" s="28">
        <v>2.19</v>
      </c>
      <c r="C23" s="28">
        <v>0.47</v>
      </c>
      <c r="D23" s="28">
        <v>-1.65</v>
      </c>
      <c r="E23" s="29">
        <f t="shared" si="1"/>
        <v>-1.72</v>
      </c>
    </row>
    <row r="24">
      <c r="A24" s="30">
        <v>23.0</v>
      </c>
      <c r="B24" s="31">
        <v>1.43</v>
      </c>
      <c r="C24" s="31">
        <v>0.3</v>
      </c>
      <c r="D24" s="31">
        <v>-1.07</v>
      </c>
      <c r="E24" s="32">
        <f t="shared" si="1"/>
        <v>-1.13</v>
      </c>
    </row>
  </sheetData>
  <dataValidations>
    <dataValidation type="custom" allowBlank="1" showDropDown="1" sqref="A2:E24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