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<sst xmlns="http://schemas.openxmlformats.org/spreadsheetml/2006/main" count="27" uniqueCount="18">
  <si>
    <t>Background Radiation Readings</t>
  </si>
  <si>
    <t>Zero Error</t>
  </si>
  <si>
    <t>Time (Sec)</t>
  </si>
  <si>
    <t>Counts</t>
  </si>
  <si>
    <t>Avg. Count</t>
  </si>
  <si>
    <t>Count rate</t>
  </si>
  <si>
    <t>Determination of Count rate after putting the absorber with source</t>
  </si>
  <si>
    <t>Thickness of the plates</t>
  </si>
  <si>
    <t>Time</t>
  </si>
  <si>
    <t>Thickness (mm)</t>
  </si>
  <si>
    <t>Count</t>
  </si>
  <si>
    <t>Corrected Rate</t>
  </si>
  <si>
    <t>S no.</t>
  </si>
  <si>
    <t>MSR (mm)</t>
  </si>
  <si>
    <t>CSR (mm)</t>
  </si>
  <si>
    <t>LC (mm)</t>
  </si>
  <si>
    <t>Total (mm)</t>
  </si>
  <si>
    <t>Avg.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</si>
</sst>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</cols>
  <sheetData>
    <row r="1">
      <c r="A1" s="1" t="s">
        <v>0</v>
      </c>
      <c r="E1" s="2"/>
      <c r="F1" s="2"/>
      <c r="G1" s="2"/>
      <c r="N1" s="1" t="s">
        <v>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2</v>
      </c>
      <c r="B2" s="1" t="s">
        <v>3</v>
      </c>
      <c r="C2" s="1" t="s">
        <v>4</v>
      </c>
      <c r="D2" s="1" t="s">
        <v>5</v>
      </c>
      <c r="E2" s="2"/>
      <c r="F2" s="2"/>
      <c r="G2" s="2"/>
      <c r="N2" s="3">
        <v>0.0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>
        <v>600.0</v>
      </c>
      <c r="B3" s="3">
        <v>161.0</v>
      </c>
      <c r="C3" s="2">
        <f>AVERAGE(B3:B5)</f>
        <v>168.6666667</v>
      </c>
      <c r="D3" s="2">
        <f>C3/A3</f>
        <v>0.2811111111</v>
      </c>
      <c r="E3" s="2"/>
      <c r="F3" s="2"/>
      <c r="G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600.0</v>
      </c>
      <c r="B4" s="3">
        <v>158.0</v>
      </c>
      <c r="E4" s="2"/>
      <c r="F4" s="2"/>
      <c r="G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>
        <v>600.0</v>
      </c>
      <c r="B5" s="3">
        <v>187.0</v>
      </c>
      <c r="E5" s="2"/>
      <c r="F5" s="2"/>
      <c r="G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 t="s">
        <v>6</v>
      </c>
      <c r="G6" s="1"/>
      <c r="H6" s="1" t="s">
        <v>7</v>
      </c>
      <c r="T6" s="2"/>
      <c r="U6" s="2"/>
      <c r="V6" s="2"/>
      <c r="W6" s="2"/>
      <c r="X6" s="2"/>
      <c r="Y6" s="2"/>
      <c r="Z6" s="2"/>
      <c r="AA6" s="2"/>
    </row>
    <row r="7">
      <c r="A7" s="1" t="s">
        <v>8</v>
      </c>
      <c r="B7" s="1" t="s">
        <v>9</v>
      </c>
      <c r="C7" s="1" t="s">
        <v>10</v>
      </c>
      <c r="D7" s="1" t="s">
        <v>4</v>
      </c>
      <c r="E7" s="1" t="s">
        <v>5</v>
      </c>
      <c r="F7" s="1" t="s">
        <v>11</v>
      </c>
      <c r="G7" s="1"/>
      <c r="H7" s="1" t="s">
        <v>12</v>
      </c>
      <c r="I7" s="1" t="s">
        <v>13</v>
      </c>
      <c r="J7" s="1" t="s">
        <v>14</v>
      </c>
      <c r="K7" s="1" t="s">
        <v>15</v>
      </c>
      <c r="L7" s="1" t="s">
        <v>16</v>
      </c>
      <c r="M7" s="1" t="s">
        <v>17</v>
      </c>
      <c r="T7" s="2"/>
      <c r="U7" s="2"/>
      <c r="V7" s="2"/>
      <c r="W7" s="2"/>
      <c r="X7" s="2"/>
      <c r="Y7" s="2"/>
      <c r="Z7" s="2"/>
      <c r="AA7" s="2"/>
    </row>
    <row r="8">
      <c r="A8" s="3">
        <v>45.0</v>
      </c>
      <c r="B8" s="4">
        <v>0.0</v>
      </c>
      <c r="C8" s="3">
        <v>396.0</v>
      </c>
      <c r="D8" s="2">
        <f>AVERAGE(C8:C9)</f>
        <v>398.5</v>
      </c>
      <c r="E8" s="2">
        <f>D8/A8</f>
        <v>8.855555556</v>
      </c>
      <c r="F8" s="5">
        <f>E8-$D$3</f>
        <v>8.574444444</v>
      </c>
      <c r="G8" s="2"/>
      <c r="H8" s="3">
        <v>1.0</v>
      </c>
      <c r="I8" s="3">
        <v>2.0</v>
      </c>
      <c r="J8" s="3">
        <v>10.0</v>
      </c>
      <c r="K8" s="2">
        <f t="shared" ref="K8:K31" si="1">5/500</f>
        <v>0.01</v>
      </c>
      <c r="L8" s="2">
        <f t="shared" ref="L8:L31" si="2">(I8*0.5)+(J8*K8) - $N$2</f>
        <v>1.1</v>
      </c>
      <c r="M8" s="2">
        <f>AVERAGE(L8:L10)</f>
        <v>1.11</v>
      </c>
      <c r="T8" s="2"/>
      <c r="U8" s="2"/>
      <c r="V8" s="2"/>
      <c r="W8" s="2"/>
      <c r="X8" s="2"/>
      <c r="Y8" s="2"/>
      <c r="Z8" s="2"/>
      <c r="AA8" s="2"/>
    </row>
    <row r="9">
      <c r="C9" s="3">
        <v>401.0</v>
      </c>
      <c r="G9" s="2"/>
      <c r="I9" s="3">
        <v>2.0</v>
      </c>
      <c r="J9" s="3">
        <v>13.0</v>
      </c>
      <c r="K9" s="2">
        <f t="shared" si="1"/>
        <v>0.01</v>
      </c>
      <c r="L9" s="2">
        <f t="shared" si="2"/>
        <v>1.13</v>
      </c>
      <c r="T9" s="2"/>
      <c r="U9" s="2"/>
      <c r="V9" s="2"/>
      <c r="W9" s="2"/>
      <c r="X9" s="2"/>
      <c r="Y9" s="2"/>
      <c r="Z9" s="2"/>
      <c r="AA9" s="2"/>
    </row>
    <row r="10">
      <c r="A10" s="3">
        <v>120.0</v>
      </c>
      <c r="B10" s="6">
        <f>M8</f>
        <v>1.11</v>
      </c>
      <c r="C10" s="3">
        <v>139.0</v>
      </c>
      <c r="D10" s="2">
        <f>AVERAGE(C10:C11)</f>
        <v>145</v>
      </c>
      <c r="E10" s="2">
        <f>D10/A10</f>
        <v>1.208333333</v>
      </c>
      <c r="F10" s="5">
        <f>E10-$D$3</f>
        <v>0.9272222222</v>
      </c>
      <c r="G10" s="2"/>
      <c r="I10" s="3">
        <v>2.0</v>
      </c>
      <c r="J10" s="3">
        <v>10.0</v>
      </c>
      <c r="K10" s="2">
        <f t="shared" si="1"/>
        <v>0.01</v>
      </c>
      <c r="L10" s="2">
        <f t="shared" si="2"/>
        <v>1.1</v>
      </c>
      <c r="T10" s="2"/>
      <c r="U10" s="2"/>
      <c r="V10" s="2"/>
      <c r="W10" s="2"/>
      <c r="X10" s="2"/>
      <c r="Y10" s="2"/>
      <c r="Z10" s="2"/>
      <c r="AA10" s="2"/>
    </row>
    <row r="11">
      <c r="C11" s="3">
        <v>151.0</v>
      </c>
      <c r="G11" s="2"/>
      <c r="H11" s="3">
        <v>2.0</v>
      </c>
      <c r="I11" s="3">
        <v>2.0</v>
      </c>
      <c r="J11" s="3">
        <v>15.0</v>
      </c>
      <c r="K11" s="2">
        <f t="shared" si="1"/>
        <v>0.01</v>
      </c>
      <c r="L11" s="2">
        <f t="shared" si="2"/>
        <v>1.15</v>
      </c>
      <c r="M11" s="2">
        <f>AVERAGE(L11:L13)</f>
        <v>1.116666667</v>
      </c>
      <c r="T11" s="2"/>
      <c r="U11" s="2"/>
      <c r="V11" s="2"/>
      <c r="W11" s="2"/>
      <c r="X11" s="2"/>
      <c r="Y11" s="2"/>
      <c r="Z11" s="2"/>
      <c r="AA11" s="2"/>
    </row>
    <row r="12">
      <c r="A12" s="3">
        <v>120.0</v>
      </c>
      <c r="B12" s="6">
        <f>B10+M11</f>
        <v>2.226666667</v>
      </c>
      <c r="C12" s="3">
        <v>137.0</v>
      </c>
      <c r="D12" s="2">
        <f>AVERAGE(C12:C13)</f>
        <v>138</v>
      </c>
      <c r="E12" s="2">
        <f>D12/A12</f>
        <v>1.15</v>
      </c>
      <c r="F12" s="5">
        <f>E12-$D$3</f>
        <v>0.8688888889</v>
      </c>
      <c r="G12" s="2"/>
      <c r="I12" s="3">
        <v>2.0</v>
      </c>
      <c r="J12" s="3">
        <v>11.0</v>
      </c>
      <c r="K12" s="2">
        <f t="shared" si="1"/>
        <v>0.01</v>
      </c>
      <c r="L12" s="2">
        <f t="shared" si="2"/>
        <v>1.11</v>
      </c>
      <c r="T12" s="2"/>
      <c r="U12" s="2"/>
      <c r="V12" s="2"/>
      <c r="W12" s="2"/>
      <c r="X12" s="2"/>
      <c r="Y12" s="2"/>
      <c r="Z12" s="2"/>
      <c r="AA12" s="2"/>
    </row>
    <row r="13">
      <c r="C13" s="3">
        <v>139.0</v>
      </c>
      <c r="G13" s="2"/>
      <c r="I13" s="3">
        <v>2.0</v>
      </c>
      <c r="J13" s="3">
        <v>9.0</v>
      </c>
      <c r="K13" s="2">
        <f t="shared" si="1"/>
        <v>0.01</v>
      </c>
      <c r="L13" s="2">
        <f t="shared" si="2"/>
        <v>1.09</v>
      </c>
      <c r="T13" s="2"/>
      <c r="U13" s="2"/>
      <c r="V13" s="2"/>
      <c r="W13" s="2"/>
      <c r="X13" s="2"/>
      <c r="Y13" s="2"/>
      <c r="Z13" s="2"/>
      <c r="AA13" s="2"/>
    </row>
    <row r="14">
      <c r="A14" s="3">
        <v>120.0</v>
      </c>
      <c r="B14" s="6">
        <f>B12+M14</f>
        <v>3.333333333</v>
      </c>
      <c r="C14" s="3">
        <v>119.0</v>
      </c>
      <c r="D14" s="2">
        <f>AVERAGE(C14:C15)</f>
        <v>124.5</v>
      </c>
      <c r="E14" s="2">
        <f>D14/A14</f>
        <v>1.0375</v>
      </c>
      <c r="F14" s="5">
        <f>E14-$D$3</f>
        <v>0.7563888889</v>
      </c>
      <c r="G14" s="2"/>
      <c r="H14" s="3">
        <v>3.0</v>
      </c>
      <c r="I14" s="3">
        <v>2.0</v>
      </c>
      <c r="J14" s="3">
        <v>6.0</v>
      </c>
      <c r="K14" s="2">
        <f t="shared" si="1"/>
        <v>0.01</v>
      </c>
      <c r="L14" s="2">
        <f t="shared" si="2"/>
        <v>1.06</v>
      </c>
      <c r="M14" s="2">
        <f>AVERAGE(L14:L16)</f>
        <v>1.106666667</v>
      </c>
      <c r="T14" s="2"/>
      <c r="U14" s="2"/>
      <c r="V14" s="2"/>
      <c r="W14" s="2"/>
      <c r="X14" s="2"/>
      <c r="Y14" s="2"/>
      <c r="Z14" s="2"/>
      <c r="AA14" s="2"/>
    </row>
    <row r="15">
      <c r="C15" s="3">
        <v>130.0</v>
      </c>
      <c r="G15" s="2"/>
      <c r="I15" s="3">
        <v>2.0</v>
      </c>
      <c r="J15" s="3">
        <v>15.0</v>
      </c>
      <c r="K15" s="2">
        <f t="shared" si="1"/>
        <v>0.01</v>
      </c>
      <c r="L15" s="2">
        <f t="shared" si="2"/>
        <v>1.15</v>
      </c>
      <c r="T15" s="2"/>
      <c r="U15" s="2"/>
      <c r="V15" s="2"/>
      <c r="W15" s="2"/>
      <c r="X15" s="2"/>
      <c r="Y15" s="2"/>
      <c r="Z15" s="2"/>
      <c r="AA15" s="2"/>
    </row>
    <row r="16">
      <c r="A16" s="3">
        <v>120.0</v>
      </c>
      <c r="B16" s="6">
        <f>B14+M17</f>
        <v>4.366666667</v>
      </c>
      <c r="C16" s="3">
        <v>138.0</v>
      </c>
      <c r="D16" s="2">
        <f>AVERAGE(C16:C17)</f>
        <v>137.5</v>
      </c>
      <c r="E16" s="2">
        <f>D16/A16</f>
        <v>1.145833333</v>
      </c>
      <c r="F16" s="5">
        <f>E16-$D$3</f>
        <v>0.8647222222</v>
      </c>
      <c r="G16" s="2"/>
      <c r="I16" s="3">
        <v>2.0</v>
      </c>
      <c r="J16" s="3">
        <v>11.0</v>
      </c>
      <c r="K16" s="2">
        <f t="shared" si="1"/>
        <v>0.01</v>
      </c>
      <c r="L16" s="2">
        <f t="shared" si="2"/>
        <v>1.11</v>
      </c>
      <c r="T16" s="2"/>
      <c r="U16" s="2"/>
      <c r="V16" s="2"/>
      <c r="W16" s="2"/>
      <c r="X16" s="2"/>
      <c r="Y16" s="2"/>
      <c r="Z16" s="2"/>
      <c r="AA16" s="2"/>
    </row>
    <row r="17">
      <c r="C17" s="3">
        <v>137.0</v>
      </c>
      <c r="G17" s="2"/>
      <c r="H17" s="3">
        <v>4.0</v>
      </c>
      <c r="I17" s="3">
        <v>2.0</v>
      </c>
      <c r="J17" s="3">
        <v>3.0</v>
      </c>
      <c r="K17" s="2">
        <f t="shared" si="1"/>
        <v>0.01</v>
      </c>
      <c r="L17" s="2">
        <f t="shared" si="2"/>
        <v>1.03</v>
      </c>
      <c r="M17" s="2">
        <f>AVERAGE(L17:L19)</f>
        <v>1.033333333</v>
      </c>
      <c r="T17" s="2"/>
      <c r="U17" s="2"/>
      <c r="V17" s="2"/>
      <c r="W17" s="2"/>
      <c r="X17" s="2"/>
      <c r="Y17" s="2"/>
      <c r="Z17" s="2"/>
      <c r="AA17" s="2"/>
    </row>
    <row r="18">
      <c r="A18" s="3">
        <v>120.0</v>
      </c>
      <c r="B18" s="6">
        <f>B16+M20</f>
        <v>5.416666667</v>
      </c>
      <c r="C18" s="3">
        <v>118.0</v>
      </c>
      <c r="D18" s="2">
        <f>AVERAGE(C18:C19)</f>
        <v>110</v>
      </c>
      <c r="E18" s="2">
        <f>D18/A18</f>
        <v>0.9166666667</v>
      </c>
      <c r="F18" s="5">
        <f>E18-$D$3</f>
        <v>0.6355555556</v>
      </c>
      <c r="G18" s="2"/>
      <c r="I18" s="3">
        <v>2.0</v>
      </c>
      <c r="J18" s="3">
        <v>3.0</v>
      </c>
      <c r="K18" s="2">
        <f t="shared" si="1"/>
        <v>0.01</v>
      </c>
      <c r="L18" s="2">
        <f t="shared" si="2"/>
        <v>1.03</v>
      </c>
      <c r="T18" s="2"/>
      <c r="U18" s="2"/>
      <c r="V18" s="2"/>
      <c r="W18" s="2"/>
      <c r="X18" s="2"/>
      <c r="Y18" s="2"/>
      <c r="Z18" s="2"/>
      <c r="AA18" s="2"/>
    </row>
    <row r="19">
      <c r="C19" s="3">
        <v>102.0</v>
      </c>
      <c r="G19" s="2"/>
      <c r="I19" s="3">
        <v>2.0</v>
      </c>
      <c r="J19" s="3">
        <v>4.0</v>
      </c>
      <c r="K19" s="2">
        <f t="shared" si="1"/>
        <v>0.01</v>
      </c>
      <c r="L19" s="2">
        <f t="shared" si="2"/>
        <v>1.04</v>
      </c>
      <c r="T19" s="2"/>
      <c r="U19" s="2"/>
      <c r="V19" s="2"/>
      <c r="W19" s="2"/>
      <c r="X19" s="2"/>
      <c r="Y19" s="2"/>
      <c r="Z19" s="2"/>
      <c r="AA19" s="2"/>
    </row>
    <row r="20">
      <c r="A20" s="3">
        <v>120.0</v>
      </c>
      <c r="B20" s="6">
        <f>M23</f>
        <v>5.326666667</v>
      </c>
      <c r="C20" s="3">
        <v>110.0</v>
      </c>
      <c r="D20" s="2">
        <f>AVERAGE(C20:C21)</f>
        <v>101</v>
      </c>
      <c r="E20" s="2">
        <f>D20/A20</f>
        <v>0.8416666667</v>
      </c>
      <c r="F20" s="5">
        <f>E20-$D$3</f>
        <v>0.5605555556</v>
      </c>
      <c r="G20" s="2"/>
      <c r="H20" s="3">
        <v>5.0</v>
      </c>
      <c r="I20" s="3">
        <v>2.0</v>
      </c>
      <c r="J20" s="3">
        <v>3.0</v>
      </c>
      <c r="K20" s="2">
        <f t="shared" si="1"/>
        <v>0.01</v>
      </c>
      <c r="L20" s="2">
        <f t="shared" si="2"/>
        <v>1.03</v>
      </c>
      <c r="M20" s="2">
        <f>AVERAGE(L20:L22)</f>
        <v>1.05</v>
      </c>
      <c r="T20" s="2"/>
      <c r="U20" s="2"/>
      <c r="V20" s="2"/>
      <c r="W20" s="2"/>
      <c r="X20" s="2"/>
      <c r="Y20" s="2"/>
      <c r="Z20" s="2"/>
      <c r="AA20" s="2"/>
    </row>
    <row r="21">
      <c r="C21" s="3">
        <v>92.0</v>
      </c>
      <c r="G21" s="2"/>
      <c r="I21" s="3">
        <v>2.0</v>
      </c>
      <c r="J21" s="3">
        <v>8.0</v>
      </c>
      <c r="K21" s="2">
        <f t="shared" si="1"/>
        <v>0.01</v>
      </c>
      <c r="L21" s="2">
        <f t="shared" si="2"/>
        <v>1.08</v>
      </c>
      <c r="T21" s="2"/>
      <c r="U21" s="2"/>
      <c r="V21" s="2"/>
      <c r="W21" s="2"/>
      <c r="X21" s="2"/>
      <c r="Y21" s="2"/>
      <c r="Z21" s="2"/>
      <c r="AA21" s="2"/>
    </row>
    <row r="22">
      <c r="A22" s="3">
        <v>120.0</v>
      </c>
      <c r="B22" s="6">
        <f>M23+B10</f>
        <v>6.436666667</v>
      </c>
      <c r="C22" s="3">
        <v>87.0</v>
      </c>
      <c r="D22" s="2">
        <f>AVERAGE(C22:C23)</f>
        <v>102</v>
      </c>
      <c r="E22" s="2">
        <f>D22/A22</f>
        <v>0.85</v>
      </c>
      <c r="F22" s="5">
        <f>E22-$D$3</f>
        <v>0.5688888889</v>
      </c>
      <c r="G22" s="2"/>
      <c r="I22" s="3">
        <v>2.0</v>
      </c>
      <c r="J22" s="3">
        <v>4.0</v>
      </c>
      <c r="K22" s="2">
        <f t="shared" si="1"/>
        <v>0.01</v>
      </c>
      <c r="L22" s="2">
        <f t="shared" si="2"/>
        <v>1.04</v>
      </c>
      <c r="T22" s="2"/>
      <c r="U22" s="2"/>
      <c r="V22" s="2"/>
      <c r="W22" s="2"/>
      <c r="X22" s="2"/>
      <c r="Y22" s="2"/>
      <c r="Z22" s="2"/>
      <c r="AA22" s="2"/>
    </row>
    <row r="23">
      <c r="C23" s="3">
        <v>117.0</v>
      </c>
      <c r="G23" s="2"/>
      <c r="H23" s="3">
        <v>6.0</v>
      </c>
      <c r="I23" s="3">
        <v>10.0</v>
      </c>
      <c r="J23" s="3">
        <v>30.0</v>
      </c>
      <c r="K23" s="2">
        <f t="shared" si="1"/>
        <v>0.01</v>
      </c>
      <c r="L23" s="2">
        <f t="shared" si="2"/>
        <v>5.3</v>
      </c>
      <c r="M23" s="2">
        <f>AVERAGE(L23:L25)</f>
        <v>5.326666667</v>
      </c>
      <c r="T23" s="2"/>
      <c r="U23" s="2"/>
      <c r="V23" s="2"/>
      <c r="W23" s="2"/>
      <c r="X23" s="2"/>
      <c r="Y23" s="2"/>
      <c r="Z23" s="2"/>
      <c r="AA23" s="2"/>
    </row>
    <row r="24">
      <c r="A24" s="3">
        <v>120.0</v>
      </c>
      <c r="B24" s="6">
        <f>M23+B12</f>
        <v>7.553333333</v>
      </c>
      <c r="C24" s="3">
        <v>97.0</v>
      </c>
      <c r="D24" s="2">
        <f>AVERAGE(C24:C25)</f>
        <v>95</v>
      </c>
      <c r="E24" s="2">
        <f>D24/A24</f>
        <v>0.7916666667</v>
      </c>
      <c r="F24" s="5">
        <f>E24-$D$3</f>
        <v>0.5105555556</v>
      </c>
      <c r="G24" s="2"/>
      <c r="I24" s="3">
        <v>10.0</v>
      </c>
      <c r="J24" s="3">
        <v>37.0</v>
      </c>
      <c r="K24" s="2">
        <f t="shared" si="1"/>
        <v>0.01</v>
      </c>
      <c r="L24" s="2">
        <f t="shared" si="2"/>
        <v>5.37</v>
      </c>
      <c r="T24" s="2"/>
      <c r="U24" s="2"/>
      <c r="V24" s="2"/>
      <c r="W24" s="2"/>
      <c r="X24" s="2"/>
      <c r="Y24" s="2"/>
      <c r="Z24" s="2"/>
      <c r="AA24" s="2"/>
    </row>
    <row r="25">
      <c r="C25" s="3">
        <v>93.0</v>
      </c>
      <c r="G25" s="2"/>
      <c r="I25" s="3">
        <v>10.0</v>
      </c>
      <c r="J25" s="3">
        <v>31.0</v>
      </c>
      <c r="K25" s="2">
        <f t="shared" si="1"/>
        <v>0.01</v>
      </c>
      <c r="L25" s="2">
        <f t="shared" si="2"/>
        <v>5.31</v>
      </c>
      <c r="T25" s="2"/>
      <c r="U25" s="2"/>
      <c r="V25" s="2"/>
      <c r="W25" s="2"/>
      <c r="X25" s="2"/>
      <c r="Y25" s="2"/>
      <c r="Z25" s="2"/>
      <c r="AA25" s="2"/>
    </row>
    <row r="26">
      <c r="A26" s="3">
        <v>120.0</v>
      </c>
      <c r="B26" s="6">
        <f>M23+B14</f>
        <v>8.66</v>
      </c>
      <c r="C26" s="3">
        <v>113.0</v>
      </c>
      <c r="D26" s="2">
        <f>AVERAGE(C26:C27)</f>
        <v>99.5</v>
      </c>
      <c r="E26" s="2">
        <f>D26/A26</f>
        <v>0.8291666667</v>
      </c>
      <c r="F26" s="5">
        <f>E26-$D$3</f>
        <v>0.5480555556</v>
      </c>
      <c r="G26" s="2"/>
      <c r="H26" s="3">
        <v>7.0</v>
      </c>
      <c r="I26" s="3">
        <v>20.0</v>
      </c>
      <c r="J26" s="3">
        <v>46.0</v>
      </c>
      <c r="K26" s="2">
        <f t="shared" si="1"/>
        <v>0.01</v>
      </c>
      <c r="L26" s="2">
        <f t="shared" si="2"/>
        <v>10.46</v>
      </c>
      <c r="M26" s="2">
        <f>AVERAGE(L26:L28)</f>
        <v>10.45666667</v>
      </c>
      <c r="T26" s="2"/>
      <c r="U26" s="2"/>
      <c r="V26" s="2"/>
      <c r="W26" s="2"/>
      <c r="X26" s="2"/>
      <c r="Y26" s="2"/>
      <c r="Z26" s="2"/>
      <c r="AA26" s="2"/>
    </row>
    <row r="27">
      <c r="C27" s="3">
        <v>86.0</v>
      </c>
      <c r="G27" s="2"/>
      <c r="I27" s="3">
        <v>20.0</v>
      </c>
      <c r="J27" s="3">
        <v>45.0</v>
      </c>
      <c r="K27" s="2">
        <f t="shared" si="1"/>
        <v>0.01</v>
      </c>
      <c r="L27" s="2">
        <f t="shared" si="2"/>
        <v>10.45</v>
      </c>
      <c r="T27" s="2"/>
      <c r="U27" s="2"/>
      <c r="V27" s="2"/>
      <c r="W27" s="2"/>
      <c r="X27" s="2"/>
      <c r="Y27" s="2"/>
      <c r="Z27" s="2"/>
      <c r="AA27" s="2"/>
    </row>
    <row r="28">
      <c r="A28" s="3">
        <v>120.0</v>
      </c>
      <c r="B28" s="6">
        <f>M23+B16</f>
        <v>9.693333333</v>
      </c>
      <c r="C28" s="3">
        <v>81.0</v>
      </c>
      <c r="D28" s="2">
        <f>AVERAGE(C28:C29)</f>
        <v>84</v>
      </c>
      <c r="E28" s="2">
        <f>D28/A28</f>
        <v>0.7</v>
      </c>
      <c r="F28" s="5">
        <f>E28-$D$3</f>
        <v>0.4188888889</v>
      </c>
      <c r="G28" s="2"/>
      <c r="I28" s="3">
        <v>20.0</v>
      </c>
      <c r="J28" s="3">
        <v>46.0</v>
      </c>
      <c r="K28" s="2">
        <f t="shared" si="1"/>
        <v>0.01</v>
      </c>
      <c r="L28" s="2">
        <f t="shared" si="2"/>
        <v>10.46</v>
      </c>
      <c r="T28" s="2"/>
      <c r="U28" s="2"/>
      <c r="V28" s="2"/>
      <c r="W28" s="2"/>
      <c r="X28" s="2"/>
      <c r="Y28" s="2"/>
      <c r="Z28" s="2"/>
      <c r="AA28" s="2"/>
    </row>
    <row r="29">
      <c r="C29" s="3">
        <v>87.0</v>
      </c>
      <c r="G29" s="2"/>
      <c r="H29" s="3">
        <v>8.0</v>
      </c>
      <c r="I29" s="3">
        <v>20.0</v>
      </c>
      <c r="J29" s="3">
        <v>47.0</v>
      </c>
      <c r="K29" s="2">
        <f t="shared" si="1"/>
        <v>0.01</v>
      </c>
      <c r="L29" s="2">
        <f t="shared" si="2"/>
        <v>10.47</v>
      </c>
      <c r="M29" s="2">
        <f>AVERAGE(L29:L31)</f>
        <v>10.43</v>
      </c>
      <c r="T29" s="2"/>
      <c r="U29" s="2"/>
      <c r="V29" s="2"/>
      <c r="W29" s="2"/>
      <c r="X29" s="2"/>
      <c r="Y29" s="2"/>
      <c r="Z29" s="2"/>
      <c r="AA29" s="2"/>
    </row>
    <row r="30">
      <c r="A30" s="3">
        <v>120.0</v>
      </c>
      <c r="B30" s="6">
        <f>M23+B18</f>
        <v>10.74333333</v>
      </c>
      <c r="C30" s="3">
        <v>73.0</v>
      </c>
      <c r="D30" s="2">
        <f>AVERAGE(C30:C31)</f>
        <v>72.5</v>
      </c>
      <c r="E30" s="2">
        <f>D30/A30</f>
        <v>0.6041666667</v>
      </c>
      <c r="F30" s="5">
        <f>E30-$D$3</f>
        <v>0.3230555556</v>
      </c>
      <c r="G30" s="2"/>
      <c r="I30" s="3">
        <v>20.0</v>
      </c>
      <c r="J30" s="3">
        <v>40.0</v>
      </c>
      <c r="K30" s="2">
        <f t="shared" si="1"/>
        <v>0.01</v>
      </c>
      <c r="L30" s="2">
        <f t="shared" si="2"/>
        <v>10.4</v>
      </c>
      <c r="T30" s="2"/>
      <c r="U30" s="2"/>
      <c r="V30" s="2"/>
      <c r="W30" s="2"/>
      <c r="X30" s="2"/>
      <c r="Y30" s="2"/>
      <c r="Z30" s="2"/>
      <c r="AA30" s="2"/>
    </row>
    <row r="31">
      <c r="C31" s="3">
        <v>72.0</v>
      </c>
      <c r="G31" s="2"/>
      <c r="I31" s="3">
        <v>20.0</v>
      </c>
      <c r="J31" s="3">
        <v>42.0</v>
      </c>
      <c r="K31" s="2">
        <f t="shared" si="1"/>
        <v>0.01</v>
      </c>
      <c r="L31" s="2">
        <f t="shared" si="2"/>
        <v>10.42</v>
      </c>
      <c r="T31" s="2"/>
      <c r="U31" s="2"/>
      <c r="V31" s="2"/>
      <c r="W31" s="2"/>
      <c r="X31" s="2"/>
      <c r="Y31" s="2"/>
      <c r="Z31" s="2"/>
      <c r="AA31" s="2"/>
    </row>
    <row r="32">
      <c r="A32" s="3">
        <v>120.0</v>
      </c>
      <c r="B32" s="6">
        <f>M26</f>
        <v>10.45666667</v>
      </c>
      <c r="C32" s="3">
        <v>77.0</v>
      </c>
      <c r="D32" s="2">
        <f>AVERAGE(C32:C33)</f>
        <v>81</v>
      </c>
      <c r="E32" s="2">
        <f>D32/A32</f>
        <v>0.675</v>
      </c>
      <c r="F32" s="5">
        <f>E32-$D$3</f>
        <v>0.3938888889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C33" s="3">
        <v>85.0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3">
        <v>120.0</v>
      </c>
      <c r="B34" s="6">
        <f>M26 + B10</f>
        <v>11.56666667</v>
      </c>
      <c r="C34" s="3">
        <v>86.0</v>
      </c>
      <c r="D34" s="2">
        <f>AVERAGE(C34:C35)</f>
        <v>86.5</v>
      </c>
      <c r="E34" s="2">
        <f>D34/A34</f>
        <v>0.7208333333</v>
      </c>
      <c r="F34" s="5">
        <f>E34-$D$3</f>
        <v>0.4397222222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C35" s="3">
        <v>87.0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3">
        <v>120.0</v>
      </c>
      <c r="B36" s="6">
        <f>M26 + B12</f>
        <v>12.68333333</v>
      </c>
      <c r="C36" s="3">
        <v>67.0</v>
      </c>
      <c r="D36" s="2">
        <f>AVERAGE(C36:C37)</f>
        <v>70.5</v>
      </c>
      <c r="E36" s="2">
        <f>D36/A36</f>
        <v>0.5875</v>
      </c>
      <c r="F36" s="5">
        <f>E36-$D$3</f>
        <v>0.3063888889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C37" s="3">
        <v>74.0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3">
        <v>120.0</v>
      </c>
      <c r="B38" s="6">
        <f>M26+B14</f>
        <v>13.79</v>
      </c>
      <c r="C38" s="2"/>
      <c r="D38" s="2" t="str">
        <f>AVERAGE(C38:C39)</f>
        <v>#DIV/0!</v>
      </c>
      <c r="E38" s="2" t="str">
        <f>D38/A38</f>
        <v>#DIV/0!</v>
      </c>
      <c r="F38" s="5" t="str">
        <f>E38-$D$3</f>
        <v>#DIV/0!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C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3">
        <v>120.0</v>
      </c>
      <c r="B40" s="6">
        <f>M26+B16</f>
        <v>14.82333333</v>
      </c>
      <c r="C40" s="2"/>
      <c r="D40" s="2" t="str">
        <f>AVERAGE(C40:C41)</f>
        <v>#DIV/0!</v>
      </c>
      <c r="E40" s="2" t="str">
        <f>D40/A40</f>
        <v>#DIV/0!</v>
      </c>
      <c r="F40" s="5" t="str">
        <f>E40-$D$3</f>
        <v>#DIV/0!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C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3">
        <v>120.0</v>
      </c>
      <c r="B42" s="6">
        <f>M26+B18</f>
        <v>15.87333333</v>
      </c>
      <c r="C42" s="2"/>
      <c r="D42" s="2" t="str">
        <f>AVERAGE(C42:C43)</f>
        <v>#DIV/0!</v>
      </c>
      <c r="E42" s="2" t="str">
        <f>D42/A42</f>
        <v>#DIV/0!</v>
      </c>
      <c r="F42" s="5" t="str">
        <f>E42-D38</f>
        <v>#DIV/0!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C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3">
        <v>120.0</v>
      </c>
      <c r="B44" s="6">
        <f>M26+B20</f>
        <v>15.78333333</v>
      </c>
      <c r="C44" s="2"/>
      <c r="D44" s="2" t="str">
        <f>AVERAGE(C44:C45)</f>
        <v>#DIV/0!</v>
      </c>
      <c r="E44" s="2" t="str">
        <f>D44/A44</f>
        <v>#DIV/0!</v>
      </c>
      <c r="F44" s="5" t="str">
        <f>E44-D40</f>
        <v>#DIV/0!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C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3">
        <v>120.0</v>
      </c>
      <c r="B46" s="2"/>
      <c r="C46" s="2"/>
      <c r="D46" s="2" t="str">
        <f>AVERAGE(C46:C47)</f>
        <v>#DIV/0!</v>
      </c>
      <c r="E46" s="2" t="str">
        <f>D46/A46</f>
        <v>#DIV/0!</v>
      </c>
      <c r="F46" s="5" t="str">
        <f>E46-D42</f>
        <v>#DIV/0!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C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3">
        <v>120.0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3">
        <v>60.0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3">
        <v>60.0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3">
        <v>60.0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3">
        <v>60.0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3">
        <v>60.0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3">
        <v>60.0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28">
    <mergeCell ref="E18:E19"/>
    <mergeCell ref="E24:E25"/>
    <mergeCell ref="M20:M22"/>
    <mergeCell ref="M23:M25"/>
    <mergeCell ref="H14:H16"/>
    <mergeCell ref="H17:H19"/>
    <mergeCell ref="E14:E15"/>
    <mergeCell ref="F14:F15"/>
    <mergeCell ref="F18:F19"/>
    <mergeCell ref="F24:F25"/>
    <mergeCell ref="M14:M16"/>
    <mergeCell ref="M17:M19"/>
    <mergeCell ref="H23:H25"/>
    <mergeCell ref="H20:H22"/>
    <mergeCell ref="F8:F9"/>
    <mergeCell ref="F12:F13"/>
    <mergeCell ref="M11:M13"/>
    <mergeCell ref="H8:H10"/>
    <mergeCell ref="M8:M10"/>
    <mergeCell ref="H11:H13"/>
    <mergeCell ref="A1:D1"/>
    <mergeCell ref="C3:C5"/>
    <mergeCell ref="D3:D5"/>
    <mergeCell ref="A6:F6"/>
    <mergeCell ref="A8:A9"/>
    <mergeCell ref="B8:B9"/>
    <mergeCell ref="H6:M6"/>
    <mergeCell ref="D8:D9"/>
    <mergeCell ref="E8:E9"/>
    <mergeCell ref="A10:A11"/>
    <mergeCell ref="D10:D11"/>
    <mergeCell ref="E10:E11"/>
    <mergeCell ref="F10:F11"/>
    <mergeCell ref="B10:B11"/>
    <mergeCell ref="A12:A13"/>
    <mergeCell ref="D12:D13"/>
    <mergeCell ref="E12:E13"/>
    <mergeCell ref="A14:A15"/>
    <mergeCell ref="D14:D15"/>
    <mergeCell ref="B12:B13"/>
    <mergeCell ref="B14:B15"/>
    <mergeCell ref="B16:B17"/>
    <mergeCell ref="B24:B25"/>
    <mergeCell ref="B26:B27"/>
    <mergeCell ref="B28:B29"/>
    <mergeCell ref="B30:B31"/>
    <mergeCell ref="H26:H28"/>
    <mergeCell ref="M26:M28"/>
    <mergeCell ref="H29:H31"/>
    <mergeCell ref="M29:M31"/>
    <mergeCell ref="D20:D21"/>
    <mergeCell ref="D22:D23"/>
    <mergeCell ref="A24:A25"/>
    <mergeCell ref="D24:D25"/>
    <mergeCell ref="B18:B19"/>
    <mergeCell ref="B20:B21"/>
    <mergeCell ref="B22:B23"/>
    <mergeCell ref="A30:A31"/>
    <mergeCell ref="A32:A33"/>
    <mergeCell ref="A34:A35"/>
    <mergeCell ref="B32:B33"/>
    <mergeCell ref="B34:B35"/>
    <mergeCell ref="B36:B37"/>
    <mergeCell ref="B38:B39"/>
    <mergeCell ref="B40:B41"/>
    <mergeCell ref="A50:A51"/>
    <mergeCell ref="A52:A53"/>
    <mergeCell ref="A54:A55"/>
    <mergeCell ref="A56:A57"/>
    <mergeCell ref="A58:A59"/>
    <mergeCell ref="A60:A61"/>
    <mergeCell ref="A36:A37"/>
    <mergeCell ref="A38:A39"/>
    <mergeCell ref="A40:A41"/>
    <mergeCell ref="A42:A43"/>
    <mergeCell ref="A44:A45"/>
    <mergeCell ref="A46:A47"/>
    <mergeCell ref="A48:A49"/>
    <mergeCell ref="B46:B47"/>
    <mergeCell ref="B42:B43"/>
    <mergeCell ref="B44:B45"/>
    <mergeCell ref="D44:D45"/>
    <mergeCell ref="D46:D47"/>
    <mergeCell ref="D26:D27"/>
    <mergeCell ref="D28:D29"/>
    <mergeCell ref="D30:D31"/>
    <mergeCell ref="D32:D33"/>
    <mergeCell ref="D34:D35"/>
    <mergeCell ref="D36:D37"/>
    <mergeCell ref="D38:D39"/>
    <mergeCell ref="A16:A17"/>
    <mergeCell ref="D16:D17"/>
    <mergeCell ref="E16:E17"/>
    <mergeCell ref="F16:F17"/>
    <mergeCell ref="D18:D19"/>
    <mergeCell ref="E22:E23"/>
    <mergeCell ref="F22:F23"/>
    <mergeCell ref="A18:A19"/>
    <mergeCell ref="A20:A21"/>
    <mergeCell ref="E20:E21"/>
    <mergeCell ref="F20:F21"/>
    <mergeCell ref="A22:A23"/>
    <mergeCell ref="A26:A27"/>
    <mergeCell ref="E26:E27"/>
    <mergeCell ref="F26:F27"/>
    <mergeCell ref="A28:A29"/>
    <mergeCell ref="E34:E35"/>
    <mergeCell ref="F34:F35"/>
    <mergeCell ref="E36:E37"/>
    <mergeCell ref="F36:F37"/>
    <mergeCell ref="E38:E39"/>
    <mergeCell ref="F38:F39"/>
    <mergeCell ref="E40:E41"/>
    <mergeCell ref="F40:F41"/>
    <mergeCell ref="E28:E29"/>
    <mergeCell ref="F28:F29"/>
    <mergeCell ref="E30:E31"/>
    <mergeCell ref="F30:F31"/>
    <mergeCell ref="E32:E33"/>
    <mergeCell ref="F32:F33"/>
    <mergeCell ref="D40:D41"/>
    <mergeCell ref="D42:D43"/>
    <mergeCell ref="E42:E43"/>
    <mergeCell ref="F42:F43"/>
    <mergeCell ref="E44:E45"/>
    <mergeCell ref="F44:F45"/>
    <mergeCell ref="E46:E47"/>
    <mergeCell ref="F46:F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</row>
    <row r="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</row>
    <row r="3">
      <c r="A3" s="3">
        <v>1.0</v>
      </c>
      <c r="B3" s="3">
        <v>2.0</v>
      </c>
      <c r="C3" s="3">
        <v>10.0</v>
      </c>
      <c r="D3" s="2">
        <f t="shared" ref="D3:D26" si="1">5/500</f>
        <v>0.01</v>
      </c>
      <c r="E3" s="2">
        <f t="shared" ref="E3:E26" si="2">(B3*0.5)+(C3*D3) - $N$2</f>
        <v>1.1</v>
      </c>
      <c r="F3" s="2">
        <f>AVERAGE(E3:E5)</f>
        <v>1.11</v>
      </c>
    </row>
    <row r="4">
      <c r="B4" s="3">
        <v>2.0</v>
      </c>
      <c r="C4" s="3">
        <v>13.0</v>
      </c>
      <c r="D4" s="2">
        <f t="shared" si="1"/>
        <v>0.01</v>
      </c>
      <c r="E4" s="2">
        <f t="shared" si="2"/>
        <v>1.13</v>
      </c>
    </row>
    <row r="5">
      <c r="B5" s="3">
        <v>2.0</v>
      </c>
      <c r="C5" s="3">
        <v>10.0</v>
      </c>
      <c r="D5" s="2">
        <f t="shared" si="1"/>
        <v>0.01</v>
      </c>
      <c r="E5" s="2">
        <f t="shared" si="2"/>
        <v>1.1</v>
      </c>
    </row>
    <row r="6">
      <c r="A6" s="3">
        <v>2.0</v>
      </c>
      <c r="B6" s="3">
        <v>2.0</v>
      </c>
      <c r="C6" s="3">
        <v>15.0</v>
      </c>
      <c r="D6" s="2">
        <f t="shared" si="1"/>
        <v>0.01</v>
      </c>
      <c r="E6" s="2">
        <f t="shared" si="2"/>
        <v>1.15</v>
      </c>
      <c r="F6" s="2">
        <f>AVERAGE(E6:E8)</f>
        <v>1.116666667</v>
      </c>
    </row>
    <row r="7">
      <c r="B7" s="3">
        <v>2.0</v>
      </c>
      <c r="C7" s="3">
        <v>11.0</v>
      </c>
      <c r="D7" s="2">
        <f t="shared" si="1"/>
        <v>0.01</v>
      </c>
      <c r="E7" s="2">
        <f t="shared" si="2"/>
        <v>1.11</v>
      </c>
    </row>
    <row r="8">
      <c r="B8" s="3">
        <v>2.0</v>
      </c>
      <c r="C8" s="3">
        <v>9.0</v>
      </c>
      <c r="D8" s="2">
        <f t="shared" si="1"/>
        <v>0.01</v>
      </c>
      <c r="E8" s="2">
        <f t="shared" si="2"/>
        <v>1.09</v>
      </c>
    </row>
    <row r="9">
      <c r="A9" s="3">
        <v>3.0</v>
      </c>
      <c r="B9" s="3">
        <v>2.0</v>
      </c>
      <c r="C9" s="3">
        <v>6.0</v>
      </c>
      <c r="D9" s="2">
        <f t="shared" si="1"/>
        <v>0.01</v>
      </c>
      <c r="E9" s="2">
        <f t="shared" si="2"/>
        <v>1.06</v>
      </c>
      <c r="F9" s="2">
        <f>AVERAGE(E9:E11)</f>
        <v>1.106666667</v>
      </c>
    </row>
    <row r="10">
      <c r="B10" s="3">
        <v>2.0</v>
      </c>
      <c r="C10" s="3">
        <v>15.0</v>
      </c>
      <c r="D10" s="2">
        <f t="shared" si="1"/>
        <v>0.01</v>
      </c>
      <c r="E10" s="2">
        <f t="shared" si="2"/>
        <v>1.15</v>
      </c>
    </row>
    <row r="11">
      <c r="B11" s="3">
        <v>2.0</v>
      </c>
      <c r="C11" s="3">
        <v>11.0</v>
      </c>
      <c r="D11" s="2">
        <f t="shared" si="1"/>
        <v>0.01</v>
      </c>
      <c r="E11" s="2">
        <f t="shared" si="2"/>
        <v>1.11</v>
      </c>
    </row>
    <row r="12">
      <c r="A12" s="3">
        <v>4.0</v>
      </c>
      <c r="B12" s="3">
        <v>2.0</v>
      </c>
      <c r="C12" s="3">
        <v>3.0</v>
      </c>
      <c r="D12" s="2">
        <f t="shared" si="1"/>
        <v>0.01</v>
      </c>
      <c r="E12" s="2">
        <f t="shared" si="2"/>
        <v>1.03</v>
      </c>
      <c r="F12" s="2">
        <f>AVERAGE(E12:E14)</f>
        <v>1.033333333</v>
      </c>
    </row>
    <row r="13">
      <c r="B13" s="3">
        <v>2.0</v>
      </c>
      <c r="C13" s="3">
        <v>3.0</v>
      </c>
      <c r="D13" s="2">
        <f t="shared" si="1"/>
        <v>0.01</v>
      </c>
      <c r="E13" s="2">
        <f t="shared" si="2"/>
        <v>1.03</v>
      </c>
    </row>
    <row r="14">
      <c r="B14" s="3">
        <v>2.0</v>
      </c>
      <c r="C14" s="3">
        <v>4.0</v>
      </c>
      <c r="D14" s="2">
        <f t="shared" si="1"/>
        <v>0.01</v>
      </c>
      <c r="E14" s="2">
        <f t="shared" si="2"/>
        <v>1.04</v>
      </c>
    </row>
    <row r="15">
      <c r="A15" s="3">
        <v>5.0</v>
      </c>
      <c r="B15" s="3">
        <v>2.0</v>
      </c>
      <c r="C15" s="3">
        <v>3.0</v>
      </c>
      <c r="D15" s="2">
        <f t="shared" si="1"/>
        <v>0.01</v>
      </c>
      <c r="E15" s="2">
        <f t="shared" si="2"/>
        <v>1.03</v>
      </c>
      <c r="F15" s="2">
        <f>AVERAGE(E15:E17)</f>
        <v>1.05</v>
      </c>
    </row>
    <row r="16">
      <c r="B16" s="3">
        <v>2.0</v>
      </c>
      <c r="C16" s="3">
        <v>8.0</v>
      </c>
      <c r="D16" s="2">
        <f t="shared" si="1"/>
        <v>0.01</v>
      </c>
      <c r="E16" s="2">
        <f t="shared" si="2"/>
        <v>1.08</v>
      </c>
    </row>
    <row r="17">
      <c r="B17" s="3">
        <v>2.0</v>
      </c>
      <c r="C17" s="3">
        <v>4.0</v>
      </c>
      <c r="D17" s="2">
        <f t="shared" si="1"/>
        <v>0.01</v>
      </c>
      <c r="E17" s="2">
        <f t="shared" si="2"/>
        <v>1.04</v>
      </c>
    </row>
    <row r="18">
      <c r="A18" s="3">
        <v>6.0</v>
      </c>
      <c r="B18" s="3">
        <v>10.0</v>
      </c>
      <c r="C18" s="3">
        <v>30.0</v>
      </c>
      <c r="D18" s="2">
        <f t="shared" si="1"/>
        <v>0.01</v>
      </c>
      <c r="E18" s="2">
        <f t="shared" si="2"/>
        <v>5.3</v>
      </c>
      <c r="F18" s="2">
        <f>AVERAGE(E18:E20)</f>
        <v>5.326666667</v>
      </c>
    </row>
    <row r="19">
      <c r="B19" s="3">
        <v>10.0</v>
      </c>
      <c r="C19" s="3">
        <v>37.0</v>
      </c>
      <c r="D19" s="2">
        <f t="shared" si="1"/>
        <v>0.01</v>
      </c>
      <c r="E19" s="2">
        <f t="shared" si="2"/>
        <v>5.37</v>
      </c>
    </row>
    <row r="20">
      <c r="B20" s="3">
        <v>10.0</v>
      </c>
      <c r="C20" s="3">
        <v>31.0</v>
      </c>
      <c r="D20" s="2">
        <f t="shared" si="1"/>
        <v>0.01</v>
      </c>
      <c r="E20" s="2">
        <f t="shared" si="2"/>
        <v>5.31</v>
      </c>
    </row>
    <row r="21">
      <c r="A21" s="3">
        <v>7.0</v>
      </c>
      <c r="B21" s="3">
        <v>20.0</v>
      </c>
      <c r="C21" s="3">
        <v>46.0</v>
      </c>
      <c r="D21" s="2">
        <f t="shared" si="1"/>
        <v>0.01</v>
      </c>
      <c r="E21" s="2">
        <f t="shared" si="2"/>
        <v>10.46</v>
      </c>
      <c r="F21" s="2">
        <f>AVERAGE(E21:E23)</f>
        <v>10.45666667</v>
      </c>
    </row>
    <row r="22">
      <c r="B22" s="3">
        <v>20.0</v>
      </c>
      <c r="C22" s="3">
        <v>45.0</v>
      </c>
      <c r="D22" s="2">
        <f t="shared" si="1"/>
        <v>0.01</v>
      </c>
      <c r="E22" s="2">
        <f t="shared" si="2"/>
        <v>10.45</v>
      </c>
    </row>
    <row r="23">
      <c r="B23" s="3">
        <v>20.0</v>
      </c>
      <c r="C23" s="3">
        <v>46.0</v>
      </c>
      <c r="D23" s="2">
        <f t="shared" si="1"/>
        <v>0.01</v>
      </c>
      <c r="E23" s="2">
        <f t="shared" si="2"/>
        <v>10.46</v>
      </c>
    </row>
    <row r="24">
      <c r="A24" s="3">
        <v>8.0</v>
      </c>
      <c r="B24" s="3">
        <v>20.0</v>
      </c>
      <c r="C24" s="3">
        <v>47.0</v>
      </c>
      <c r="D24" s="2">
        <f t="shared" si="1"/>
        <v>0.01</v>
      </c>
      <c r="E24" s="2">
        <f t="shared" si="2"/>
        <v>10.47</v>
      </c>
      <c r="F24" s="2">
        <f>AVERAGE(E24:E26)</f>
        <v>10.43</v>
      </c>
    </row>
    <row r="25">
      <c r="B25" s="3">
        <v>20.0</v>
      </c>
      <c r="C25" s="3">
        <v>40.0</v>
      </c>
      <c r="D25" s="2">
        <f t="shared" si="1"/>
        <v>0.01</v>
      </c>
      <c r="E25" s="2">
        <f t="shared" si="2"/>
        <v>10.4</v>
      </c>
    </row>
    <row r="26">
      <c r="B26" s="3">
        <v>20.0</v>
      </c>
      <c r="C26" s="3">
        <v>42.0</v>
      </c>
      <c r="D26" s="2">
        <f t="shared" si="1"/>
        <v>0.01</v>
      </c>
      <c r="E26" s="2">
        <f t="shared" si="2"/>
        <v>10.42</v>
      </c>
    </row>
  </sheetData>
  <mergeCells count="17">
    <mergeCell ref="A6:A8"/>
    <mergeCell ref="A9:A11"/>
    <mergeCell ref="A12:A14"/>
    <mergeCell ref="A15:A17"/>
    <mergeCell ref="A18:A20"/>
    <mergeCell ref="A21:A23"/>
    <mergeCell ref="A24:A26"/>
    <mergeCell ref="F18:F20"/>
    <mergeCell ref="F21:F23"/>
    <mergeCell ref="F24:F26"/>
    <mergeCell ref="F9:F11"/>
    <mergeCell ref="F12:F14"/>
    <mergeCell ref="F15:F17"/>
    <mergeCell ref="F3:F5"/>
    <mergeCell ref="F6:F8"/>
    <mergeCell ref="A1:F1"/>
    <mergeCell ref="A3:A5"/>
  </mergeCells>
  <drawing r:id="rId1"/>
</worksheet>
</file>