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71027"/>
</workbook>
</file>

<file path=xl/sharedStrings.xml><?xml version="1.0" encoding="utf-8"?>
<sst xmlns="http://schemas.openxmlformats.org/spreadsheetml/2006/main">
  <si>
    <t>A=</t>
  </si>
  <si>
    <t>Машкин</t>
  </si>
  <si>
    <t>Григорий</t>
  </si>
  <si>
    <t>Андреевич</t>
  </si>
  <si>
    <t>P3130</t>
  </si>
  <si>
    <t>20/12/2023</t>
  </si>
  <si>
    <t>Лабораторная работа номер5</t>
  </si>
  <si>
    <t>Лабораторная работа номер 5</t>
  </si>
  <si>
    <t>Задание 1</t>
  </si>
  <si>
    <t>C=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</si>
  <si>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</si>
  <si>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</si>
  <si>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</si>
  <si>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</si>
  <si>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</si>
  <si>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</si>
  <si>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</si>
  <si>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</si>
  <si>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</si>
  <si>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</si>
  <si>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</si>
  <si>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</si>
  <si>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B=</t>
  </si>
  <si>
    <t>A+C=</t>
  </si>
  <si>
    <t>A+C+C=</t>
  </si>
  <si>
    <t>C-A=</t>
  </si>
  <si>
    <t>65536-X4=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</si>
  <si>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</si>
  <si>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</si>
  <si>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</si>
  <si>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</si>
  <si>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</si>
  <si>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</si>
  <si>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</si>
  <si>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</si>
  <si>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</si>
  <si>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</si>
  <si>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</si>
  <si>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</si>
  <si>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NEG(X4)</t>
  </si>
  <si>
    <t xml:space="preserve"> </t>
  </si>
  <si>
    <t xml:space="preserve"> -X4 =</t>
  </si>
  <si>
    <t xml:space="preserve">          -X4 =</t>
  </si>
  <si>
    <t>Вариант 9</t>
  </si>
  <si>
    <t xml:space="preserve">          -X1 =</t>
  </si>
  <si>
    <t xml:space="preserve">          -X2 =</t>
  </si>
  <si>
    <t xml:space="preserve">          -X3 =</t>
  </si>
  <si>
    <t xml:space="preserve">          -X5 =</t>
  </si>
  <si>
    <t xml:space="preserve">          -X6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</si>
  <si>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</si>
  <si>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</si>
  <si>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</si>
  <si>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</si>
  <si>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</si>
  <si>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</si>
  <si>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</si>
  <si>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</si>
  <si>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</si>
  <si>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</si>
  <si>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</si>
  <si>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</si>
  <si>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.</t>
  </si>
  <si>
    <t>ОДЗ:</t>
  </si>
  <si>
    <t>[2^15</t>
  </si>
  <si>
    <t>[-2^15; 2^15 - 1]</t>
  </si>
  <si>
    <t>B1</t>
  </si>
  <si>
    <t>B2</t>
  </si>
  <si>
    <t>+</t>
  </si>
  <si>
    <t>CF</t>
  </si>
  <si>
    <t>CF=</t>
  </si>
  <si>
    <t>ZF=</t>
  </si>
  <si>
    <t>PF=</t>
  </si>
  <si>
    <t>AF=</t>
  </si>
  <si>
    <t>SF</t>
  </si>
  <si>
    <t>SF=</t>
  </si>
  <si>
    <t>OF=</t>
  </si>
  <si>
    <t>B3</t>
  </si>
  <si>
    <t>B4</t>
  </si>
  <si>
    <t>B7</t>
  </si>
  <si>
    <t>=</t>
  </si>
  <si>
    <t>B8</t>
  </si>
  <si>
    <t>B</t>
  </si>
  <si>
    <t>z</t>
  </si>
  <si>
    <t>B9</t>
  </si>
  <si>
    <t>B11</t>
  </si>
  <si>
    <t>Результат корректный, переноса не возникло</t>
  </si>
  <si>
    <t>H</t>
  </si>
  <si>
    <t>При сложении отрицательных чисел получили положительное - есть переполнение</t>
  </si>
  <si>
    <t>При сложении положительных чисел получили отрицательное - есть переполнение</t>
  </si>
  <si>
    <t>[-32768; 32767]</t>
  </si>
  <si>
    <t>Результат корректный, игнорируем флаг переноса, так как нет переполнения</t>
  </si>
  <si>
    <t>Z</t>
  </si>
  <si>
    <t>(2)=</t>
  </si>
  <si>
    <t xml:space="preserve"> +</t>
  </si>
  <si>
    <t xml:space="preserve"> + X9</t>
  </si>
  <si>
    <t>IF(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</si>
</sst>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color rgb="FFF2DCDB"/>
      <family val="2"/>
    </font>
    <font>
      <sz val="11"/>
      <name val="Calibri"/>
      <color rgb="FF943734"/>
      <family val="2"/>
    </font>
    <font>
      <sz val="11"/>
      <name val="Calibri"/>
      <color rgb="FF943734"/>
      <family val="2"/>
    </font>
    <font>
      <sz val="10"/>
      <name val="Segoe UI"/>
      <family val="2"/>
    </font>
    <font>
      <sz val="10"/>
      <name val="Bodoni MT"/>
      <family val="2"/>
    </font>
    <font>
      <sz val="1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Segoe UI"/>
      <family val="2"/>
    </font>
    <font>
      <sz val="10"/>
      <name val="CaliVRI"/>
      <family val="2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BBB59"/>
      </patternFill>
    </fill>
    <fill>
      <patternFill patternType="solid">
        <fgColor rgb="FFFFFFFF"/>
      </patternFill>
    </fill>
    <fill>
      <patternFill patternType="solid">
        <fgColor rgb="FFB3A2C7"/>
      </patternFill>
    </fill>
    <fill>
      <patternFill patternType="solid">
        <fgColor rgb="FFC6D9F1"/>
      </patternFill>
    </fill>
    <fill>
      <patternFill patternType="solid">
        <fgColor rgb="FFFFFF00"/>
      </patternFill>
    </fill>
    <fill>
      <patternFill/>
    </fill>
  </fills>
  <borders count="55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thick"/>
      <right style="none"/>
      <top style="thick"/>
      <bottom style="none"/>
      <diagonal style="none"/>
    </border>
    <border diagonalDown="false" diagonalUp="false">
      <left style="none"/>
      <right style="thick"/>
      <top style="thick"/>
      <bottom style="none"/>
      <diagonal style="none"/>
    </border>
    <border diagonalDown="false" diagonalUp="false">
      <left style="thick"/>
      <right style="none"/>
      <top style="none"/>
      <bottom style="thick"/>
      <diagonal style="none"/>
    </border>
    <border diagonalDown="false" diagonalUp="false">
      <left style="none"/>
      <right style="thick"/>
      <top style="none"/>
      <bottom style="thick"/>
      <diagonal style="none"/>
    </border>
    <border>
      <bottom style="thin"/>
    </border>
    <border diagonalDown="false" diagonalUp="false">
      <left style="none"/>
      <right style="none"/>
      <top style="none"/>
      <bottom style="thin"/>
      <diagonal style="none"/>
    </border>
    <border diagonalDown="false" diagonalUp="false">
      <left style="none"/>
      <right style="none"/>
      <top style="none"/>
      <bottom style="thin"/>
      <diagonal style="none"/>
    </border>
    <border diagonalDown="false" diagonalUp="false">
      <left style="none"/>
      <right style="none"/>
      <top style="thick"/>
      <bottom style="none"/>
      <diagonal style="none"/>
    </border>
    <border>
      <top style="thick"/>
    </border>
    <border>
      <right style="thick"/>
      <top style="thick"/>
    </border>
    <border diagonalDown="false" diagonalUp="false">
      <left style="thick"/>
      <right style="none"/>
      <top style="none"/>
      <bottom style="none"/>
      <diagonal style="none"/>
    </border>
    <border diagonalDown="false" diagonalUp="false">
      <left style="none"/>
      <right style="thick"/>
      <top style="none"/>
      <bottom style="none"/>
      <diagonal style="none"/>
    </border>
    <border diagonalDown="false" diagonalUp="false">
      <left style="none"/>
      <right style="none"/>
      <top style="none"/>
      <bottom style="thick"/>
      <diagonal style="none"/>
    </border>
    <border diagonalDown="false" diagonalUp="false">
      <left style="none"/>
      <right style="none"/>
      <top style="none"/>
      <bottom style="thick"/>
      <diagonal style="none"/>
    </border>
    <border>
      <bottom style="thick"/>
    </border>
    <border diagonalDown="false" diagonalUp="false">
      <left style="none"/>
      <right style="thick"/>
      <top style="none"/>
      <bottom style="thick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>
      <left style="none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none"/>
      <top style="none"/>
      <bottom style="none"/>
    </border>
    <border diagonalDown="false" diagonalUp="false">
      <left style="thick"/>
      <right style="none"/>
      <top style="thick"/>
      <bottom style="none"/>
      <diagonal style="none"/>
    </border>
    <border diagonalDown="false" diagonalUp="false">
      <left style="none"/>
      <right style="thick"/>
      <top style="thick"/>
      <bottom style="none"/>
      <diagonal style="none"/>
    </border>
    <border diagonalDown="false" diagonalUp="false">
      <left style="thick"/>
      <right style="none"/>
      <top style="none"/>
      <bottom style="thick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thin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thin"/>
      <right style="thin"/>
      <top style="thin"/>
      <bottom style="thin"/>
      <diagonal style="none"/>
    </border>
    <border diagonalDown="false" diagonalUp="false">
      <left style="thin"/>
      <right style="thin"/>
      <top style="thin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thin"/>
      <right style="thin"/>
      <top style="none"/>
      <bottom style="thin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thick"/>
      <right style="thick"/>
      <top style="thick"/>
      <bottom style="thick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thin"/>
    </border>
    <border diagonalDown="false" diagonalUp="false">
      <left style="none"/>
      <right style="none"/>
      <top style="none"/>
      <bottom style="thin"/>
      <diagonal style="none"/>
    </border>
  </borders>
  <cellStyleXfs count="1">
    <xf numFmtId="0" fontId="0" fillId="0" borderId="0"/>
  </cellStyleXfs>
  <cellXfs count="139">
    <xf numFmtId="0" fontId="0" fillId="0" borderId="0" xfId="0"/>
    <xf numFmtId="0" applyNumberFormat="1" fontId="0" applyFont="1" fillId="0" applyFill="1" borderId="0" applyBorder="1" applyAlignment="1" xfId="0">
      <alignment/>
    </xf>
    <xf numFmtId="0" applyNumberFormat="1" fontId="1" applyFont="1" fillId="0" applyFill="1" borderId="1" applyBorder="1" applyAlignment="1" xfId="0">
      <alignment vertical="bottom" horizontal="right"/>
    </xf>
    <xf numFmtId="0" applyNumberFormat="1" fontId="0" applyFont="1" fillId="0" applyFill="1" borderId="0" applyBorder="1" applyAlignment="1" xfId="0">
      <alignment horizontal="right"/>
    </xf>
    <xf numFmtId="0" applyNumberFormat="1" fontId="1" applyFont="1" fillId="0" applyFill="1" borderId="1" applyBorder="1" applyAlignment="1" xfId="0">
      <alignment vertical="bottom" horizontal="left"/>
    </xf>
    <xf numFmtId="0" applyNumberFormat="1" fontId="0" applyFont="1" fillId="0" applyFill="1" borderId="0" applyBorder="1" applyAlignment="1" xfId="0" quotePrefix="1">
      <alignment horizontal="right"/>
    </xf>
    <xf numFmtId="0" applyNumberFormat="1" fontId="1" applyFont="1" fillId="0" applyFill="1" borderId="2" applyBorder="1" applyAlignment="1" applyProtection="1" xfId="0">
      <alignment vertical="bottom" horizontal="right"/>
      <protection/>
    </xf>
    <xf numFmtId="0" applyNumberFormat="1" fontId="1" applyFont="1" fillId="0" applyFill="1" borderId="3" applyBorder="1" applyAlignment="1" applyProtection="1" xfId="0">
      <alignment vertical="bottom" horizontal="left"/>
      <protection/>
    </xf>
    <xf numFmtId="0" applyNumberFormat="1" fontId="1" applyFont="1" fillId="0" applyFill="1" borderId="4" applyBorder="1" applyAlignment="1" applyProtection="1" xfId="0">
      <alignment vertical="bottom" horizontal="right"/>
      <protection/>
    </xf>
    <xf numFmtId="0" applyNumberFormat="1" fontId="1" applyFont="1" fillId="0" applyFill="1" borderId="5" applyBorder="1" applyAlignment="1" applyProtection="1" xfId="0">
      <alignment vertical="bottom" horizontal="left"/>
      <protection/>
    </xf>
    <xf numFmtId="0" applyNumberFormat="1" fontId="1" applyFont="1" fillId="2" applyFill="1" borderId="1" applyBorder="1" applyAlignment="1" xfId="0">
      <alignment vertical="bottom"/>
    </xf>
    <xf numFmtId="0" applyNumberFormat="1" fontId="1" applyFont="1" fillId="3" applyFill="1" borderId="1" applyBorder="1" applyAlignment="1" xfId="0">
      <alignment vertical="bottom"/>
    </xf>
    <xf numFmtId="0" applyNumberFormat="1" fontId="2" applyFont="1" fillId="3" applyFill="1" borderId="1" applyBorder="1" applyAlignment="1" xfId="0">
      <alignment vertical="bottom"/>
    </xf>
    <xf numFmtId="0" applyNumberFormat="1" fontId="3" applyFont="1" fillId="3" applyFill="1" borderId="1" applyBorder="1" applyAlignment="1" xfId="0">
      <alignment vertical="bottom"/>
    </xf>
    <xf numFmtId="0" applyNumberFormat="1" fontId="3" applyFont="1" fillId="0" applyFill="1" borderId="1" applyBorder="1" applyAlignment="1" xfId="0">
      <alignment vertical="bottom"/>
    </xf>
    <xf numFmtId="0" applyNumberFormat="1" fontId="4" applyFont="1" fillId="0" applyFill="1" borderId="0" applyBorder="1" xfId="0"/>
    <xf numFmtId="0" applyNumberFormat="1" fontId="0" applyFont="1" fillId="0" applyFill="1" borderId="6" applyBorder="1" applyAlignment="1" applyProtection="1" xfId="0">
      <alignment/>
      <protection/>
    </xf>
    <xf numFmtId="0" applyNumberFormat="1" fontId="1" applyFont="1" fillId="0" applyFill="1" borderId="1" applyBorder="1" applyAlignment="1" applyProtection="1" xfId="0">
      <alignment vertical="bottom"/>
      <protection/>
    </xf>
    <xf numFmtId="0" applyNumberFormat="1" fontId="1" applyFont="1" fillId="0" applyFill="1" borderId="7" applyBorder="1" applyAlignment="1" xfId="0">
      <alignment vertical="bottom"/>
    </xf>
    <xf numFmtId="0" applyNumberFormat="1" fontId="0" applyFont="1" fillId="0" applyFill="1" borderId="8" applyBorder="1" applyAlignment="1" xfId="0">
      <alignment/>
    </xf>
    <xf numFmtId="0" applyNumberFormat="1" fontId="0" applyFont="1" fillId="0" applyFill="1" borderId="8" applyBorder="1" applyAlignment="1" xfId="0">
      <alignment/>
    </xf>
    <xf numFmtId="0" applyNumberFormat="1" fontId="1" applyFont="1" fillId="4" applyFill="1" borderId="1" applyBorder="1" applyAlignment="1" xfId="0">
      <alignment vertical="bottom"/>
    </xf>
    <xf numFmtId="0" applyNumberFormat="1" fontId="1" applyFont="1" fillId="4" applyFill="1" borderId="1" applyBorder="1" applyAlignment="1" xfId="0">
      <alignment vertical="bottom" horizontal="right"/>
    </xf>
    <xf numFmtId="0" applyNumberFormat="1" fontId="0" applyFont="1" fillId="4" applyFill="1" borderId="0" applyBorder="1" xfId="0"/>
    <xf numFmtId="0" applyNumberFormat="1" fontId="0" applyFont="1" fillId="4" applyFill="1" borderId="6" applyBorder="1" applyAlignment="1" applyProtection="1" xfId="0">
      <alignment/>
      <protection/>
    </xf>
    <xf numFmtId="0" applyNumberFormat="1" fontId="1" applyFont="1" fillId="4" applyFill="1" borderId="1" applyBorder="1" applyAlignment="1" applyProtection="1" xfId="0">
      <alignment vertical="bottom"/>
      <protection/>
    </xf>
    <xf numFmtId="0" applyNumberFormat="1" fontId="0" applyFont="1" fillId="4" applyFill="1" borderId="8" applyBorder="1" applyAlignment="1" xfId="0">
      <alignment/>
    </xf>
    <xf numFmtId="0" applyNumberFormat="1" fontId="0" applyFont="1" fillId="4" applyFill="1" borderId="8" applyBorder="1" applyAlignment="1" xfId="0">
      <alignment/>
    </xf>
    <xf numFmtId="0" applyNumberFormat="1" fontId="1" applyFont="1" fillId="2" applyFill="1" borderId="1" applyBorder="1" applyAlignment="1" xfId="0">
      <alignment vertical="bottom" horizontal="right"/>
    </xf>
    <xf numFmtId="0" applyNumberFormat="1" fontId="0" applyFont="1" fillId="2" applyFill="1" borderId="0" applyBorder="1" xfId="0"/>
    <xf numFmtId="0" applyNumberFormat="1" fontId="0" applyFont="1" fillId="2" applyFill="1" borderId="6" applyBorder="1" applyAlignment="1" applyProtection="1" xfId="0">
      <alignment/>
      <protection/>
    </xf>
    <xf numFmtId="0" applyNumberFormat="1" fontId="1" applyFont="1" fillId="2" applyFill="1" borderId="1" applyBorder="1" applyAlignment="1" applyProtection="1" xfId="0">
      <alignment vertical="bottom"/>
      <protection/>
    </xf>
    <xf numFmtId="0" applyNumberFormat="1" fontId="0" applyFont="1" fillId="2" applyFill="1" borderId="8" applyBorder="1" applyAlignment="1" xfId="0">
      <alignment/>
    </xf>
    <xf numFmtId="0" applyNumberFormat="1" fontId="0" applyFont="1" fillId="2" applyFill="1" borderId="8" applyBorder="1" applyAlignment="1" xfId="0">
      <alignment/>
    </xf>
    <xf numFmtId="0" applyNumberFormat="1" fontId="1" applyFont="1" fillId="0" applyFill="1" borderId="9" applyBorder="1" applyAlignment="1" applyProtection="1" xfId="0">
      <alignment vertical="bottom" horizontal="right"/>
      <protection/>
    </xf>
    <xf numFmtId="0" applyNumberFormat="1" fontId="1" applyFont="1" fillId="0" applyFill="1" borderId="9" applyBorder="1" applyAlignment="1" applyProtection="1" xfId="0">
      <alignment vertical="bottom"/>
      <protection/>
    </xf>
    <xf numFmtId="0" applyNumberFormat="1" fontId="0" applyFont="1" fillId="0" applyFill="1" borderId="10" applyBorder="1" applyAlignment="1" applyProtection="1" xfId="0">
      <alignment/>
      <protection/>
    </xf>
    <xf numFmtId="0" applyNumberFormat="1" fontId="0" applyFont="1" fillId="0" applyFill="1" borderId="11" applyBorder="1" applyAlignment="1" applyProtection="1" xfId="0">
      <alignment/>
      <protection/>
    </xf>
    <xf numFmtId="0" applyNumberFormat="1" fontId="1" applyFont="1" fillId="0" applyFill="1" borderId="12" applyBorder="1" applyAlignment="1" applyProtection="1" xfId="0">
      <alignment vertical="bottom" horizontal="right"/>
      <protection/>
    </xf>
    <xf numFmtId="0" applyNumberFormat="1" fontId="1" applyFont="1" fillId="0" applyFill="1" borderId="1" applyBorder="1" applyAlignment="1" applyProtection="1" xfId="0">
      <alignment vertical="bottom" horizontal="right"/>
      <protection/>
    </xf>
    <xf numFmtId="0" applyNumberFormat="1" fontId="1" applyFont="1" fillId="0" applyFill="1" borderId="13" applyBorder="1" applyAlignment="1" applyProtection="1" xfId="0">
      <alignment vertical="bottom"/>
      <protection/>
    </xf>
    <xf numFmtId="0" applyNumberFormat="1" fontId="1" applyFont="1" fillId="0" applyFill="1" borderId="4" applyBorder="1" applyAlignment="1" applyProtection="1" xfId="0">
      <alignment vertical="bottom"/>
      <protection/>
    </xf>
    <xf numFmtId="0" applyNumberFormat="1" fontId="1" applyFont="1" fillId="0" applyFill="1" borderId="14" applyBorder="1" applyAlignment="1" applyProtection="1" xfId="0">
      <alignment vertical="bottom"/>
      <protection/>
    </xf>
    <xf numFmtId="0" applyNumberFormat="1" fontId="0" applyFont="1" fillId="0" applyFill="1" borderId="15" applyBorder="1" applyAlignment="1" applyProtection="1" xfId="0">
      <alignment/>
      <protection/>
    </xf>
    <xf numFmtId="0" applyNumberFormat="1" fontId="0" applyFont="1" fillId="0" applyFill="1" borderId="16" applyBorder="1" applyAlignment="1" applyProtection="1" xfId="0">
      <alignment/>
      <protection/>
    </xf>
    <xf numFmtId="0" applyNumberFormat="1" fontId="0" applyFont="1" fillId="0" applyFill="1" borderId="15" applyBorder="1" applyAlignment="1" applyProtection="1" xfId="0">
      <alignment/>
      <protection/>
    </xf>
    <xf numFmtId="0" applyNumberFormat="1" fontId="0" applyFont="1" fillId="0" applyFill="1" borderId="17" applyBorder="1" applyAlignment="1" applyProtection="1" xfId="0">
      <alignment/>
      <protection/>
    </xf>
    <xf numFmtId="0" applyNumberFormat="1" fontId="1" applyFont="1" fillId="0" applyFill="1" borderId="3" applyBorder="1" applyAlignment="1" applyProtection="1" xfId="0">
      <alignment vertical="bottom"/>
      <protection/>
    </xf>
    <xf numFmtId="0" applyNumberFormat="1" fontId="1" applyFont="1" fillId="0" applyFill="1" borderId="12" applyBorder="1" applyAlignment="1" applyProtection="1" xfId="0">
      <alignment vertical="bottom"/>
      <protection/>
    </xf>
    <xf numFmtId="0" applyNumberFormat="1" fontId="0" applyFont="1" fillId="0" applyFill="1" borderId="8" applyBorder="1" applyAlignment="1" applyProtection="1" xfId="0">
      <alignment/>
      <protection/>
    </xf>
    <xf numFmtId="0" applyNumberFormat="1" fontId="0" applyFont="1" fillId="0" applyFill="1" borderId="0" applyBorder="1" applyAlignment="1" applyProtection="1" xfId="0">
      <alignment/>
      <protection/>
    </xf>
    <xf numFmtId="0" applyNumberFormat="1" fontId="0" applyFont="1" fillId="0" applyFill="1" borderId="8" applyBorder="1" applyAlignment="1" applyProtection="1" xfId="0">
      <alignment/>
      <protection/>
    </xf>
    <xf numFmtId="0" applyNumberFormat="1" fontId="1" applyFont="1" fillId="0" applyFill="1" borderId="5" applyBorder="1" applyAlignment="1" applyProtection="1" xfId="0">
      <alignment vertical="bottom"/>
      <protection/>
    </xf>
    <xf numFmtId="0" applyNumberFormat="1" fontId="1" applyFont="1" fillId="0" applyFill="1" borderId="7" applyBorder="1" applyAlignment="1" applyProtection="1" xfId="0">
      <alignment vertical="bottom"/>
      <protection/>
    </xf>
    <xf numFmtId="0" applyNumberFormat="1" fontId="1" applyFont="1" fillId="5" applyFill="1" borderId="1" applyBorder="1" applyAlignment="1" xfId="0">
      <alignment vertical="bottom"/>
    </xf>
    <xf numFmtId="0" applyNumberFormat="1" fontId="5" applyFont="1" fillId="0" applyFill="1" borderId="0" applyBorder="1" applyAlignment="1" xfId="0">
      <alignment/>
    </xf>
    <xf numFmtId="0" applyNumberFormat="1" fontId="1" applyFont="1" fillId="0" applyFill="1" borderId="18" applyBorder="1" applyAlignment="1" applyProtection="1" xfId="0">
      <alignment vertical="bottom" horizontal="right"/>
      <protection/>
    </xf>
    <xf numFmtId="0" applyNumberFormat="1" fontId="1" applyFont="1" fillId="0" applyFill="1" borderId="19" applyBorder="1" applyAlignment="1" applyProtection="1" xfId="0">
      <alignment vertical="bottom" horizontal="right"/>
      <protection/>
    </xf>
    <xf numFmtId="0" applyNumberFormat="1" fontId="1" applyFont="1" fillId="0" applyFill="1" borderId="19" applyBorder="1" applyAlignment="1" applyProtection="1" xfId="0">
      <alignment vertical="bottom"/>
      <protection/>
    </xf>
    <xf numFmtId="0" applyNumberFormat="1" fontId="0" applyFont="1" fillId="0" applyFill="1" borderId="20" applyBorder="1" applyAlignment="1" applyProtection="1" xfId="0">
      <alignment/>
      <protection/>
    </xf>
    <xf numFmtId="0" applyNumberFormat="1" fontId="1" applyFont="1" fillId="0" applyFill="1" borderId="21" applyBorder="1" applyAlignment="1" applyProtection="1" xfId="0">
      <alignment vertical="bottom"/>
      <protection/>
    </xf>
    <xf numFmtId="0" applyNumberFormat="1" fontId="1" applyFont="1" fillId="0" applyFill="1" borderId="22" applyBorder="1" applyAlignment="1" applyProtection="1" xfId="0">
      <alignment vertical="bottom" horizontal="right"/>
      <protection/>
    </xf>
    <xf numFmtId="0" applyNumberFormat="1" fontId="0" applyFont="1" fillId="0" applyFill="1" borderId="23" applyBorder="1" applyAlignment="1" applyProtection="1" xfId="0">
      <alignment/>
      <protection/>
    </xf>
    <xf numFmtId="0" applyNumberFormat="1" fontId="1" applyFont="1" fillId="0" applyFill="1" borderId="24" applyBorder="1" applyAlignment="1" applyProtection="1" xfId="0">
      <alignment vertical="bottom"/>
      <protection/>
    </xf>
    <xf numFmtId="0" applyNumberFormat="1" fontId="1" applyFont="1" fillId="0" applyFill="1" borderId="25" applyBorder="1" applyAlignment="1" applyProtection="1" xfId="0">
      <alignment vertical="bottom"/>
      <protection/>
    </xf>
    <xf numFmtId="0" applyNumberFormat="1" fontId="1" applyFont="1" fillId="0" applyFill="1" borderId="22" applyBorder="1" applyAlignment="1" applyProtection="1" xfId="0">
      <alignment vertical="bottom"/>
      <protection/>
    </xf>
    <xf numFmtId="0" applyNumberFormat="1" fontId="0" applyFont="1" fillId="0" applyFill="1" borderId="26" applyBorder="1" applyAlignment="1" applyProtection="1" xfId="0">
      <alignment/>
      <protection/>
    </xf>
    <xf numFmtId="0" applyNumberFormat="1" fontId="0" applyFont="1" fillId="0" applyFill="1" borderId="27" applyBorder="1" applyAlignment="1" applyProtection="1" xfId="0">
      <alignment/>
      <protection/>
    </xf>
    <xf numFmtId="0" applyNumberFormat="1" fontId="0" applyFont="1" fillId="0" applyFill="1" borderId="26" applyBorder="1" applyAlignment="1" applyProtection="1" xfId="0">
      <alignment/>
      <protection/>
    </xf>
    <xf numFmtId="0" applyNumberFormat="1" fontId="1" applyFont="1" fillId="0" applyFill="1" borderId="28" applyBorder="1" applyAlignment="1" applyProtection="1" xfId="0">
      <alignment vertical="bottom"/>
      <protection/>
    </xf>
    <xf numFmtId="0" applyNumberFormat="1" fontId="1" applyFont="1" fillId="0" applyFill="1" borderId="29" applyBorder="1" applyAlignment="1" applyProtection="1" xfId="0">
      <alignment vertical="bottom"/>
      <protection/>
    </xf>
    <xf numFmtId="0" applyNumberFormat="1" fontId="5" applyFont="1" fillId="0" applyFill="1" borderId="27" applyBorder="1" applyAlignment="1" applyProtection="1" xfId="0">
      <alignment/>
      <protection/>
    </xf>
    <xf numFmtId="0" applyNumberFormat="1" fontId="1" applyFont="1" fillId="0" applyFill="1" borderId="30" applyBorder="1" applyAlignment="1" applyProtection="1" xfId="0">
      <alignment vertical="bottom"/>
      <protection/>
    </xf>
    <xf numFmtId="0" applyNumberFormat="1" fontId="1" applyFont="1" fillId="5" applyFill="1" borderId="21" applyBorder="1" applyAlignment="1" applyProtection="1" xfId="0">
      <alignment vertical="bottom"/>
      <protection/>
    </xf>
    <xf numFmtId="0" applyNumberFormat="1" fontId="1" applyFont="1" fillId="5" applyFill="1" borderId="25" applyBorder="1" applyAlignment="1" applyProtection="1" xfId="0">
      <alignment vertical="bottom"/>
      <protection/>
    </xf>
    <xf numFmtId="0" applyNumberFormat="1" fontId="1" applyFont="1" fillId="5" applyFill="1" borderId="30" applyBorder="1" applyAlignment="1" applyProtection="1" xfId="0">
      <alignment vertical="bottom"/>
      <protection/>
    </xf>
    <xf numFmtId="0" applyNumberFormat="1" fontId="6" applyFont="1" fillId="0" applyFill="1" borderId="27" applyBorder="1" applyAlignment="1" applyProtection="1" xfId="0">
      <alignment/>
      <protection/>
    </xf>
    <xf numFmtId="0" applyNumberFormat="1" fontId="7" applyFont="1" fillId="0" applyFill="1" borderId="27" applyBorder="1" applyAlignment="1" applyProtection="1" xfId="0">
      <alignment/>
      <protection/>
    </xf>
    <xf numFmtId="0" applyNumberFormat="1" fontId="1" applyFont="1" fillId="0" applyFill="1" borderId="31" applyBorder="1" applyAlignment="1" applyProtection="1" xfId="0">
      <alignment vertical="bottom"/>
      <protection/>
    </xf>
    <xf numFmtId="0" applyNumberFormat="1" fontId="1" applyFont="1" fillId="0" applyFill="1" borderId="31" applyBorder="1" applyAlignment="1" applyProtection="1" xfId="0">
      <alignment/>
      <protection/>
    </xf>
    <xf numFmtId="0" applyNumberFormat="1" fontId="0" applyFont="1" fillId="0" applyFill="1" borderId="32" applyBorder="1" applyAlignment="1" applyProtection="1" xfId="0">
      <alignment/>
      <protection/>
    </xf>
    <xf numFmtId="0" applyNumberFormat="1" fontId="0" applyFont="1" fillId="0" applyFill="1" borderId="33" applyBorder="1" applyAlignment="1" applyProtection="1" xfId="0">
      <alignment/>
      <protection/>
    </xf>
    <xf numFmtId="0" applyNumberFormat="1" fontId="0" applyFont="1" fillId="0" applyFill="1" borderId="34" applyBorder="1" applyAlignment="1" applyProtection="1" xfId="0">
      <alignment/>
      <protection/>
    </xf>
    <xf numFmtId="0" applyNumberFormat="1" fontId="0" applyFont="1" fillId="5" applyFill="1" borderId="26" applyBorder="1" applyAlignment="1" xfId="0">
      <alignment/>
    </xf>
    <xf numFmtId="0" applyNumberFormat="1" fontId="0" applyFont="1" fillId="0" applyFill="1" borderId="35" applyBorder="1" applyAlignment="1" applyProtection="1" xfId="0">
      <alignment horizontal="right"/>
      <protection/>
    </xf>
    <xf numFmtId="0" applyNumberFormat="1" fontId="0" applyFont="1" fillId="0" applyFill="1" borderId="36" applyBorder="1" applyAlignment="1" applyProtection="1" xfId="0">
      <alignment horizontal="left"/>
      <protection/>
    </xf>
    <xf numFmtId="0" applyNumberFormat="1" fontId="0" applyFont="1" fillId="0" applyFill="1" borderId="37" applyBorder="1" applyAlignment="1" applyProtection="1" xfId="0">
      <alignment horizontal="right"/>
      <protection/>
    </xf>
    <xf numFmtId="0" applyNumberFormat="1" fontId="0" applyFont="1" fillId="0" applyFill="1" borderId="17" applyBorder="1" applyAlignment="1" applyProtection="1" xfId="0">
      <alignment horizontal="left"/>
      <protection/>
    </xf>
    <xf numFmtId="0" applyNumberFormat="1" fontId="0" applyFont="1" fillId="0" applyFill="1" borderId="26" applyBorder="1" applyAlignment="1" xfId="0">
      <alignment horizontal="right"/>
    </xf>
    <xf numFmtId="0" applyNumberFormat="1" fontId="0" applyFont="1" fillId="0" applyFill="1" borderId="26" applyBorder="1" applyAlignment="1" xfId="0">
      <alignment horizontal="left"/>
    </xf>
    <xf numFmtId="0" applyNumberFormat="1" fontId="4" applyFont="1" fillId="3" applyFill="1" borderId="26" applyBorder="1" applyAlignment="1" xfId="0">
      <alignment/>
    </xf>
    <xf numFmtId="0" applyNumberFormat="1" fontId="4" applyFont="1" fillId="0" applyFill="1" borderId="26" applyBorder="1" applyAlignment="1" xfId="0">
      <alignment/>
    </xf>
    <xf numFmtId="0" applyNumberFormat="1" fontId="0" applyFont="1" fillId="0" applyFill="1" borderId="26" applyBorder="1" applyAlignment="1" applyProtection="1" xfId="0">
      <alignment horizontal="right"/>
      <protection/>
    </xf>
    <xf numFmtId="0" applyNumberFormat="1" fontId="0" applyFont="1" fillId="5" applyFill="1" borderId="26" applyBorder="1" applyAlignment="1" applyProtection="1" xfId="0">
      <alignment/>
      <protection/>
    </xf>
    <xf numFmtId="0" applyNumberFormat="1" fontId="0" applyFont="1" fillId="5" applyFill="1" borderId="0" applyBorder="1" xfId="0"/>
    <xf numFmtId="0" applyNumberFormat="1" fontId="8" applyFont="1" fillId="0" applyFill="1" borderId="38" applyBorder="1" applyAlignment="1" applyProtection="1" xfId="0">
      <alignment vertical="bottom"/>
      <protection/>
    </xf>
    <xf numFmtId="0" applyNumberFormat="1" fontId="8" applyFont="1" fillId="5" applyFill="1" borderId="39" applyBorder="1" applyAlignment="1" xfId="0">
      <alignment/>
    </xf>
    <xf numFmtId="0" applyNumberFormat="1" fontId="0" applyFont="1" fillId="6" applyFill="1" borderId="1" applyBorder="1" applyAlignment="1" xfId="0">
      <alignment/>
    </xf>
    <xf numFmtId="0" applyNumberFormat="1" fontId="0" applyFont="1" fillId="6" applyFill="1" borderId="1" applyBorder="1" applyAlignment="1" xfId="0">
      <alignment/>
    </xf>
    <xf numFmtId="0" applyNumberFormat="1" fontId="0" applyFont="1" fillId="3" applyFill="1" borderId="1" applyBorder="1" applyAlignment="1" xfId="0">
      <alignment/>
    </xf>
    <xf numFmtId="0" applyNumberFormat="1" fontId="0" applyFont="1" fillId="3" applyFill="1" borderId="1" applyBorder="1" applyAlignment="1" applyProtection="1" xfId="0">
      <alignment/>
      <protection/>
    </xf>
    <xf numFmtId="0" applyNumberFormat="1" fontId="9" applyFont="1" fillId="5" applyFill="1" borderId="40" applyBorder="1" applyAlignment="1" xfId="0">
      <alignment vertical="bottom"/>
    </xf>
    <xf numFmtId="0" applyNumberFormat="1" fontId="9" applyFont="1" fillId="0" applyFill="1" borderId="40" applyBorder="1" applyAlignment="1" applyProtection="1" xfId="0">
      <alignment vertical="bottom"/>
      <protection/>
    </xf>
    <xf numFmtId="0" applyNumberFormat="1" fontId="9" applyFont="1" fillId="0" applyFill="1" borderId="41" applyBorder="1" applyAlignment="1" applyProtection="1" xfId="0">
      <alignment vertical="bottom"/>
      <protection/>
    </xf>
    <xf numFmtId="0" applyNumberFormat="1" fontId="9" applyFont="1" fillId="0" applyFill="1" borderId="41" applyBorder="1" applyAlignment="1" applyProtection="1" xfId="0">
      <alignment/>
      <protection/>
    </xf>
    <xf numFmtId="0" applyNumberFormat="1" fontId="9" applyFont="1" fillId="3" applyFill="1" borderId="42" applyBorder="1" applyAlignment="1" xfId="0">
      <alignment/>
    </xf>
    <xf numFmtId="0" applyNumberFormat="1" fontId="0" applyFont="1" fillId="3" applyFill="1" borderId="43" applyBorder="1" applyAlignment="1" applyProtection="1" xfId="0">
      <alignment/>
      <protection/>
    </xf>
    <xf numFmtId="0" applyNumberFormat="1" fontId="0" applyFont="1" fillId="3" applyFill="1" borderId="43" applyBorder="1" applyAlignment="1" applyProtection="1" xfId="0">
      <alignment/>
      <protection/>
    </xf>
    <xf numFmtId="0" applyNumberFormat="1" fontId="9" applyFont="1" fillId="5" applyFill="1" borderId="40" applyBorder="1" applyAlignment="1" xfId="0">
      <alignment/>
    </xf>
    <xf numFmtId="0" applyNumberFormat="1" fontId="9" applyFont="1" fillId="3" applyFill="1" borderId="44" applyBorder="1" applyAlignment="1" applyProtection="1" xfId="0">
      <alignment/>
      <protection/>
    </xf>
    <xf numFmtId="0" applyNumberFormat="1" fontId="9" applyFont="1" fillId="3" applyFill="1" borderId="43" applyBorder="1" applyAlignment="1" applyProtection="1" xfId="0">
      <alignment/>
      <protection/>
    </xf>
    <xf numFmtId="0" applyNumberFormat="1" fontId="9" applyFont="1" fillId="0" applyFill="1" borderId="43" applyBorder="1" applyAlignment="1" applyProtection="1" xfId="0">
      <alignment vertical="bottom"/>
      <protection/>
    </xf>
    <xf numFmtId="0" applyNumberFormat="1" fontId="9" applyFont="1" fillId="0" applyFill="1" borderId="45" applyBorder="1" applyAlignment="1" applyProtection="1" xfId="0">
      <alignment vertical="bottom"/>
      <protection/>
    </xf>
    <xf numFmtId="0" applyNumberFormat="1" fontId="9" applyFont="1" fillId="0" applyFill="1" borderId="45" applyBorder="1" applyAlignment="1" applyProtection="1" xfId="0">
      <alignment/>
      <protection/>
    </xf>
    <xf numFmtId="0" applyNumberFormat="1" fontId="9" applyFont="1" fillId="0" applyFill="1" borderId="46" applyBorder="1" applyAlignment="1" applyProtection="1" xfId="0">
      <alignment vertical="bottom"/>
      <protection/>
    </xf>
    <xf numFmtId="0" applyNumberFormat="1" fontId="9" applyFont="1" fillId="3" applyFill="1" borderId="47" applyBorder="1" applyAlignment="1" applyProtection="1" xfId="0">
      <alignment vertical="bottom"/>
      <protection/>
    </xf>
    <xf numFmtId="0" applyNumberFormat="1" fontId="9" applyFont="1" fillId="0" applyFill="1" borderId="48" applyBorder="1" applyAlignment="1" applyProtection="1" xfId="0">
      <alignment vertical="bottom"/>
      <protection/>
    </xf>
    <xf numFmtId="0" applyNumberFormat="1" fontId="9" applyFont="1" fillId="0" applyFill="1" borderId="42" applyBorder="1" applyAlignment="1" applyProtection="1" xfId="0">
      <alignment vertical="bottom"/>
      <protection/>
    </xf>
    <xf numFmtId="0" applyNumberFormat="1" fontId="0" applyFont="1" fillId="0" applyFill="1" borderId="49" applyBorder="1" applyAlignment="1" applyProtection="1" xfId="0">
      <alignment/>
      <protection/>
    </xf>
    <xf numFmtId="0" applyNumberFormat="1" fontId="9" applyFont="1" fillId="0" applyFill="1" borderId="49" applyBorder="1" applyAlignment="1" xfId="0">
      <alignment vertical="bottom"/>
    </xf>
    <xf numFmtId="0" applyNumberFormat="1" fontId="9" applyFont="1" fillId="0" applyFill="1" borderId="48" applyBorder="1" applyAlignment="1" applyProtection="1" xfId="0">
      <alignment/>
      <protection/>
    </xf>
    <xf numFmtId="0" applyNumberFormat="1" fontId="0" applyFont="1" fillId="0" applyFill="1" borderId="49" applyBorder="1" applyAlignment="1" xfId="0">
      <alignment/>
    </xf>
    <xf numFmtId="0" applyNumberFormat="1" fontId="0" applyFont="1" fillId="0" applyFill="1" borderId="50" applyBorder="1" applyAlignment="1" applyProtection="1" xfId="0">
      <alignment/>
      <protection/>
    </xf>
    <xf numFmtId="0" applyNumberFormat="1" fontId="0" applyFont="1" fillId="7" applyFill="1" borderId="1" applyBorder="1" applyAlignment="1" xfId="0">
      <alignment/>
    </xf>
    <xf numFmtId="0" applyNumberFormat="1" fontId="0" applyFont="1" fillId="7" applyFill="1" borderId="1" applyBorder="1" applyAlignment="1" applyProtection="1" xfId="0">
      <alignment/>
      <protection/>
    </xf>
    <xf numFmtId="0" applyNumberFormat="1" fontId="0" applyFont="1" fillId="7" applyFill="1" borderId="1" applyBorder="1" applyAlignment="1" xfId="0">
      <alignment/>
    </xf>
    <xf numFmtId="0" applyNumberFormat="1" fontId="9" applyFont="1" fillId="0" applyFill="1" borderId="51" applyBorder="1" applyAlignment="1" xfId="0">
      <alignment vertical="bottom"/>
    </xf>
    <xf numFmtId="0" applyNumberFormat="1" fontId="9" applyFont="1" fillId="7" applyFill="1" borderId="42" applyBorder="1" applyAlignment="1" applyProtection="1" xfId="0">
      <alignment vertical="bottom"/>
      <protection/>
    </xf>
    <xf numFmtId="0" applyNumberFormat="1" fontId="10" applyFont="1" fillId="0" applyFill="1" borderId="52" applyBorder="1" applyAlignment="1" applyProtection="1" xfId="0">
      <alignment/>
      <protection/>
    </xf>
    <xf numFmtId="0" applyNumberFormat="1" fontId="10" applyFont="1" fillId="0" applyFill="1" borderId="53" applyBorder="1" applyAlignment="1" applyProtection="1" xfId="0">
      <alignment/>
      <protection/>
    </xf>
    <xf numFmtId="0" applyNumberFormat="1" fontId="9" applyFont="1" fillId="0" applyFill="1" borderId="54" applyBorder="1" applyAlignment="1" applyProtection="1" xfId="0">
      <alignment vertical="bottom"/>
      <protection/>
    </xf>
    <xf numFmtId="0" applyNumberFormat="1" fontId="9" applyFont="1" fillId="7" applyFill="1" borderId="45" applyBorder="1" applyAlignment="1" xfId="0">
      <alignment vertical="bottom"/>
    </xf>
    <xf numFmtId="0" applyNumberFormat="1" fontId="9" applyFont="1" fillId="7" applyFill="1" borderId="42" applyBorder="1" applyAlignment="1" xfId="0">
      <alignment vertical="bottom"/>
    </xf>
    <xf numFmtId="0" applyNumberFormat="1" fontId="0" applyFont="1" fillId="7" applyFill="1" borderId="7" applyBorder="1" applyAlignment="1" applyProtection="1" xfId="0">
      <alignment/>
      <protection/>
    </xf>
    <xf numFmtId="0" applyNumberFormat="1" fontId="11" applyFont="1" fillId="0" applyFill="1" borderId="53" applyBorder="1" applyAlignment="1" applyProtection="1" xfId="0">
      <alignment/>
      <protection/>
    </xf>
    <xf numFmtId="0" applyNumberFormat="1" fontId="12" applyFont="1" fillId="0" applyFill="1" borderId="53" applyBorder="1" applyAlignment="1" applyProtection="1" xfId="0">
      <alignment/>
      <protection/>
    </xf>
    <xf numFmtId="0" applyNumberFormat="1" fontId="9" applyFont="1" fillId="7" applyFill="1" borderId="48" applyBorder="1" applyAlignment="1" xfId="0">
      <alignment vertical="bottom"/>
    </xf>
    <xf numFmtId="0" applyNumberFormat="1" fontId="9" applyFont="1" fillId="5" applyFill="1" borderId="42" applyBorder="1" applyAlignment="1" xfId="0">
      <alignment vertical="bottom"/>
    </xf>
    <xf numFmtId="0" applyNumberFormat="1" fontId="0" applyFont="1" fillId="7" applyFill="1" borderId="0" applyBorder="1" xfId="0"/>
  </cellXfs>
  <cellStyles count="1">
    <cellStyle name="Normal" xfId="0" builtinId="0"/>
  </cellStyles>
  <dxfs count="2">
    <dxf>
      <fill>
        <patternFill>
          <bgColor rgb="FF00B0F0"/>
        </patternFill>
      </fill>
      <alignment/>
      <border/>
    </dxf>
    <dxf>
      <font>
        <i/>
      </font>
      <alignment/>
      <border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58" zoomScale="65" zoomScaleNormal="65">
      <selection activeCell="O35" activeCellId="0" sqref="O35"/>
    </sheetView>
  </sheetViews>
  <sheetFormatPr defaultRowHeight="15" x14ac:dyDescent="0.25" outlineLevelRow="0" outlineLevelCol="0"/>
  <cols>
    <col min="1" max="1" width="26.77734375" customWidth="1"/>
    <col min="2" max="2" width="9.88671875" customWidth="1"/>
    <col min="3" max="3" width="10" customWidth="1"/>
    <col min="4" max="4" width="11.21875" customWidth="1"/>
    <col min="5" max="5" width="5.88671875" customWidth="1"/>
    <col min="6" max="6" width="5.88671875" customWidth="1"/>
    <col min="7" max="7" width="5.88671875" customWidth="1"/>
    <col min="8" max="8" width="5.88671875" customWidth="1"/>
    <col min="9" max="9" width="5.88671875" customWidth="1"/>
    <col min="10" max="10" width="5.88671875" customWidth="1"/>
    <col min="11" max="11" width="5.88671875" customWidth="1"/>
    <col min="12" max="12" width="5.88671875" customWidth="1"/>
    <col min="13" max="13" width="5.88671875" customWidth="1"/>
    <col min="14" max="14" width="5.88671875" customWidth="1"/>
    <col min="15" max="15" width="5.88671875" customWidth="1"/>
    <col min="16" max="16" width="5.88671875" customWidth="1"/>
    <col min="17" max="17" width="5.88671875" customWidth="1"/>
    <col min="18" max="18" width="5.88671875" customWidth="1"/>
    <col min="19" max="19" width="5.88671875" customWidth="1"/>
    <col min="20" max="20" width="5.88671875" customWidth="1"/>
    <col min="21" max="21" width="5.88671875" customWidth="1"/>
    <col min="22" max="22" width="5.88671875" customWidth="1"/>
    <col min="23" max="23" width="5.88671875" customWidth="1"/>
    <col min="24" max="24" width="8.44140625" customWidth="1"/>
    <col min="25" max="25" width="9" customWidth="1"/>
    <col min="26" max="26" width="4.33203125" customWidth="1"/>
    <col min="29" max="29" width="74.5546875" customWidth="1"/>
    <col min="31" max="31" width="75.33203125" customWidth="1"/>
  </cols>
  <sheetData>
    <row r="1">
      <c r="B1" s="0" t="s">
        <v>8</v>
      </c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</row>
    <row r="2">
      <c r="C2" s="84" t="s">
        <v>0</v>
      </c>
      <c r="D2" s="85">
        <v>411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</row>
    <row r="3">
      <c r="C3" s="86" t="s">
        <v>9</v>
      </c>
      <c r="D3" s="87">
        <v>25531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</row>
    <row r="4">
      <c r="A4" s="1"/>
      <c r="C4" s="88"/>
      <c r="D4" s="89"/>
      <c r="H4" s="90">
        <v>15</v>
      </c>
      <c r="I4" s="91">
        <v>14</v>
      </c>
      <c r="J4" s="91">
        <v>13</v>
      </c>
      <c r="K4" s="91">
        <v>12</v>
      </c>
      <c r="M4" s="91">
        <v>11</v>
      </c>
      <c r="N4" s="91">
        <v>10</v>
      </c>
      <c r="O4" s="91">
        <v>9</v>
      </c>
      <c r="P4" s="91">
        <v>8</v>
      </c>
      <c r="R4" s="91">
        <v>7</v>
      </c>
      <c r="S4" s="91">
        <v>6</v>
      </c>
      <c r="T4" s="91">
        <v>5</v>
      </c>
      <c r="U4" s="15">
        <v>4</v>
      </c>
      <c r="W4" s="15">
        <v>3</v>
      </c>
      <c r="X4" s="15">
        <v>2</v>
      </c>
      <c r="Y4" s="15">
        <v>1</v>
      </c>
      <c r="Z4" s="91">
        <v>0</v>
      </c>
      <c r="AA4" s="83"/>
    </row>
    <row r="5">
      <c r="B5" s="88" t="s">
        <v>27</v>
      </c>
      <c r="C5" s="88" t="s">
        <v>0</v>
      </c>
      <c r="D5" s="89">
        <f>D2</f>
        <v>411</v>
      </c>
      <c r="F5" s="3" t="s">
        <v>49</v>
      </c>
      <c r="G5" s="3"/>
      <c r="H5" s="0">
        <f>IF(H$4="",".",IF(INT($D5/(2^H$4))&gt;=1,MOD(INT($D5/(2^H$4)),2),0))</f>
        <v>0</v>
      </c>
      <c r="I5" s="0">
        <f>IF(I$4="",".",IF(INT($D5/(2^I$4))&gt;=1,MOD(INT($D5/(2^I$4)),2),0))</f>
        <v>0</v>
      </c>
      <c r="J5" s="0">
        <f>IF(J$4="",".",IF(INT($D5/(2^J$4))&gt;=1,MOD(INT($D5/(2^J$4)),2),0))</f>
        <v>0</v>
      </c>
      <c r="K5" s="0">
        <f>IF(K$4="",".",IF(INT($D5/(2^K$4))&gt;=1,MOD(INT($D5/(2^K$4)),2),0))</f>
        <v>0</v>
      </c>
      <c r="L5" s="0" t="str">
        <f>IF(L$4="",".",IF(INT($D5/(2^L$4))&gt;=1,MOD(INT($D5/(2^L$4)),2),0))</f>
        <v>.</v>
      </c>
      <c r="M5" s="0">
        <f>IF(M$4="",".",IF(INT($D5/(2^M$4))&gt;=1,MOD(INT($D5/(2^M$4)),2),0))</f>
        <v>0</v>
      </c>
      <c r="N5" s="0">
        <f>IF(N$4="",".",IF(INT($D5/(2^N$4))&gt;=1,MOD(INT($D5/(2^N$4)),2),0))</f>
        <v>0</v>
      </c>
      <c r="O5" s="0">
        <f>IF(O$4="",".",IF(INT($D5/(2^O$4))&gt;=1,MOD(INT($D5/(2^O$4)),2),0))</f>
        <v>0</v>
      </c>
      <c r="P5" s="0">
        <f>IF(P$4="",".",IF(INT($D5/(2^P$4))&gt;=1,MOD(INT($D5/(2^P$4)),2),0))</f>
        <v>1</v>
      </c>
      <c r="Q5" s="0" t="str">
        <f>IF(Q$4="",".",IF(INT($D5/(2^Q$4))&gt;=1,MOD(INT($D5/(2^Q$4)),2),0))</f>
        <v>.</v>
      </c>
      <c r="R5" s="0">
        <f>IF(R$4="",".",IF(INT($D5/(2^R$4))&gt;=1,MOD(INT($D5/(2^R$4)),2),0))</f>
        <v>1</v>
      </c>
      <c r="S5" s="0">
        <f>IF(S$4="",".",IF(INT($D5/(2^S$4))&gt;=1,MOD(INT($D5/(2^S$4)),2),0))</f>
        <v>0</v>
      </c>
      <c r="T5" s="0">
        <f>IF(T$4="",".",IF(INT($D5/(2^T$4))&gt;=1,MOD(INT($D5/(2^T$4)),2),0))</f>
        <v>0</v>
      </c>
      <c r="U5" s="0">
        <f>IF(U$4="",".",IF(INT($D5/(2^U$4))&gt;=1,MOD(INT($D5/(2^U$4)),2),0))</f>
        <v>1</v>
      </c>
      <c r="V5" s="0" t="str">
        <f>IF(V$4="",".",IF(INT($D5/(2^V$4))&gt;=1,MOD(INT($D5/(2^V$4)),2),0))</f>
        <v>.</v>
      </c>
      <c r="W5" s="0">
        <f>IF(W$4="",".",IF(INT($D5/(2^W$4))&gt;=1,MOD(INT($D5/(2^W$4)),2),0))</f>
        <v>1</v>
      </c>
      <c r="X5" s="0">
        <f>IF(X$4="",".",IF(INT($D5/(2^X$4))&gt;=1,MOD(INT($D5/(2^X$4)),2),0))</f>
        <v>0</v>
      </c>
      <c r="Y5" s="0">
        <f>IF(Y$4="",".",IF(INT($D5/(2^Y$4))&gt;=1,MOD(INT($D5/(2^Y$4)),2),0))</f>
        <v>1</v>
      </c>
      <c r="Z5" s="0">
        <f>IF(Z$4="",".",IF(INT($D5/(2^Z$4))&gt;=1,MOD(INT($D5/(2^Z$4)),2),0))</f>
        <v>1</v>
      </c>
      <c r="AA5" s="83"/>
      <c r="AB5" s="0" t="s">
        <v>62</v>
      </c>
      <c r="AC5" t="s">
        <v>89</v>
      </c>
    </row>
    <row r="6">
      <c r="A6" s="1"/>
      <c r="B6" s="88" t="s">
        <v>28</v>
      </c>
      <c r="C6" s="88" t="s">
        <v>9</v>
      </c>
      <c r="D6" s="89">
        <f>D3</f>
        <v>25531</v>
      </c>
      <c r="F6" s="3" t="s">
        <v>50</v>
      </c>
      <c r="G6" s="3"/>
      <c r="H6" s="0">
        <f>IF(H$4="",".",IF(INT($D6/(2^H$4))&gt;=1,MOD(INT($D6/(2^H$4)),2),0))</f>
        <v>0</v>
      </c>
      <c r="I6" s="0">
        <f>IF(I$4="",".",IF(INT($D6/(2^I$4))&gt;=1,MOD(INT($D6/(2^I$4)),2),0))</f>
        <v>1</v>
      </c>
      <c r="J6" s="0">
        <f>IF(J$4="",".",IF(INT($D6/(2^J$4))&gt;=1,MOD(INT($D6/(2^J$4)),2),0))</f>
        <v>1</v>
      </c>
      <c r="K6" s="0">
        <f>IF(K$4="",".",IF(INT($D6/(2^K$4))&gt;=1,MOD(INT($D6/(2^K$4)),2),0))</f>
        <v>0</v>
      </c>
      <c r="L6" s="0" t="str">
        <f>IF(L$4="",".",IF(INT($D6/(2^L$4))&gt;=1,MOD(INT($D6/(2^L$4)),2),0))</f>
        <v>.</v>
      </c>
      <c r="M6" s="0">
        <f>IF(M$4="",".",IF(INT($D6/(2^M$4))&gt;=1,MOD(INT($D6/(2^M$4)),2),0))</f>
        <v>0</v>
      </c>
      <c r="N6" s="0">
        <f>IF(N$4="",".",IF(INT($D6/(2^N$4))&gt;=1,MOD(INT($D6/(2^N$4)),2),0))</f>
        <v>0</v>
      </c>
      <c r="O6" s="0">
        <f>IF(O$4="",".",IF(INT($D6/(2^O$4))&gt;=1,MOD(INT($D6/(2^O$4)),2),0))</f>
        <v>1</v>
      </c>
      <c r="P6" s="0">
        <f>IF(P$4="",".",IF(INT($D6/(2^P$4))&gt;=1,MOD(INT($D6/(2^P$4)),2),0))</f>
        <v>1</v>
      </c>
      <c r="Q6" s="0" t="str">
        <f>IF(Q$4="",".",IF(INT($D6/(2^Q$4))&gt;=1,MOD(INT($D6/(2^Q$4)),2),0))</f>
        <v>.</v>
      </c>
      <c r="R6" s="0">
        <f>IF(R$4="",".",IF(INT($D6/(2^R$4))&gt;=1,MOD(INT($D6/(2^R$4)),2),0))</f>
        <v>1</v>
      </c>
      <c r="S6" s="0">
        <f>IF(S$4="",".",IF(INT($D6/(2^S$4))&gt;=1,MOD(INT($D6/(2^S$4)),2),0))</f>
        <v>0</v>
      </c>
      <c r="T6" s="0">
        <f>IF(T$4="",".",IF(INT($D6/(2^T$4))&gt;=1,MOD(INT($D6/(2^T$4)),2),0))</f>
        <v>1</v>
      </c>
      <c r="U6" s="0">
        <f>IF(U$4="",".",IF(INT($D6/(2^U$4))&gt;=1,MOD(INT($D6/(2^U$4)),2),0))</f>
        <v>1</v>
      </c>
      <c r="V6" s="0" t="str">
        <f>IF(V$4="",".",IF(INT($D6/(2^V$4))&gt;=1,MOD(INT($D6/(2^V$4)),2),0))</f>
        <v>.</v>
      </c>
      <c r="W6" s="0">
        <f>IF(W$4="",".",IF(INT($D6/(2^W$4))&gt;=1,MOD(INT($D6/(2^W$4)),2),0))</f>
        <v>1</v>
      </c>
      <c r="X6" s="0">
        <f>IF(X$4="",".",IF(INT($D6/(2^X$4))&gt;=1,MOD(INT($D6/(2^X$4)),2),0))</f>
        <v>0</v>
      </c>
      <c r="Y6" s="0">
        <f>IF(Y$4="",".",IF(INT($D6/(2^Y$4))&gt;=1,MOD(INT($D6/(2^Y$4)),2),0))</f>
        <v>1</v>
      </c>
      <c r="Z6" s="0">
        <f>IF(Z$4="",".",IF(INT($D6/(2^Z$4))&gt;=1,MOD(INT($D6/(2^Z$4)),2),0))</f>
        <v>1</v>
      </c>
      <c r="AA6" s="83"/>
    </row>
    <row r="7">
      <c r="B7" s="88" t="s">
        <v>29</v>
      </c>
      <c r="C7" s="88" t="s">
        <v>23</v>
      </c>
      <c r="D7" s="89">
        <f>D2+D3</f>
        <v>25942</v>
      </c>
      <c r="F7" s="3" t="s">
        <v>51</v>
      </c>
      <c r="G7" s="3"/>
      <c r="H7" s="0">
        <f>IF(H$4="",".",IF(INT($D7/(2^H$4))&gt;=1,MOD(INT($D7/(2^H$4)),2),0))</f>
        <v>0</v>
      </c>
      <c r="I7" s="0">
        <f>IF(I$4="",".",IF(INT($D7/(2^I$4))&gt;=1,MOD(INT($D7/(2^I$4)),2),0))</f>
        <v>1</v>
      </c>
      <c r="J7" s="0">
        <f>IF(J$4="",".",IF(INT($D7/(2^J$4))&gt;=1,MOD(INT($D7/(2^J$4)),2),0))</f>
        <v>1</v>
      </c>
      <c r="K7" s="0">
        <f>IF(K$4="",".",IF(INT($D7/(2^K$4))&gt;=1,MOD(INT($D7/(2^K$4)),2),0))</f>
        <v>0</v>
      </c>
      <c r="L7" s="0" t="str">
        <f>IF(L$4="",".",IF(INT($D7/(2^L$4))&gt;=1,MOD(INT($D7/(2^L$4)),2),0))</f>
        <v>.</v>
      </c>
      <c r="M7" s="0">
        <f>IF(M$4="",".",IF(INT($D7/(2^M$4))&gt;=1,MOD(INT($D7/(2^M$4)),2),0))</f>
        <v>0</v>
      </c>
      <c r="N7" s="0">
        <f>IF(N$4="",".",IF(INT($D7/(2^N$4))&gt;=1,MOD(INT($D7/(2^N$4)),2),0))</f>
        <v>1</v>
      </c>
      <c r="O7" s="0">
        <f>IF(O$4="",".",IF(INT($D7/(2^O$4))&gt;=1,MOD(INT($D7/(2^O$4)),2),0))</f>
        <v>0</v>
      </c>
      <c r="P7" s="0">
        <f>IF(P$4="",".",IF(INT($D7/(2^P$4))&gt;=1,MOD(INT($D7/(2^P$4)),2),0))</f>
        <v>1</v>
      </c>
      <c r="Q7" s="0" t="str">
        <f>IF(Q$4="",".",IF(INT($D7/(2^Q$4))&gt;=1,MOD(INT($D7/(2^Q$4)),2),0))</f>
        <v>.</v>
      </c>
      <c r="R7" s="0">
        <f>IF(R$4="",".",IF(INT($D7/(2^R$4))&gt;=1,MOD(INT($D7/(2^R$4)),2),0))</f>
        <v>0</v>
      </c>
      <c r="S7" s="0">
        <f>IF(S$4="",".",IF(INT($D7/(2^S$4))&gt;=1,MOD(INT($D7/(2^S$4)),2),0))</f>
        <v>1</v>
      </c>
      <c r="T7" s="0">
        <f>IF(T$4="",".",IF(INT($D7/(2^T$4))&gt;=1,MOD(INT($D7/(2^T$4)),2),0))</f>
        <v>0</v>
      </c>
      <c r="U7" s="0">
        <f>IF(U$4="",".",IF(INT($D7/(2^U$4))&gt;=1,MOD(INT($D7/(2^U$4)),2),0))</f>
        <v>1</v>
      </c>
      <c r="V7" s="0" t="str">
        <f>IF(V$4="",".",IF(INT($D7/(2^V$4))&gt;=1,MOD(INT($D7/(2^V$4)),2),0))</f>
        <v>.</v>
      </c>
      <c r="W7" s="0">
        <f>IF(W$4="",".",IF(INT($D7/(2^W$4))&gt;=1,MOD(INT($D7/(2^W$4)),2),0))</f>
        <v>0</v>
      </c>
      <c r="X7" s="0">
        <f>IF(X$4="",".",IF(INT($D7/(2^X$4))&gt;=1,MOD(INT($D7/(2^X$4)),2),0))</f>
        <v>1</v>
      </c>
      <c r="Y7" s="0">
        <f>IF(Y$4="",".",IF(INT($D7/(2^Y$4))&gt;=1,MOD(INT($D7/(2^Y$4)),2),0))</f>
        <v>1</v>
      </c>
      <c r="Z7" s="0">
        <f>IF(Z$4="",".",IF(INT($D7/(2^Z$4))&gt;=1,MOD(INT($D7/(2^Z$4)),2),0))</f>
        <v>0</v>
      </c>
      <c r="AA7" s="83"/>
    </row>
    <row r="8">
      <c r="B8" s="88" t="s">
        <v>30</v>
      </c>
      <c r="C8" s="88" t="s">
        <v>24</v>
      </c>
      <c r="D8" s="89">
        <f>D2+2*D3</f>
        <v>51473</v>
      </c>
      <c r="F8" s="3" t="s">
        <v>52</v>
      </c>
      <c r="G8" s="3"/>
      <c r="H8" s="0">
        <f>IF(H$4="",".",IF(INT($D8/(2^H$4))&gt;=1,MOD(INT($D8/(2^H$4)),2),0))</f>
        <v>1</v>
      </c>
      <c r="I8" s="0">
        <f>IF(I$4="",".",IF(INT($D8/(2^I$4))&gt;=1,MOD(INT($D8/(2^I$4)),2),0))</f>
        <v>1</v>
      </c>
      <c r="J8" s="0">
        <f>IF(J$4="",".",IF(INT($D8/(2^J$4))&gt;=1,MOD(INT($D8/(2^J$4)),2),0))</f>
        <v>0</v>
      </c>
      <c r="K8" s="0">
        <f>IF(K$4="",".",IF(INT($D8/(2^K$4))&gt;=1,MOD(INT($D8/(2^K$4)),2),0))</f>
        <v>0</v>
      </c>
      <c r="L8" s="0" t="str">
        <f>IF(L$4="",".",IF(INT($D8/(2^L$4))&gt;=1,MOD(INT($D8/(2^L$4)),2),0))</f>
        <v>.</v>
      </c>
      <c r="M8" s="0">
        <f>IF(M$4="",".",IF(INT($D8/(2^M$4))&gt;=1,MOD(INT($D8/(2^M$4)),2),0))</f>
        <v>1</v>
      </c>
      <c r="N8" s="0">
        <f>IF(N$4="",".",IF(INT($D8/(2^N$4))&gt;=1,MOD(INT($D8/(2^N$4)),2),0))</f>
        <v>0</v>
      </c>
      <c r="O8" s="0">
        <f>IF(O$4="",".",IF(INT($D8/(2^O$4))&gt;=1,MOD(INT($D8/(2^O$4)),2),0))</f>
        <v>0</v>
      </c>
      <c r="P8" s="0">
        <f>IF(P$4="",".",IF(INT($D8/(2^P$4))&gt;=1,MOD(INT($D8/(2^P$4)),2),0))</f>
        <v>1</v>
      </c>
      <c r="Q8" s="0" t="str">
        <f>IF(Q$4="",".",IF(INT($D8/(2^Q$4))&gt;=1,MOD(INT($D8/(2^Q$4)),2),0))</f>
        <v>.</v>
      </c>
      <c r="R8" s="0">
        <f>IF(R$4="",".",IF(INT($D8/(2^R$4))&gt;=1,MOD(INT($D8/(2^R$4)),2),0))</f>
        <v>0</v>
      </c>
      <c r="S8" s="0">
        <f>IF(S$4="",".",IF(INT($D8/(2^S$4))&gt;=1,MOD(INT($D8/(2^S$4)),2),0))</f>
        <v>0</v>
      </c>
      <c r="T8" s="0">
        <f>IF(T$4="",".",IF(INT($D8/(2^T$4))&gt;=1,MOD(INT($D8/(2^T$4)),2),0))</f>
        <v>0</v>
      </c>
      <c r="U8" s="0">
        <f>IF(U$4="",".",IF(INT($D8/(2^U$4))&gt;=1,MOD(INT($D8/(2^U$4)),2),0))</f>
        <v>1</v>
      </c>
      <c r="V8" s="0" t="str">
        <f>IF(V$4="",".",IF(INT($D8/(2^V$4))&gt;=1,MOD(INT($D8/(2^V$4)),2),0))</f>
        <v>.</v>
      </c>
      <c r="W8" s="0">
        <f>IF(W$4="",".",IF(INT($D8/(2^W$4))&gt;=1,MOD(INT($D8/(2^W$4)),2),0))</f>
        <v>0</v>
      </c>
      <c r="X8" s="0">
        <f>IF(X$4="",".",IF(INT($D8/(2^X$4))&gt;=1,MOD(INT($D8/(2^X$4)),2),0))</f>
        <v>0</v>
      </c>
      <c r="Y8" s="0">
        <f>IF(Y$4="",".",IF(INT($D8/(2^Y$4))&gt;=1,MOD(INT($D8/(2^Y$4)),2),0))</f>
        <v>0</v>
      </c>
      <c r="Z8" s="0">
        <f>IF(Z$4="",".",IF(INT($D8/(2^Z$4))&gt;=1,MOD(INT($D8/(2^Z$4)),2),0))</f>
        <v>1</v>
      </c>
      <c r="AA8" s="83"/>
    </row>
    <row r="9">
      <c r="B9" s="88" t="s">
        <v>31</v>
      </c>
      <c r="C9" s="88" t="s">
        <v>25</v>
      </c>
      <c r="D9" s="89">
        <f>D3-D2</f>
        <v>25120</v>
      </c>
      <c r="F9" s="3" t="s">
        <v>53</v>
      </c>
      <c r="G9" s="3"/>
      <c r="H9" s="0">
        <f>IF(H$4="",".",IF(INT($D9/(2^H$4))&gt;=1,MOD(INT($D9/(2^H$4)),2),0))</f>
        <v>0</v>
      </c>
      <c r="I9" s="0">
        <f>IF(I$4="",".",IF(INT($D9/(2^I$4))&gt;=1,MOD(INT($D9/(2^I$4)),2),0))</f>
        <v>1</v>
      </c>
      <c r="J9" s="0">
        <f>IF(J$4="",".",IF(INT($D9/(2^J$4))&gt;=1,MOD(INT($D9/(2^J$4)),2),0))</f>
        <v>1</v>
      </c>
      <c r="K9" s="0">
        <f>IF(K$4="",".",IF(INT($D9/(2^K$4))&gt;=1,MOD(INT($D9/(2^K$4)),2),0))</f>
        <v>0</v>
      </c>
      <c r="L9" s="0" t="str">
        <f>IF(L$4="",".",IF(INT($D9/(2^L$4))&gt;=1,MOD(INT($D9/(2^L$4)),2),0))</f>
        <v>.</v>
      </c>
      <c r="M9" s="0">
        <f>IF(M$4="",".",IF(INT($D9/(2^M$4))&gt;=1,MOD(INT($D9/(2^M$4)),2),0))</f>
        <v>0</v>
      </c>
      <c r="N9" s="0">
        <f>IF(N$4="",".",IF(INT($D9/(2^N$4))&gt;=1,MOD(INT($D9/(2^N$4)),2),0))</f>
        <v>0</v>
      </c>
      <c r="O9" s="0">
        <f>IF(O$4="",".",IF(INT($D9/(2^O$4))&gt;=1,MOD(INT($D9/(2^O$4)),2),0))</f>
        <v>1</v>
      </c>
      <c r="P9" s="0">
        <f>IF(P$4="",".",IF(INT($D9/(2^P$4))&gt;=1,MOD(INT($D9/(2^P$4)),2),0))</f>
        <v>0</v>
      </c>
      <c r="Q9" s="0" t="str">
        <f>IF(Q$4="",".",IF(INT($D9/(2^Q$4))&gt;=1,MOD(INT($D9/(2^Q$4)),2),0))</f>
        <v>.</v>
      </c>
      <c r="R9" s="0">
        <f>IF(R$4="",".",IF(INT($D9/(2^R$4))&gt;=1,MOD(INT($D9/(2^R$4)),2),0))</f>
        <v>0</v>
      </c>
      <c r="S9" s="0">
        <f>IF(S$4="",".",IF(INT($D9/(2^S$4))&gt;=1,MOD(INT($D9/(2^S$4)),2),0))</f>
        <v>0</v>
      </c>
      <c r="T9" s="0">
        <f>IF(T$4="",".",IF(INT($D9/(2^T$4))&gt;=1,MOD(INT($D9/(2^T$4)),2),0))</f>
        <v>1</v>
      </c>
      <c r="U9" s="0">
        <f>IF(U$4="",".",IF(INT($D9/(2^U$4))&gt;=1,MOD(INT($D9/(2^U$4)),2),0))</f>
        <v>0</v>
      </c>
      <c r="V9" s="0" t="str">
        <f>IF(V$4="",".",IF(INT($D9/(2^V$4))&gt;=1,MOD(INT($D9/(2^V$4)),2),0))</f>
        <v>.</v>
      </c>
      <c r="W9" s="0">
        <f>IF(W$4="",".",IF(INT($D9/(2^W$4))&gt;=1,MOD(INT($D9/(2^W$4)),2),0))</f>
        <v>0</v>
      </c>
      <c r="X9" s="0">
        <f>IF(X$4="",".",IF(INT($D9/(2^X$4))&gt;=1,MOD(INT($D9/(2^X$4)),2),0))</f>
        <v>0</v>
      </c>
      <c r="Y9" s="0">
        <f>IF(Y$4="",".",IF(INT($D9/(2^Y$4))&gt;=1,MOD(INT($D9/(2^Y$4)),2),0))</f>
        <v>0</v>
      </c>
      <c r="Z9" s="0">
        <f>IF(Z$4="",".",IF(INT($D9/(2^Z$4))&gt;=1,MOD(INT($D9/(2^Z$4)),2),0))</f>
        <v>0</v>
      </c>
      <c r="AA9" s="83"/>
    </row>
    <row r="10">
      <c r="B10" s="88" t="s">
        <v>32</v>
      </c>
      <c r="C10" s="88" t="s">
        <v>26</v>
      </c>
      <c r="D10" s="89">
        <f>65536-D8</f>
        <v>14063</v>
      </c>
      <c r="F10" s="3" t="s">
        <v>54</v>
      </c>
      <c r="G10" s="3"/>
      <c r="H10" s="0">
        <f>IF(H$4="",".",IF(INT($D10/(2^H$4))&gt;=1,MOD(INT($D10/(2^H$4)),2),0))</f>
        <v>0</v>
      </c>
      <c r="I10" s="0">
        <f>IF(I$4="",".",IF(INT($D10/(2^I$4))&gt;=1,MOD(INT($D10/(2^I$4)),2),0))</f>
        <v>0</v>
      </c>
      <c r="J10" s="0">
        <f>IF(J$4="",".",IF(INT($D10/(2^J$4))&gt;=1,MOD(INT($D10/(2^J$4)),2),0))</f>
        <v>1</v>
      </c>
      <c r="K10" s="0">
        <f>IF(K$4="",".",IF(INT($D10/(2^K$4))&gt;=1,MOD(INT($D10/(2^K$4)),2),0))</f>
        <v>1</v>
      </c>
      <c r="L10" s="0" t="str">
        <f>IF(L$4="",".",IF(INT($D10/(2^L$4))&gt;=1,MOD(INT($D10/(2^L$4)),2),0))</f>
        <v>.</v>
      </c>
      <c r="M10" s="0">
        <f>IF(M$4="",".",IF(INT($D10/(2^M$4))&gt;=1,MOD(INT($D10/(2^M$4)),2),0))</f>
        <v>0</v>
      </c>
      <c r="N10" s="0">
        <f>IF(N$4="",".",IF(INT($D10/(2^N$4))&gt;=1,MOD(INT($D10/(2^N$4)),2),0))</f>
        <v>1</v>
      </c>
      <c r="O10" s="0">
        <f>IF(O$4="",".",IF(INT($D10/(2^O$4))&gt;=1,MOD(INT($D10/(2^O$4)),2),0))</f>
        <v>1</v>
      </c>
      <c r="P10" s="0">
        <f>IF(P$4="",".",IF(INT($D10/(2^P$4))&gt;=1,MOD(INT($D10/(2^P$4)),2),0))</f>
        <v>0</v>
      </c>
      <c r="Q10" s="0" t="str">
        <f>IF(Q$4="",".",IF(INT($D10/(2^Q$4))&gt;=1,MOD(INT($D10/(2^Q$4)),2),0))</f>
        <v>.</v>
      </c>
      <c r="R10" s="0">
        <f>IF(R$4="",".",IF(INT($D10/(2^R$4))&gt;=1,MOD(INT($D10/(2^R$4)),2),0))</f>
        <v>1</v>
      </c>
      <c r="S10" s="0">
        <f>IF(S$4="",".",IF(INT($D10/(2^S$4))&gt;=1,MOD(INT($D10/(2^S$4)),2),0))</f>
        <v>1</v>
      </c>
      <c r="T10" s="0">
        <f>IF(T$4="",".",IF(INT($D10/(2^T$4))&gt;=1,MOD(INT($D10/(2^T$4)),2),0))</f>
        <v>1</v>
      </c>
      <c r="U10" s="0">
        <f>IF(U$4="",".",IF(INT($D10/(2^U$4))&gt;=1,MOD(INT($D10/(2^U$4)),2),0))</f>
        <v>0</v>
      </c>
      <c r="V10" s="0" t="str">
        <f>IF(V$4="",".",IF(INT($D10/(2^V$4))&gt;=1,MOD(INT($D10/(2^V$4)),2),0))</f>
        <v>.</v>
      </c>
      <c r="W10" s="0">
        <f>IF(W$4="",".",IF(INT($D10/(2^W$4))&gt;=1,MOD(INT($D10/(2^W$4)),2),0))</f>
        <v>1</v>
      </c>
      <c r="X10" s="0">
        <f>IF(X$4="",".",IF(INT($D10/(2^X$4))&gt;=1,MOD(INT($D10/(2^X$4)),2),0))</f>
        <v>1</v>
      </c>
      <c r="Y10" s="0">
        <f>IF(Y$4="",".",IF(INT($D10/(2^Y$4))&gt;=1,MOD(INT($D10/(2^Y$4)),2),0))</f>
        <v>1</v>
      </c>
      <c r="Z10" s="0">
        <f>IF(Z$4="",".",IF(INT($D10/(2^Z$4))&gt;=1,MOD(INT($D10/(2^Z$4)),2),0))</f>
        <v>1</v>
      </c>
      <c r="AA10" s="83"/>
    </row>
    <row r="11">
      <c r="B11" s="88" t="s">
        <v>33</v>
      </c>
      <c r="C11" s="3" t="s">
        <v>44</v>
      </c>
      <c r="D11" s="89">
        <f>-D5</f>
        <v>-411</v>
      </c>
      <c r="F11" s="3" t="s">
        <v>55</v>
      </c>
      <c r="G11" s="5" t="str">
        <f>"-B1="</f>
        <v>-B1=</v>
      </c>
      <c r="H11" s="0">
        <f>IF(H$4="",".",IF(INT(2^16 + $D11/(2^H$4))&gt;=1,MOD(INT(2^16 + $D11/(2^H$4)),2),0))</f>
        <v>1</v>
      </c>
      <c r="I11" s="0">
        <f>IF(I$4="",".",IF(INT(2^16 + $D11/(2^I$4))&gt;=1,MOD(INT(2^16 + $D11/(2^I$4)),2),0))</f>
        <v>1</v>
      </c>
      <c r="J11" s="0">
        <f>IF(J$4="",".",IF(INT(2^16 + $D11/(2^J$4))&gt;=1,MOD(INT(2^16 + $D11/(2^J$4)),2),0))</f>
        <v>1</v>
      </c>
      <c r="K11" s="0">
        <f>IF(K$4="",".",IF(INT(2^16 + $D11/(2^K$4))&gt;=1,MOD(INT(2^16 + $D11/(2^K$4)),2),0))</f>
        <v>1</v>
      </c>
      <c r="L11" s="0" t="str">
        <f>IF(L$4="",".",IF(INT(2^16 + $D11/(2^L$4))&gt;=1,MOD(INT(2^16 + $D11/(2^L$4)),2),0))</f>
        <v>.</v>
      </c>
      <c r="M11" s="0">
        <f>IF(M$4="",".",IF(INT(2^16 + $D11/(2^M$4))&gt;=1,MOD(INT(2^16 + $D11/(2^M$4)),2),0))</f>
        <v>1</v>
      </c>
      <c r="N11" s="0">
        <f>IF(N$4="",".",IF(INT(2^16 + $D11/(2^N$4))&gt;=1,MOD(INT(2^16 + $D11/(2^N$4)),2),0))</f>
        <v>1</v>
      </c>
      <c r="O11" s="0">
        <f>IF(O$4="",".",IF(INT(2^16 + $D11/(2^O$4))&gt;=1,MOD(INT(2^16 + $D11/(2^O$4)),2),0))</f>
        <v>1</v>
      </c>
      <c r="P11" s="0">
        <f>IF(P$4="",".",IF(INT(2^16 + $D11/(2^P$4))&gt;=1,MOD(INT(2^16 + $D11/(2^P$4)),2),0))</f>
        <v>0</v>
      </c>
      <c r="Q11" s="0" t="str">
        <f>IF(Q$4="",".",IF(INT(2^16 + $D11/(2^Q$4))&gt;=1,MOD(INT(2^16 + $D11/(2^Q$4)),2),0))</f>
        <v>.</v>
      </c>
      <c r="R11" s="0">
        <f>IF(R$4="",".",IF(INT(2^16 + $D11/(2^R$4))&gt;=1,MOD(INT(2^16 + $D11/(2^R$4)),2),0))</f>
        <v>0</v>
      </c>
      <c r="S11" s="0">
        <f>IF(S$4="",".",IF(INT(2^16 + $D11/(2^S$4))&gt;=1,MOD(INT(2^16 + $D11/(2^S$4)),2),0))</f>
        <v>1</v>
      </c>
      <c r="T11" s="0">
        <f>IF(T$4="",".",IF(INT(2^16 + $D11/(2^T$4))&gt;=1,MOD(INT(2^16 + $D11/(2^T$4)),2),0))</f>
        <v>1</v>
      </c>
      <c r="U11" s="0">
        <f>IF(U$4="",".",IF(INT(2^16 + $D11/(2^U$4))&gt;=1,MOD(INT(2^16 + $D11/(2^U$4)),2),0))</f>
        <v>0</v>
      </c>
      <c r="V11" s="0" t="str">
        <f>IF(V$4="",".",IF(INT(2^16 + $D11/(2^V$4))&gt;=1,MOD(INT(2^16 + $D11/(2^V$4)),2),0))</f>
        <v>.</v>
      </c>
      <c r="W11" s="0">
        <f>IF(W$4="",".",IF(INT(2^16 + $D11/(2^W$4))&gt;=1,MOD(INT(2^16 + $D11/(2^W$4)),2),0))</f>
        <v>0</v>
      </c>
      <c r="X11" s="0">
        <f>IF(X$4="",".",IF(INT(2^16 + $D11/(2^X$4))&gt;=1,MOD(INT(2^16 + $D11/(2^X$4)),2),0))</f>
        <v>1</v>
      </c>
      <c r="Y11" s="0">
        <f>IF(Y$4="",".",IF(INT(2^16 + $D11/(2^Y$4))&gt;=1,MOD(INT(2^16 + $D11/(2^Y$4)),2),0))</f>
        <v>0</v>
      </c>
      <c r="Z11" s="0">
        <f>IF(Z$4="",".",IF(INT(2^16 + $D11/(2^Z$4))&gt;=1,MOD(INT(2^16 + $D11/(2^Z$4)),2),0))</f>
        <v>1</v>
      </c>
      <c r="AA11" s="83"/>
    </row>
    <row r="12">
      <c r="B12" s="88" t="s">
        <v>34</v>
      </c>
      <c r="C12" s="3" t="s">
        <v>45</v>
      </c>
      <c r="D12" s="89">
        <f>-D6</f>
        <v>-25531</v>
      </c>
      <c r="F12" s="3" t="s">
        <v>56</v>
      </c>
      <c r="G12" s="3" t="str">
        <f>"-B2="</f>
        <v>-B2=</v>
      </c>
      <c r="H12" s="0">
        <f>IF(H$4="",".",IF(INT(2^16 + $D12/(2^H$4))&gt;=1,MOD(INT(2^16 + $D12/(2^H$4)),2),0))</f>
        <v>1</v>
      </c>
      <c r="I12" s="0">
        <f>IF(I$4="",".",IF(INT(2^16 + $D12/(2^I$4))&gt;=1,MOD(INT(2^16 + $D12/(2^I$4)),2),0))</f>
        <v>0</v>
      </c>
      <c r="J12" s="0">
        <f>IF(J$4="",".",IF(INT(2^16 + $D12/(2^J$4))&gt;=1,MOD(INT(2^16 + $D12/(2^J$4)),2),0))</f>
        <v>0</v>
      </c>
      <c r="K12" s="0">
        <f>IF(K$4="",".",IF(INT(2^16 + $D12/(2^K$4))&gt;=1,MOD(INT(2^16 + $D12/(2^K$4)),2),0))</f>
        <v>1</v>
      </c>
      <c r="L12" s="0" t="str">
        <f>IF(L$4="",".",IF(INT(2^16 + $D12/(2^L$4))&gt;=1,MOD(INT(2^16 + $D12/(2^L$4)),2),0))</f>
        <v>.</v>
      </c>
      <c r="M12" s="0">
        <f>IF(M$4="",".",IF(INT(2^16 + $D12/(2^M$4))&gt;=1,MOD(INT(2^16 + $D12/(2^M$4)),2),0))</f>
        <v>1</v>
      </c>
      <c r="N12" s="0">
        <f>IF(N$4="",".",IF(INT(2^16 + $D12/(2^N$4))&gt;=1,MOD(INT(2^16 + $D12/(2^N$4)),2),0))</f>
        <v>1</v>
      </c>
      <c r="O12" s="0">
        <f>IF(O$4="",".",IF(INT(2^16 + $D12/(2^O$4))&gt;=1,MOD(INT(2^16 + $D12/(2^O$4)),2),0))</f>
        <v>0</v>
      </c>
      <c r="P12" s="0">
        <f>IF(P$4="",".",IF(INT(2^16 + $D12/(2^P$4))&gt;=1,MOD(INT(2^16 + $D12/(2^P$4)),2),0))</f>
        <v>0</v>
      </c>
      <c r="Q12" s="0" t="str">
        <f>IF(Q$4="",".",IF(INT(2^16 + $D12/(2^Q$4))&gt;=1,MOD(INT(2^16 + $D12/(2^Q$4)),2),0))</f>
        <v>.</v>
      </c>
      <c r="R12" s="0">
        <f>IF(R$4="",".",IF(INT(2^16 + $D12/(2^R$4))&gt;=1,MOD(INT(2^16 + $D12/(2^R$4)),2),0))</f>
        <v>0</v>
      </c>
      <c r="S12" s="0">
        <f>IF(S$4="",".",IF(INT(2^16 + $D12/(2^S$4))&gt;=1,MOD(INT(2^16 + $D12/(2^S$4)),2),0))</f>
        <v>1</v>
      </c>
      <c r="T12" s="0">
        <f>IF(T$4="",".",IF(INT(2^16 + $D12/(2^T$4))&gt;=1,MOD(INT(2^16 + $D12/(2^T$4)),2),0))</f>
        <v>0</v>
      </c>
      <c r="U12" s="0">
        <f>IF(U$4="",".",IF(INT(2^16 + $D12/(2^U$4))&gt;=1,MOD(INT(2^16 + $D12/(2^U$4)),2),0))</f>
        <v>0</v>
      </c>
      <c r="V12" s="0" t="str">
        <f>IF(V$4="",".",IF(INT(2^16 + $D12/(2^V$4))&gt;=1,MOD(INT(2^16 + $D12/(2^V$4)),2),0))</f>
        <v>.</v>
      </c>
      <c r="W12" s="0">
        <f>IF(W$4="",".",IF(INT(2^16 + $D12/(2^W$4))&gt;=1,MOD(INT(2^16 + $D12/(2^W$4)),2),0))</f>
        <v>0</v>
      </c>
      <c r="X12" s="0">
        <f>IF(X$4="",".",IF(INT(2^16 + $D12/(2^X$4))&gt;=1,MOD(INT(2^16 + $D12/(2^X$4)),2),0))</f>
        <v>1</v>
      </c>
      <c r="Y12" s="0">
        <f>IF(Y$4="",".",IF(INT(2^16 + $D12/(2^Y$4))&gt;=1,MOD(INT(2^16 + $D12/(2^Y$4)),2),0))</f>
        <v>0</v>
      </c>
      <c r="Z12" s="0">
        <f>IF(Z$4="",".",IF(INT(2^16 + $D12/(2^Z$4))&gt;=1,MOD(INT(2^16 + $D12/(2^Z$4)),2),0))</f>
        <v>1</v>
      </c>
      <c r="AA12" s="83"/>
    </row>
    <row r="13">
      <c r="B13" s="88" t="s">
        <v>35</v>
      </c>
      <c r="C13" s="3" t="s">
        <v>46</v>
      </c>
      <c r="D13" s="89">
        <f>-D7</f>
        <v>-25942</v>
      </c>
      <c r="F13" s="3" t="s">
        <v>57</v>
      </c>
      <c r="G13" s="3" t="str">
        <f>"-B3="</f>
        <v>-B3=</v>
      </c>
      <c r="H13" s="0">
        <f>IF(H$4="",".",IF(INT(2^16 + $D13/(2^H$4))&gt;=1,MOD(INT(2^16 + $D13/(2^H$4)),2),0))</f>
        <v>1</v>
      </c>
      <c r="I13" s="0">
        <f>IF(I$4="",".",IF(INT(2^16 + $D13/(2^I$4))&gt;=1,MOD(INT(2^16 + $D13/(2^I$4)),2),0))</f>
        <v>0</v>
      </c>
      <c r="J13" s="0">
        <f>IF(J$4="",".",IF(INT(2^16 + $D13/(2^J$4))&gt;=1,MOD(INT(2^16 + $D13/(2^J$4)),2),0))</f>
        <v>0</v>
      </c>
      <c r="K13" s="0">
        <f>IF(K$4="",".",IF(INT(2^16 + $D13/(2^K$4))&gt;=1,MOD(INT(2^16 + $D13/(2^K$4)),2),0))</f>
        <v>1</v>
      </c>
      <c r="L13" s="0" t="str">
        <f>IF(L$4="",".",IF(INT(2^16 + $D13/(2^L$4))&gt;=1,MOD(INT(2^16 + $D13/(2^L$4)),2),0))</f>
        <v>.</v>
      </c>
      <c r="M13" s="0">
        <f>IF(M$4="",".",IF(INT(2^16 + $D13/(2^M$4))&gt;=1,MOD(INT(2^16 + $D13/(2^M$4)),2),0))</f>
        <v>1</v>
      </c>
      <c r="N13" s="0">
        <f>IF(N$4="",".",IF(INT(2^16 + $D13/(2^N$4))&gt;=1,MOD(INT(2^16 + $D13/(2^N$4)),2),0))</f>
        <v>0</v>
      </c>
      <c r="O13" s="0">
        <f>IF(O$4="",".",IF(INT(2^16 + $D13/(2^O$4))&gt;=1,MOD(INT(2^16 + $D13/(2^O$4)),2),0))</f>
        <v>1</v>
      </c>
      <c r="P13" s="0">
        <f>IF(P$4="",".",IF(INT(2^16 + $D13/(2^P$4))&gt;=1,MOD(INT(2^16 + $D13/(2^P$4)),2),0))</f>
        <v>0</v>
      </c>
      <c r="Q13" s="0" t="str">
        <f>IF(Q$4="",".",IF(INT(2^16 + $D13/(2^Q$4))&gt;=1,MOD(INT(2^16 + $D13/(2^Q$4)),2),0))</f>
        <v>.</v>
      </c>
      <c r="R13" s="0">
        <f>IF(R$4="",".",IF(INT(2^16 + $D13/(2^R$4))&gt;=1,MOD(INT(2^16 + $D13/(2^R$4)),2),0))</f>
        <v>1</v>
      </c>
      <c r="S13" s="0">
        <f>IF(S$4="",".",IF(INT(2^16 + $D13/(2^S$4))&gt;=1,MOD(INT(2^16 + $D13/(2^S$4)),2),0))</f>
        <v>0</v>
      </c>
      <c r="T13" s="0">
        <f>IF(T$4="",".",IF(INT(2^16 + $D13/(2^T$4))&gt;=1,MOD(INT(2^16 + $D13/(2^T$4)),2),0))</f>
        <v>1</v>
      </c>
      <c r="U13" s="0">
        <f>IF(U$4="",".",IF(INT(2^16 + $D13/(2^U$4))&gt;=1,MOD(INT(2^16 + $D13/(2^U$4)),2),0))</f>
        <v>0</v>
      </c>
      <c r="V13" s="0" t="str">
        <f>IF(V$4="",".",IF(INT(2^16 + $D13/(2^V$4))&gt;=1,MOD(INT(2^16 + $D13/(2^V$4)),2),0))</f>
        <v>.</v>
      </c>
      <c r="W13" s="0">
        <f>IF(W$4="",".",IF(INT(2^16 + $D13/(2^W$4))&gt;=1,MOD(INT(2^16 + $D13/(2^W$4)),2),0))</f>
        <v>1</v>
      </c>
      <c r="X13" s="0">
        <f>IF(X$4="",".",IF(INT(2^16 + $D13/(2^X$4))&gt;=1,MOD(INT(2^16 + $D13/(2^X$4)),2),0))</f>
        <v>0</v>
      </c>
      <c r="Y13" s="0">
        <f>IF(Y$4="",".",IF(INT(2^16 + $D13/(2^Y$4))&gt;=1,MOD(INT(2^16 + $D13/(2^Y$4)),2),0))</f>
        <v>1</v>
      </c>
      <c r="Z13" s="0">
        <f>IF(Z$4="",".",IF(INT(2^16 + $D13/(2^Z$4))&gt;=1,MOD(INT(2^16 + $D13/(2^Z$4)),2),0))</f>
        <v>0</v>
      </c>
      <c r="AA13" s="83"/>
    </row>
    <row r="14">
      <c r="B14" s="88" t="s">
        <v>36</v>
      </c>
      <c r="C14" s="3" t="s">
        <v>42</v>
      </c>
      <c r="D14" s="89">
        <f>-D8</f>
        <v>-51473</v>
      </c>
      <c r="F14" s="3" t="s">
        <v>58</v>
      </c>
      <c r="G14" s="3" t="str">
        <f>"-B4="</f>
        <v>-B4=</v>
      </c>
      <c r="H14" s="0">
        <f>IF(H$4="",".",IF(INT(2^16 + $D14/(2^H$4))&gt;=1,MOD(INT(2^16 + $D14/(2^H$4)),2),0))</f>
        <v>0</v>
      </c>
      <c r="I14" s="0">
        <f>IF(I$4="",".",IF(INT(2^16 + $D14/(2^I$4))&gt;=1,MOD(INT(2^16 + $D14/(2^I$4)),2),0))</f>
        <v>0</v>
      </c>
      <c r="J14" s="0">
        <f>IF(J$4="",".",IF(INT(2^16 + $D14/(2^J$4))&gt;=1,MOD(INT(2^16 + $D14/(2^J$4)),2),0))</f>
        <v>1</v>
      </c>
      <c r="K14" s="0">
        <f>IF(K$4="",".",IF(INT(2^16 + $D14/(2^K$4))&gt;=1,MOD(INT(2^16 + $D14/(2^K$4)),2),0))</f>
        <v>1</v>
      </c>
      <c r="L14" s="0" t="str">
        <f>IF(L$4="",".",IF(INT(2^16 + $D14/(2^L$4))&gt;=1,MOD(INT(2^16 + $D14/(2^L$4)),2),0))</f>
        <v>.</v>
      </c>
      <c r="M14" s="0">
        <f>IF(M$4="",".",IF(INT(2^16 + $D14/(2^M$4))&gt;=1,MOD(INT(2^16 + $D14/(2^M$4)),2),0))</f>
        <v>0</v>
      </c>
      <c r="N14" s="0">
        <f>IF(N$4="",".",IF(INT(2^16 + $D14/(2^N$4))&gt;=1,MOD(INT(2^16 + $D14/(2^N$4)),2),0))</f>
        <v>1</v>
      </c>
      <c r="O14" s="0">
        <f>IF(O$4="",".",IF(INT(2^16 + $D14/(2^O$4))&gt;=1,MOD(INT(2^16 + $D14/(2^O$4)),2),0))</f>
        <v>1</v>
      </c>
      <c r="P14" s="0">
        <f>IF(P$4="",".",IF(INT(2^16 + $D14/(2^P$4))&gt;=1,MOD(INT(2^16 + $D14/(2^P$4)),2),0))</f>
        <v>0</v>
      </c>
      <c r="Q14" s="0" t="str">
        <f>IF(Q$4="",".",IF(INT(2^16 + $D14/(2^Q$4))&gt;=1,MOD(INT(2^16 + $D14/(2^Q$4)),2),0))</f>
        <v>.</v>
      </c>
      <c r="R14" s="0">
        <f>IF(R$4="",".",IF(INT(2^16 + $D14/(2^R$4))&gt;=1,MOD(INT(2^16 + $D14/(2^R$4)),2),0))</f>
        <v>1</v>
      </c>
      <c r="S14" s="0">
        <f>IF(S$4="",".",IF(INT(2^16 + $D14/(2^S$4))&gt;=1,MOD(INT(2^16 + $D14/(2^S$4)),2),0))</f>
        <v>1</v>
      </c>
      <c r="T14" s="0">
        <f>IF(T$4="",".",IF(INT(2^16 + $D14/(2^T$4))&gt;=1,MOD(INT(2^16 + $D14/(2^T$4)),2),0))</f>
        <v>1</v>
      </c>
      <c r="U14" s="0">
        <f>IF(U$4="",".",IF(INT(2^16 + $D14/(2^U$4))&gt;=1,MOD(INT(2^16 + $D14/(2^U$4)),2),0))</f>
        <v>0</v>
      </c>
      <c r="V14" s="0" t="str">
        <f>IF(V$4="",".",IF(INT(2^16 + $D14/(2^V$4))&gt;=1,MOD(INT(2^16 + $D14/(2^V$4)),2),0))</f>
        <v>.</v>
      </c>
      <c r="W14" s="0">
        <f>IF(W$4="",".",IF(INT(2^16 + $D14/(2^W$4))&gt;=1,MOD(INT(2^16 + $D14/(2^W$4)),2),0))</f>
        <v>1</v>
      </c>
      <c r="X14" s="0">
        <f>IF(X$4="",".",IF(INT(2^16 + $D14/(2^X$4))&gt;=1,MOD(INT(2^16 + $D14/(2^X$4)),2),0))</f>
        <v>1</v>
      </c>
      <c r="Y14" s="0">
        <f>IF(Y$4="",".",IF(INT(2^16 + $D14/(2^Y$4))&gt;=1,MOD(INT(2^16 + $D14/(2^Y$4)),2),0))</f>
        <v>1</v>
      </c>
      <c r="Z14" s="0">
        <f>IF(Z$4="",".",IF(INT(2^16 + $D14/(2^Z$4))&gt;=1,MOD(INT(2^16 + $D14/(2^Z$4)),2),0))</f>
        <v>1</v>
      </c>
      <c r="AA14" s="83"/>
    </row>
    <row r="15">
      <c r="B15" s="88" t="s">
        <v>37</v>
      </c>
      <c r="C15" s="3" t="s">
        <v>47</v>
      </c>
      <c r="D15" s="89">
        <f>-D9</f>
        <v>-25120</v>
      </c>
      <c r="F15" s="3" t="s">
        <v>59</v>
      </c>
      <c r="G15" s="3" t="str">
        <f>"-B5="</f>
        <v>-B5=</v>
      </c>
      <c r="H15" s="0">
        <f>IF(H$4="",".",IF(INT(2^16 + $D15/(2^H$4))&gt;=1,MOD(INT(2^16 + $D15/(2^H$4)),2),0))</f>
        <v>1</v>
      </c>
      <c r="I15" s="0">
        <f>IF(I$4="",".",IF(INT(2^16 + $D15/(2^I$4))&gt;=1,MOD(INT(2^16 + $D15/(2^I$4)),2),0))</f>
        <v>0</v>
      </c>
      <c r="J15" s="0">
        <f>IF(J$4="",".",IF(INT(2^16 + $D15/(2^J$4))&gt;=1,MOD(INT(2^16 + $D15/(2^J$4)),2),0))</f>
        <v>0</v>
      </c>
      <c r="K15" s="0">
        <f>IF(K$4="",".",IF(INT(2^16 + $D15/(2^K$4))&gt;=1,MOD(INT(2^16 + $D15/(2^K$4)),2),0))</f>
        <v>1</v>
      </c>
      <c r="L15" s="0" t="str">
        <f>IF(L$4="",".",IF(INT(2^16 + $D15/(2^L$4))&gt;=1,MOD(INT(2^16 + $D15/(2^L$4)),2),0))</f>
        <v>.</v>
      </c>
      <c r="M15" s="0">
        <f>IF(M$4="",".",IF(INT(2^16 + $D15/(2^M$4))&gt;=1,MOD(INT(2^16 + $D15/(2^M$4)),2),0))</f>
        <v>1</v>
      </c>
      <c r="N15" s="0">
        <f>IF(N$4="",".",IF(INT(2^16 + $D15/(2^N$4))&gt;=1,MOD(INT(2^16 + $D15/(2^N$4)),2),0))</f>
        <v>1</v>
      </c>
      <c r="O15" s="0">
        <f>IF(O$4="",".",IF(INT(2^16 + $D15/(2^O$4))&gt;=1,MOD(INT(2^16 + $D15/(2^O$4)),2),0))</f>
        <v>0</v>
      </c>
      <c r="P15" s="0">
        <f>IF(P$4="",".",IF(INT(2^16 + $D15/(2^P$4))&gt;=1,MOD(INT(2^16 + $D15/(2^P$4)),2),0))</f>
        <v>1</v>
      </c>
      <c r="Q15" s="0" t="str">
        <f>IF(Q$4="",".",IF(INT(2^16 + $D15/(2^Q$4))&gt;=1,MOD(INT(2^16 + $D15/(2^Q$4)),2),0))</f>
        <v>.</v>
      </c>
      <c r="R15" s="0">
        <f>IF(R$4="",".",IF(INT(2^16 + $D15/(2^R$4))&gt;=1,MOD(INT(2^16 + $D15/(2^R$4)),2),0))</f>
        <v>1</v>
      </c>
      <c r="S15" s="0">
        <f>IF(S$4="",".",IF(INT(2^16 + $D15/(2^S$4))&gt;=1,MOD(INT(2^16 + $D15/(2^S$4)),2),0))</f>
        <v>1</v>
      </c>
      <c r="T15" s="0">
        <f>IF(T$4="",".",IF(INT(2^16 + $D15/(2^T$4))&gt;=1,MOD(INT(2^16 + $D15/(2^T$4)),2),0))</f>
        <v>1</v>
      </c>
      <c r="U15" s="0">
        <f>IF(U$4="",".",IF(INT(2^16 + $D15/(2^U$4))&gt;=1,MOD(INT(2^16 + $D15/(2^U$4)),2),0))</f>
        <v>0</v>
      </c>
      <c r="V15" s="0" t="str">
        <f>IF(V$4="",".",IF(INT(2^16 + $D15/(2^V$4))&gt;=1,MOD(INT(2^16 + $D15/(2^V$4)),2),0))</f>
        <v>.</v>
      </c>
      <c r="W15" s="0">
        <f>IF(W$4="",".",IF(INT(2^16 + $D15/(2^W$4))&gt;=1,MOD(INT(2^16 + $D15/(2^W$4)),2),0))</f>
        <v>0</v>
      </c>
      <c r="X15" s="0">
        <f>IF(X$4="",".",IF(INT(2^16 + $D15/(2^X$4))&gt;=1,MOD(INT(2^16 + $D15/(2^X$4)),2),0))</f>
        <v>0</v>
      </c>
      <c r="Y15" s="0">
        <f>IF(Y$4="",".",IF(INT(2^16 + $D15/(2^Y$4))&gt;=1,MOD(INT(2^16 + $D15/(2^Y$4)),2),0))</f>
        <v>0</v>
      </c>
      <c r="Z15" s="0">
        <f>IF(Z$4="",".",IF(INT(2^16 + $D15/(2^Z$4))&gt;=1,MOD(INT(2^16 + $D15/(2^Z$4)),2),0))</f>
        <v>0</v>
      </c>
      <c r="AA15" s="83"/>
    </row>
    <row r="16">
      <c r="B16" s="88" t="s">
        <v>38</v>
      </c>
      <c r="C16" s="3" t="s">
        <v>48</v>
      </c>
      <c r="D16" s="89">
        <f>-D10</f>
        <v>-14063</v>
      </c>
      <c r="F16" s="3" t="s">
        <v>60</v>
      </c>
      <c r="G16" s="3" t="str">
        <f>"-B6="</f>
        <v>-B6=</v>
      </c>
      <c r="H16" s="0">
        <f>IF(H$4="",".",IF(INT(2^16 + $D16/(2^H$4))&gt;=1,MOD(INT(2^16 + $D16/(2^H$4)),2),0))</f>
        <v>1</v>
      </c>
      <c r="I16" s="0">
        <f>IF(I$4="",".",IF(INT(2^16 + $D16/(2^I$4))&gt;=1,MOD(INT(2^16 + $D16/(2^I$4)),2),0))</f>
        <v>1</v>
      </c>
      <c r="J16" s="0">
        <f>IF(J$4="",".",IF(INT(2^16 + $D16/(2^J$4))&gt;=1,MOD(INT(2^16 + $D16/(2^J$4)),2),0))</f>
        <v>0</v>
      </c>
      <c r="K16" s="0">
        <f>IF(K$4="",".",IF(INT(2^16 + $D16/(2^K$4))&gt;=1,MOD(INT(2^16 + $D16/(2^K$4)),2),0))</f>
        <v>0</v>
      </c>
      <c r="L16" s="0" t="str">
        <f>IF(L$4="",".",IF(INT(2^16 + $D16/(2^L$4))&gt;=1,MOD(INT(2^16 + $D16/(2^L$4)),2),0))</f>
        <v>.</v>
      </c>
      <c r="M16" s="0">
        <f>IF(M$4="",".",IF(INT(2^16 + $D16/(2^M$4))&gt;=1,MOD(INT(2^16 + $D16/(2^M$4)),2),0))</f>
        <v>1</v>
      </c>
      <c r="N16" s="0">
        <f>IF(N$4="",".",IF(INT(2^16 + $D16/(2^N$4))&gt;=1,MOD(INT(2^16 + $D16/(2^N$4)),2),0))</f>
        <v>0</v>
      </c>
      <c r="O16" s="0">
        <f>IF(O$4="",".",IF(INT(2^16 + $D16/(2^O$4))&gt;=1,MOD(INT(2^16 + $D16/(2^O$4)),2),0))</f>
        <v>0</v>
      </c>
      <c r="P16" s="0">
        <f>IF(P$4="",".",IF(INT(2^16 + $D16/(2^P$4))&gt;=1,MOD(INT(2^16 + $D16/(2^P$4)),2),0))</f>
        <v>1</v>
      </c>
      <c r="Q16" s="0" t="str">
        <f>IF(Q$4="",".",IF(INT(2^16 + $D16/(2^Q$4))&gt;=1,MOD(INT(2^16 + $D16/(2^Q$4)),2),0))</f>
        <v>.</v>
      </c>
      <c r="R16" s="0">
        <f>IF(R$4="",".",IF(INT(2^16 + $D16/(2^R$4))&gt;=1,MOD(INT(2^16 + $D16/(2^R$4)),2),0))</f>
        <v>0</v>
      </c>
      <c r="S16" s="0">
        <f>IF(S$4="",".",IF(INT(2^16 + $D16/(2^S$4))&gt;=1,MOD(INT(2^16 + $D16/(2^S$4)),2),0))</f>
        <v>0</v>
      </c>
      <c r="T16" s="0">
        <f>IF(T$4="",".",IF(INT(2^16 + $D16/(2^T$4))&gt;=1,MOD(INT(2^16 + $D16/(2^T$4)),2),0))</f>
        <v>0</v>
      </c>
      <c r="U16" s="0">
        <f>IF(U$4="",".",IF(INT(2^16 + $D16/(2^U$4))&gt;=1,MOD(INT(2^16 + $D16/(2^U$4)),2),0))</f>
        <v>1</v>
      </c>
      <c r="V16" s="0" t="str">
        <f>IF(V$4="",".",IF(INT(2^16 + $D16/(2^V$4))&gt;=1,MOD(INT(2^16 + $D16/(2^V$4)),2),0))</f>
        <v>.</v>
      </c>
      <c r="W16" s="0">
        <f>IF(W$4="",".",IF(INT(2^16 + $D16/(2^W$4))&gt;=1,MOD(INT(2^16 + $D16/(2^W$4)),2),0))</f>
        <v>0</v>
      </c>
      <c r="X16" s="0">
        <f>IF(X$4="",".",IF(INT(2^16 + $D16/(2^X$4))&gt;=1,MOD(INT(2^16 + $D16/(2^X$4)),2),0))</f>
        <v>0</v>
      </c>
      <c r="Y16" s="0">
        <f>IF(Y$4="",".",IF(INT(2^16 + $D16/(2^Y$4))&gt;=1,MOD(INT(2^16 + $D16/(2^Y$4)),2),0))</f>
        <v>0</v>
      </c>
      <c r="Z16" s="0">
        <f>IF(Z$4="",".",IF(INT(2^16 + $D16/(2^Z$4))&gt;=1,MOD(INT(2^16 + $D16/(2^Z$4)),2),0))</f>
        <v>1</v>
      </c>
      <c r="AA16" s="83"/>
    </row>
    <row r="17"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</row>
    <row r="18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</row>
    <row r="19">
      <c r="B19" s="92"/>
      <c r="C19" s="92" t="s">
        <v>65</v>
      </c>
      <c r="D19" s="68"/>
      <c r="E19" s="68">
        <f>H5</f>
        <v>0</v>
      </c>
      <c r="F19" s="68">
        <f>I5</f>
        <v>0</v>
      </c>
      <c r="G19" s="68">
        <f>J5</f>
        <v>0</v>
      </c>
      <c r="H19" s="68">
        <f>K5</f>
        <v>0</v>
      </c>
      <c r="I19" s="68" t="str">
        <f>L5</f>
        <v>.</v>
      </c>
      <c r="J19" s="68">
        <f>M5</f>
        <v>0</v>
      </c>
      <c r="K19" s="68">
        <f>N5</f>
        <v>0</v>
      </c>
      <c r="L19" s="68">
        <f>O5</f>
        <v>0</v>
      </c>
      <c r="M19" s="68">
        <f>P5</f>
        <v>1</v>
      </c>
      <c r="N19" s="68" t="str">
        <f>Q5</f>
        <v>.</v>
      </c>
      <c r="O19" s="68">
        <f>R5</f>
        <v>1</v>
      </c>
      <c r="P19" s="68">
        <f>S5</f>
        <v>0</v>
      </c>
      <c r="Q19" s="68">
        <f>T5</f>
        <v>0</v>
      </c>
      <c r="R19" s="68">
        <f>U5</f>
        <v>1</v>
      </c>
      <c r="S19" s="68" t="str">
        <f>V5</f>
        <v>.</v>
      </c>
      <c r="T19" s="68">
        <f>W5</f>
        <v>1</v>
      </c>
      <c r="U19" s="68">
        <f>X5</f>
        <v>0</v>
      </c>
      <c r="V19" s="68">
        <f>Y5</f>
        <v>1</v>
      </c>
      <c r="W19" s="68">
        <f>Z5</f>
        <v>1</v>
      </c>
      <c r="X19" s="68"/>
      <c r="Y19" s="68"/>
      <c r="Z19" s="112"/>
      <c r="AA19" s="112" t="s">
        <v>10</v>
      </c>
      <c r="AB19" s="55">
        <f>D2</f>
        <v>411</v>
      </c>
    </row>
    <row r="20">
      <c r="B20" s="92" t="s">
        <v>67</v>
      </c>
      <c r="C20" s="92" t="s">
        <v>66</v>
      </c>
      <c r="D20" s="112"/>
      <c r="E20" s="81">
        <f>H6</f>
        <v>0</v>
      </c>
      <c r="F20" s="81">
        <f>I6</f>
        <v>1</v>
      </c>
      <c r="G20" s="81">
        <f>J6</f>
        <v>1</v>
      </c>
      <c r="H20" s="81">
        <f>K6</f>
        <v>0</v>
      </c>
      <c r="I20" s="81" t="str">
        <f>L6</f>
        <v>.</v>
      </c>
      <c r="J20" s="81">
        <f>M6</f>
        <v>0</v>
      </c>
      <c r="K20" s="81">
        <f>N6</f>
        <v>0</v>
      </c>
      <c r="L20" s="81">
        <f>O6</f>
        <v>1</v>
      </c>
      <c r="M20" s="81">
        <f>P6</f>
        <v>1</v>
      </c>
      <c r="N20" s="81" t="str">
        <f>Q6</f>
        <v>.</v>
      </c>
      <c r="O20" s="81">
        <f>R6</f>
        <v>1</v>
      </c>
      <c r="P20" s="81">
        <f>S6</f>
        <v>0</v>
      </c>
      <c r="Q20" s="81">
        <f>T6</f>
        <v>1</v>
      </c>
      <c r="R20" s="81">
        <f>U6</f>
        <v>1</v>
      </c>
      <c r="S20" s="81" t="str">
        <f>V6</f>
        <v>.</v>
      </c>
      <c r="T20" s="81">
        <f>W6</f>
        <v>1</v>
      </c>
      <c r="U20" s="81">
        <f>X6</f>
        <v>0</v>
      </c>
      <c r="V20" s="81">
        <f>Y6</f>
        <v>1</v>
      </c>
      <c r="W20" s="51">
        <f>Z6</f>
        <v>1</v>
      </c>
      <c r="X20" s="68"/>
      <c r="Y20" s="102"/>
      <c r="Z20" s="102" t="s">
        <v>67</v>
      </c>
      <c r="AA20" s="49" t="s">
        <v>11</v>
      </c>
      <c r="AB20" s="135">
        <f>D3</f>
        <v>25531</v>
      </c>
    </row>
    <row r="21">
      <c r="B21" s="68"/>
      <c r="C21" s="102"/>
      <c r="D21" s="122"/>
      <c r="E21" s="116">
        <f>IF(E19&lt;&gt;".",IF(OR(AND(F19=1,F20=1),AND(F19&lt;&gt;F20,F21=0)),MOD(E19+E20+1,2),MOD(E19+E20,2)))</f>
        <v>0</v>
      </c>
      <c r="F21" s="66">
        <f>IF(F19&lt;&gt;".",IF(OR(AND(G19=1,G20=1),AND(G19&lt;&gt;G20,G21=0)),MOD(F19+F20+1,2),MOD(F19+F20,2)))</f>
        <v>1</v>
      </c>
      <c r="G21" s="66">
        <f>IF(G19&lt;&gt;".",IF(OR(AND(H19=1,H20=1),AND(H19&lt;&gt;H20,H21=0)),MOD(G19+G20+1,2),MOD(G19+G20,2)))</f>
        <v>1</v>
      </c>
      <c r="H21" s="66">
        <f>IF(H19&lt;&gt;".",IF(OR(AND(J19=1,J20=1),AND(J19&lt;&gt;J20,J21=0)),MOD(H19+H20+1,2),MOD(H19+H20,2)))</f>
        <v>0</v>
      </c>
      <c r="I21" s="68" t="str">
        <f>IF(I19&lt;&gt;".",MOD(I19+I20+J18,2),".")</f>
        <v>.</v>
      </c>
      <c r="J21" s="66">
        <f>IF(J19&lt;&gt;".",IF(OR(AND(K19=1,K20=1),AND(K19&lt;&gt;K20,K21=0)),MOD(J19+J20+1,2),MOD(J19+J20,2)))</f>
        <v>0</v>
      </c>
      <c r="K21" s="66">
        <f>IF(K19&lt;&gt;".",IF(OR(AND(L19=1,L20=1),AND(L19&lt;&gt;L20,L21=0)),MOD(K19+K20+1,2),MOD(K19+K20,2)))</f>
        <v>1</v>
      </c>
      <c r="L21" s="66">
        <f>IF(L19&lt;&gt;".",IF(OR(AND(M19=1,M20=1),AND(M19&lt;&gt;M20,M21=0)),MOD(L19+L20+1,2),MOD(L19+L20,2)))</f>
        <v>0</v>
      </c>
      <c r="M21" s="66">
        <f>IF(M19&lt;&gt;".",IF(OR(AND(O19=1,O20=1),AND(O19&lt;&gt;O20,O21=0)),MOD(M19+M20+1,2),MOD(M19+M20,2)))</f>
        <v>1</v>
      </c>
      <c r="N21" s="68" t="str">
        <f>IF(N19&lt;&gt;".",MOD(N19+N20+O18,2),".")</f>
        <v>.</v>
      </c>
      <c r="O21" s="66">
        <f>IF(O19&lt;&gt;".",IF(OR(AND(P19=1,P20=1),AND(P19&lt;&gt;P20,P21=0)),MOD(O19+O20+1,2),MOD(O19+O20,2)))</f>
        <v>0</v>
      </c>
      <c r="P21" s="66">
        <f>IF(P19&lt;&gt;".",IF(OR(AND(Q19=1,Q20=1),AND(Q19&lt;&gt;Q20,Q21=0)),MOD(P19+P20+1,2),MOD(P19+P20,2)))</f>
        <v>1</v>
      </c>
      <c r="Q21" s="66">
        <f>IF(Q19&lt;&gt;".",IF(OR(AND(R19=1,R20=1),AND(R19&lt;&gt;R20,R21=0)),MOD(Q19+Q20+1,2),MOD(Q19+Q20,2)))</f>
        <v>0</v>
      </c>
      <c r="R21" s="66">
        <f>IF(R19&lt;&gt;".",IF(OR(AND(T19=1,T20=1),AND(T19&lt;&gt;T20,T21=0)),MOD(R19+R20+1,2),MOD(R19+R20,2)))</f>
        <v>1</v>
      </c>
      <c r="S21" s="68" t="str">
        <f>IF(S19&lt;&gt;".",MOD(S19+S20+T18,2),".")</f>
        <v>.</v>
      </c>
      <c r="T21" s="66">
        <f>IF(T19&lt;&gt;".",IF(OR(AND(U19=1,U20=1),AND(U19&lt;&gt;U20,U21=0)),MOD(T19+T20+1,2),MOD(T19+T20,2)))</f>
        <v>0</v>
      </c>
      <c r="U21" s="66">
        <f>IF(U19&lt;&gt;".",IF(OR(AND(V19=1,V20=1),AND(V19&lt;&gt;V20,V21=0)),MOD(U19+U20+1,2),MOD(U19+U20,2)))</f>
        <v>1</v>
      </c>
      <c r="V21" s="66">
        <f>IF(V19&lt;&gt;".",IF(OR(AND(W19=1,W20=1),AND(W19&lt;&gt;W20,W21=0)),MOD(V19+V20+1,2),MOD(V19+V20,2)))</f>
        <v>1</v>
      </c>
      <c r="W21" s="66">
        <f>IF(W19&lt;&gt;".",IF(OR(AND(X19=1,X20=1),AND(X19&lt;&gt;X20,X21=0)),MOD(W19+W20+1,2),MOD(W19+W20,2)))</f>
        <v>0</v>
      </c>
      <c r="X21" s="68" t="s">
        <v>92</v>
      </c>
      <c r="Y21" s="66">
        <f>IF(E21=1,_xlfn.DECIMAL(E21&amp;F21&amp;G21&amp;H21&amp;J21&amp;K21&amp;L21&amp;M21&amp;O21&amp;P21&amp;Q21&amp;R21&amp;T21&amp;U21&amp;V21&amp;W21,2)-65536,_xlfn.DECIMAL(E21&amp;F21&amp;G21&amp;H21&amp;J21&amp;K21&amp;L21&amp;M21&amp;O21&amp;P21&amp;Q21&amp;R21&amp;T21&amp;U21&amp;V21&amp;W21,2))</f>
        <v>25942</v>
      </c>
      <c r="Z21" s="117"/>
      <c r="AA21" s="117"/>
      <c r="AB21" s="127">
        <f>AB19+AB20</f>
        <v>25942</v>
      </c>
      <c r="AC21" t="str">
        <f>IF(U23=0,IF(AND(Y21=AB21,F23=0),$B$62,$B$65),IF(E21=0,$B$63,$B$64))</f>
        <v>Результат корректный, переноса не возникло</v>
      </c>
    </row>
    <row r="22">
      <c r="B22" s="68"/>
      <c r="C22" s="68"/>
      <c r="D22" s="117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59"/>
      <c r="P22" s="66"/>
      <c r="Q22" s="66"/>
      <c r="R22" s="66"/>
      <c r="S22" s="66"/>
      <c r="T22" s="66"/>
      <c r="U22" s="66"/>
      <c r="V22" s="66"/>
      <c r="W22" s="66"/>
      <c r="X22" s="68"/>
      <c r="Y22" s="68"/>
      <c r="Z22" s="68"/>
      <c r="AA22" s="68"/>
      <c r="AB22" s="124"/>
    </row>
    <row r="23">
      <c r="B23" s="83"/>
      <c r="C23" s="123"/>
      <c r="D23" s="123"/>
      <c r="E23" s="17" t="s">
        <v>69</v>
      </c>
      <c r="F23" s="17">
        <f>IF(OR(AND(E19=1,E20=1),AND(E19&lt;&gt;E20,E21=0)),1,0)</f>
        <v>0</v>
      </c>
      <c r="G23" s="17"/>
      <c r="H23" s="17" t="s">
        <v>70</v>
      </c>
      <c r="I23" s="17">
        <f>IF(SUM(E21:H21)+SUM(J21:M21)+SUM(O21:R21)+SUM(T21:W21)=0,1,0)</f>
        <v>0</v>
      </c>
      <c r="J23" s="17"/>
      <c r="K23" s="17" t="s">
        <v>71</v>
      </c>
      <c r="L23" s="17">
        <f>MOD(SUM(O21:R21)+SUM(T21:W21)+1,2)</f>
        <v>1</v>
      </c>
      <c r="M23" s="17"/>
      <c r="N23" s="17" t="s">
        <v>72</v>
      </c>
      <c r="O23" s="17">
        <f>IF(OR(AND(T20=1,T21=1),AND(T20&lt;&gt;T21,T22=0)),1,0)</f>
        <v>1</v>
      </c>
      <c r="P23" s="17"/>
      <c r="Q23" s="17" t="s">
        <v>74</v>
      </c>
      <c r="R23" s="17">
        <f>E21</f>
        <v>0</v>
      </c>
      <c r="S23" s="17"/>
      <c r="T23" s="17" t="s">
        <v>75</v>
      </c>
      <c r="U23" s="17">
        <f>MOD(IF(OR(AND(F19=1,F20=1),AND(F19&lt;&gt;F20,F21=0)),1,0)+F23,2)</f>
        <v>0</v>
      </c>
      <c r="V23" s="123"/>
      <c r="W23" s="123"/>
      <c r="X23" s="123"/>
      <c r="Y23" s="123"/>
      <c r="Z23" s="123"/>
      <c r="AA23" s="123"/>
      <c r="AB23" s="123"/>
    </row>
    <row r="24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123"/>
    </row>
    <row r="25">
      <c r="C25" s="88" t="s">
        <v>66</v>
      </c>
      <c r="E25" s="0">
        <f>H6</f>
        <v>0</v>
      </c>
      <c r="F25" s="0">
        <f>I6</f>
        <v>1</v>
      </c>
      <c r="G25" s="0">
        <f>J6</f>
        <v>1</v>
      </c>
      <c r="H25" s="0">
        <f>K6</f>
        <v>0</v>
      </c>
      <c r="I25" s="0" t="str">
        <f>L6</f>
        <v>.</v>
      </c>
      <c r="J25" s="0">
        <f>M6</f>
        <v>0</v>
      </c>
      <c r="K25" s="0">
        <f>N6</f>
        <v>0</v>
      </c>
      <c r="L25" s="0">
        <f>O6</f>
        <v>1</v>
      </c>
      <c r="M25" s="0">
        <f>P6</f>
        <v>1</v>
      </c>
      <c r="N25" s="0" t="str">
        <f>Q6</f>
        <v>.</v>
      </c>
      <c r="O25" s="0">
        <f>R6</f>
        <v>1</v>
      </c>
      <c r="P25" s="0">
        <f>S6</f>
        <v>0</v>
      </c>
      <c r="Q25" s="0">
        <f>T6</f>
        <v>1</v>
      </c>
      <c r="R25" s="0">
        <f>U6</f>
        <v>1</v>
      </c>
      <c r="S25" s="0" t="str">
        <f>V6</f>
        <v>.</v>
      </c>
      <c r="T25" s="0">
        <f>W6</f>
        <v>1</v>
      </c>
      <c r="U25" s="0">
        <f>X6</f>
        <v>0</v>
      </c>
      <c r="V25" s="0">
        <f>Y6</f>
        <v>1</v>
      </c>
      <c r="W25" s="0">
        <f>Z6</f>
        <v>1</v>
      </c>
      <c r="AA25" s="0" t="s">
        <v>11</v>
      </c>
      <c r="AB25" s="131">
        <f>D6</f>
        <v>25531</v>
      </c>
    </row>
    <row r="26">
      <c r="B26" s="88" t="s">
        <v>67</v>
      </c>
      <c r="C26" s="88" t="s">
        <v>76</v>
      </c>
      <c r="E26" s="16">
        <f>H7</f>
        <v>0</v>
      </c>
      <c r="F26" s="16">
        <f>I7</f>
        <v>1</v>
      </c>
      <c r="G26" s="16">
        <f>J7</f>
        <v>1</v>
      </c>
      <c r="H26" s="16">
        <f>K7</f>
        <v>0</v>
      </c>
      <c r="I26" s="16" t="str">
        <f>L7</f>
        <v>.</v>
      </c>
      <c r="J26" s="16">
        <f>M7</f>
        <v>0</v>
      </c>
      <c r="K26" s="16">
        <f>N7</f>
        <v>1</v>
      </c>
      <c r="L26" s="16">
        <f>O7</f>
        <v>0</v>
      </c>
      <c r="M26" s="16">
        <f>P7</f>
        <v>1</v>
      </c>
      <c r="N26" s="16" t="str">
        <f>Q7</f>
        <v>.</v>
      </c>
      <c r="O26" s="16">
        <f>R7</f>
        <v>0</v>
      </c>
      <c r="P26" s="16">
        <f>S7</f>
        <v>1</v>
      </c>
      <c r="Q26" s="16">
        <f>T7</f>
        <v>0</v>
      </c>
      <c r="R26" s="16">
        <f>U7</f>
        <v>1</v>
      </c>
      <c r="S26" s="16" t="str">
        <f>V7</f>
        <v>.</v>
      </c>
      <c r="T26" s="16">
        <f>W7</f>
        <v>0</v>
      </c>
      <c r="U26" s="16">
        <f>X7</f>
        <v>1</v>
      </c>
      <c r="V26" s="16">
        <f>Y7</f>
        <v>1</v>
      </c>
      <c r="W26" s="16">
        <f>Z7</f>
        <v>0</v>
      </c>
      <c r="Z26" s="0" t="s">
        <v>67</v>
      </c>
      <c r="AA26" s="49" t="s">
        <v>12</v>
      </c>
      <c r="AB26" s="133">
        <f>D7</f>
        <v>25942</v>
      </c>
    </row>
    <row r="27">
      <c r="D27" s="122"/>
      <c r="E27" s="116">
        <f>IF(E25&lt;&gt;".",IF(OR(AND(F25=1,F26=1),AND(F25&lt;&gt;F26,F27=0)),MOD(E25+E26+1,2),MOD(E25+E26,2)))</f>
        <v>1</v>
      </c>
      <c r="F27" s="68">
        <f>IF(F25&lt;&gt;".",IF(OR(AND(G25=1,G26=1),AND(G25&lt;&gt;G26,G27=0)),MOD(F25+F26+1,2),MOD(F25+F26,2)))</f>
        <v>1</v>
      </c>
      <c r="G27" s="68">
        <f>IF(G25&lt;&gt;".",IF(OR(AND(H25=1,H26=1),AND(H25&lt;&gt;H26,H27=0)),MOD(G25+G26+1,2),MOD(G25+G26,2)))</f>
        <v>0</v>
      </c>
      <c r="H27" s="68">
        <f>IF(H25&lt;&gt;".",IF(OR(AND(J25=1,J26=1),AND(J25&lt;&gt;J26,J27=0)),MOD(H25+H26+1,2),MOD(H25+H26,2)))</f>
        <v>0</v>
      </c>
      <c r="I27" s="66" t="str">
        <f>IF(I25&lt;&gt;".",MOD(I25+I26+J24,2),".")</f>
        <v>.</v>
      </c>
      <c r="J27" s="68">
        <f>IF(J25&lt;&gt;".",IF(OR(AND(K25=1,K26=1),AND(K25&lt;&gt;K26,K27=0)),MOD(J25+J26+1,2),MOD(J25+J26,2)))</f>
        <v>1</v>
      </c>
      <c r="K27" s="68">
        <f>IF(K25&lt;&gt;".",IF(OR(AND(L25=1,L26=1),AND(L25&lt;&gt;L26,L27=0)),MOD(K25+K26+1,2),MOD(K25+K26,2)))</f>
        <v>0</v>
      </c>
      <c r="L27" s="68">
        <f>IF(L25&lt;&gt;".",IF(OR(AND(M25=1,M26=1),AND(M25&lt;&gt;M26,M27=0)),MOD(L25+L26+1,2),MOD(L25+L26,2)))</f>
        <v>0</v>
      </c>
      <c r="M27" s="68">
        <f>IF(M25&lt;&gt;".",IF(OR(AND(O25=1,O26=1),AND(O25&lt;&gt;O26,O27=0)),MOD(M25+M26+1,2),MOD(M25+M26,2)))</f>
        <v>1</v>
      </c>
      <c r="N27" s="66" t="str">
        <f>IF(N25&lt;&gt;".",MOD(N25+N26+O24,2),".")</f>
        <v>.</v>
      </c>
      <c r="O27" s="68">
        <f>IF(O25&lt;&gt;".",IF(OR(AND(P25=1,P26=1),AND(P25&lt;&gt;P26,P27=0)),MOD(O25+O26+1,2),MOD(O25+O26,2)))</f>
        <v>0</v>
      </c>
      <c r="P27" s="68">
        <f>IF(P25&lt;&gt;".",IF(OR(AND(Q25=1,Q26=1),AND(Q25&lt;&gt;Q26,Q27=0)),MOD(P25+P26+1,2),MOD(P25+P26,2)))</f>
        <v>0</v>
      </c>
      <c r="Q27" s="68">
        <f>IF(Q25&lt;&gt;".",IF(OR(AND(R25=1,R26=1),AND(R25&lt;&gt;R26,R27=0)),MOD(Q25+Q26+1,2),MOD(Q25+Q26,2)))</f>
        <v>0</v>
      </c>
      <c r="R27" s="68">
        <f>IF(R25&lt;&gt;".",IF(OR(AND(T25=1,T26=1),AND(T25&lt;&gt;T26,T27=0)),MOD(R25+R26+1,2),MOD(R25+R26,2)))</f>
        <v>1</v>
      </c>
      <c r="S27" s="66" t="str">
        <f>IF(S25&lt;&gt;".",MOD(S25+S26+T24,2),".")</f>
        <v>.</v>
      </c>
      <c r="T27" s="68">
        <f>IF(T25&lt;&gt;".",IF(OR(AND(U25=1,U26=1),AND(U25&lt;&gt;U26,U27=0)),MOD(T25+T26+1,2),MOD(T25+T26,2)))</f>
        <v>0</v>
      </c>
      <c r="U27" s="68">
        <f>IF(U25&lt;&gt;".",IF(OR(AND(V25=1,V26=1),AND(V25&lt;&gt;V26,V27=0)),MOD(U25+U26+1,2),MOD(U25+U26,2)))</f>
        <v>0</v>
      </c>
      <c r="V27" s="68">
        <f>IF(V25&lt;&gt;".",IF(OR(AND(W25=1,W26=1),AND(W25&lt;&gt;W26,W27=0)),MOD(V25+V26+1,2),MOD(V25+V26,2)))</f>
        <v>0</v>
      </c>
      <c r="W27" s="68">
        <f>IF(W25&lt;&gt;".",IF(OR(AND(X25=1,X26=1),AND(X25&lt;&gt;X26,X27=0)),MOD(W25+W26+1,2),MOD(W25+W26,2)))</f>
        <v>1</v>
      </c>
      <c r="X27" s="66" t="s">
        <v>92</v>
      </c>
      <c r="Y27" s="66">
        <f>IF(E27=1,_xlfn.DECIMAL(E27&amp;F27&amp;G27&amp;H27&amp;J27&amp;K27&amp;L27&amp;M27&amp;O27&amp;P27&amp;Q27&amp;R27&amp;T27&amp;U27&amp;V27&amp;W27,2)-65536,_xlfn.DECIMAL(E27&amp;F27&amp;G27&amp;H27&amp;J27&amp;K27&amp;L27&amp;M27&amp;O27&amp;P27&amp;Q27&amp;R27&amp;T27&amp;U27&amp;V27&amp;W27,2))</f>
        <v>-14063</v>
      </c>
      <c r="AB27" s="132">
        <f>AB25+AB26</f>
        <v>51473</v>
      </c>
      <c r="AC27" s="0" t="str">
        <f>IF(U29=0,IF(AND(Y27=AB27,F29=0),$B$62,$B$65),IF(E27=0,$B$63,$B$64))</f>
        <v>При сложении положительных чисел получили отрицательное - есть переполнение</v>
      </c>
    </row>
    <row r="28"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AB28" s="123"/>
    </row>
    <row r="29">
      <c r="B29" s="101"/>
      <c r="C29" s="124"/>
      <c r="D29" s="124"/>
      <c r="E29" s="17" t="s">
        <v>69</v>
      </c>
      <c r="F29" s="17">
        <f>IF(OR(AND(E25=1,E26=1),AND(E25&lt;&gt;E26,E27=0)),1,0)</f>
        <v>0</v>
      </c>
      <c r="G29" s="17"/>
      <c r="H29" s="17" t="s">
        <v>70</v>
      </c>
      <c r="I29" s="17">
        <f>IF(SUM(E27:H27)+SUM(J27:M27)+SUM(O27:R27)+SUM(T27:W27)=0,1,0)</f>
        <v>0</v>
      </c>
      <c r="J29" s="17"/>
      <c r="K29" s="17" t="s">
        <v>71</v>
      </c>
      <c r="L29" s="17">
        <f>MOD(SUM(O27:R27)+SUM(T27:W27)+1,2)</f>
        <v>1</v>
      </c>
      <c r="M29" s="17"/>
      <c r="N29" s="17" t="s">
        <v>72</v>
      </c>
      <c r="O29" s="17">
        <f>IF(OR(AND(T25=1,T26=1),AND(T25&lt;&gt;T26,T27=0)),1,0)</f>
        <v>1</v>
      </c>
      <c r="P29" s="17"/>
      <c r="Q29" s="17" t="s">
        <v>74</v>
      </c>
      <c r="R29" s="17">
        <f>E27</f>
        <v>1</v>
      </c>
      <c r="S29" s="17"/>
      <c r="T29" s="17" t="s">
        <v>75</v>
      </c>
      <c r="U29" s="17">
        <f>MOD(IF(OR(AND(F25=1,F26=1),AND(F25&lt;&gt;F26,F27=0)),1,0)+F29,2)</f>
        <v>1</v>
      </c>
      <c r="W29" s="124"/>
      <c r="X29" s="124"/>
      <c r="Y29" s="124"/>
      <c r="Z29" s="124"/>
      <c r="AA29" s="124"/>
      <c r="AB29" s="136"/>
    </row>
    <row r="30">
      <c r="B30" s="83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23"/>
    </row>
    <row r="31">
      <c r="C31" s="88" t="s">
        <v>66</v>
      </c>
      <c r="E31" s="0">
        <f>H6</f>
        <v>0</v>
      </c>
      <c r="F31" s="0">
        <f>I6</f>
        <v>1</v>
      </c>
      <c r="G31" s="0">
        <f>J6</f>
        <v>1</v>
      </c>
      <c r="H31" s="0">
        <f>K6</f>
        <v>0</v>
      </c>
      <c r="I31" s="0" t="str">
        <f>L6</f>
        <v>.</v>
      </c>
      <c r="J31" s="0">
        <f>M6</f>
        <v>0</v>
      </c>
      <c r="K31" s="0">
        <f>N6</f>
        <v>0</v>
      </c>
      <c r="L31" s="0">
        <f>O6</f>
        <v>1</v>
      </c>
      <c r="M31" s="0">
        <f>P6</f>
        <v>1</v>
      </c>
      <c r="N31" s="0" t="str">
        <f>Q6</f>
        <v>.</v>
      </c>
      <c r="O31" s="0">
        <f>R6</f>
        <v>1</v>
      </c>
      <c r="P31" s="0">
        <f>S6</f>
        <v>0</v>
      </c>
      <c r="Q31" s="0">
        <f>T6</f>
        <v>1</v>
      </c>
      <c r="R31" s="0">
        <f>U6</f>
        <v>1</v>
      </c>
      <c r="S31" s="0" t="str">
        <f>V6</f>
        <v>.</v>
      </c>
      <c r="T31" s="0">
        <f>W6</f>
        <v>1</v>
      </c>
      <c r="U31" s="0">
        <f>X6</f>
        <v>0</v>
      </c>
      <c r="V31" s="0">
        <f>Y6</f>
        <v>1</v>
      </c>
      <c r="W31" s="0">
        <f>Z6</f>
        <v>1</v>
      </c>
      <c r="AA31" s="0" t="s">
        <v>11</v>
      </c>
      <c r="AB31" s="0">
        <f>D6</f>
        <v>25531</v>
      </c>
    </row>
    <row r="32">
      <c r="B32" s="88" t="s">
        <v>67</v>
      </c>
      <c r="C32" s="88" t="s">
        <v>78</v>
      </c>
      <c r="E32" s="16">
        <f>H11</f>
        <v>1</v>
      </c>
      <c r="F32" s="16">
        <f>I11</f>
        <v>1</v>
      </c>
      <c r="G32" s="16">
        <f>J11</f>
        <v>1</v>
      </c>
      <c r="H32" s="16">
        <f>K11</f>
        <v>1</v>
      </c>
      <c r="I32" s="16" t="str">
        <f>L11</f>
        <v>.</v>
      </c>
      <c r="J32" s="16">
        <f>M11</f>
        <v>1</v>
      </c>
      <c r="K32" s="16">
        <f>N11</f>
        <v>1</v>
      </c>
      <c r="L32" s="16">
        <f>O11</f>
        <v>1</v>
      </c>
      <c r="M32" s="16">
        <f>P11</f>
        <v>0</v>
      </c>
      <c r="N32" s="16" t="str">
        <f>Q11</f>
        <v>.</v>
      </c>
      <c r="O32" s="16">
        <f>R11</f>
        <v>0</v>
      </c>
      <c r="P32" s="16">
        <f>S11</f>
        <v>1</v>
      </c>
      <c r="Q32" s="16">
        <f>T11</f>
        <v>1</v>
      </c>
      <c r="R32" s="16">
        <f>U11</f>
        <v>0</v>
      </c>
      <c r="S32" s="16" t="str">
        <f>V11</f>
        <v>.</v>
      </c>
      <c r="T32" s="16">
        <f>W11</f>
        <v>0</v>
      </c>
      <c r="U32" s="16">
        <f>X11</f>
        <v>1</v>
      </c>
      <c r="V32" s="16">
        <f>Y11</f>
        <v>0</v>
      </c>
      <c r="W32" s="16">
        <f>Z11</f>
        <v>1</v>
      </c>
      <c r="Z32" s="0" t="s">
        <v>67</v>
      </c>
      <c r="AA32" s="49" t="s">
        <v>16</v>
      </c>
      <c r="AB32" s="49">
        <f>D11</f>
        <v>-411</v>
      </c>
    </row>
    <row r="33">
      <c r="D33" s="122"/>
      <c r="E33" s="116">
        <f>IF(E31&lt;&gt;".",IF(OR(AND(F31=1,F32=1),AND(F31&lt;&gt;F32,F33=0)),MOD(E31+E32+1,2),MOD(E31+E32,2)))</f>
        <v>0</v>
      </c>
      <c r="F33" s="68">
        <f>IF(F31&lt;&gt;".",IF(OR(AND(G31=1,G32=1),AND(G31&lt;&gt;G32,G33=0)),MOD(F31+F32+1,2),MOD(F31+F32,2)))</f>
        <v>1</v>
      </c>
      <c r="G33" s="68">
        <f>IF(G31&lt;&gt;".",IF(OR(AND(H31=1,H32=1),AND(H31&lt;&gt;H32,H33=0)),MOD(G31+G32+1,2),MOD(G31+G32,2)))</f>
        <v>1</v>
      </c>
      <c r="H33" s="66">
        <f>IF(H31&lt;&gt;".",IF(OR(AND(J31=1,J32=1),AND(J31&lt;&gt;J32,J33=0)),MOD(H31+H32+1,2),MOD(H31+H32,2)))</f>
        <v>0</v>
      </c>
      <c r="I33" s="68" t="str">
        <f>IF(I31&lt;&gt;".",MOD(I31+I32+J30,2),".")</f>
        <v>.</v>
      </c>
      <c r="J33" s="68">
        <f>IF(J31&lt;&gt;".",IF(OR(AND(K31=1,K32=1),AND(K31&lt;&gt;K32,K33=0)),MOD(J31+J32+1,2),MOD(J31+J32,2)))</f>
        <v>0</v>
      </c>
      <c r="K33" s="68">
        <f>IF(K31&lt;&gt;".",IF(OR(AND(L31=1,L32=1),AND(L31&lt;&gt;L32,L33=0)),MOD(K31+K32+1,2),MOD(K31+K32,2)))</f>
        <v>0</v>
      </c>
      <c r="L33" s="68">
        <f>IF(L31&lt;&gt;".",IF(OR(AND(M31=1,M32=1),AND(M31&lt;&gt;M32,M33=0)),MOD(L31+L32+1,2),MOD(L31+L32,2)))</f>
        <v>1</v>
      </c>
      <c r="M33" s="66">
        <f>IF(M31&lt;&gt;".",IF(OR(AND(O31=1,O32=1),AND(O31&lt;&gt;O32,O33=0)),MOD(M31+M32+1,2),MOD(M31+M32,2)))</f>
        <v>0</v>
      </c>
      <c r="N33" s="68" t="str">
        <f>IF(N31&lt;&gt;".",MOD(N31+N32+O30,2),".")</f>
        <v>.</v>
      </c>
      <c r="O33" s="68">
        <f>IF(O31&lt;&gt;".",IF(OR(AND(P31=1,P32=1),AND(P31&lt;&gt;P32,P33=0)),MOD(O31+O32+1,2),MOD(O31+O32,2)))</f>
        <v>0</v>
      </c>
      <c r="P33" s="68">
        <f>IF(P31&lt;&gt;".",IF(OR(AND(Q31=1,Q32=1),AND(Q31&lt;&gt;Q32,Q33=0)),MOD(P31+P32+1,2),MOD(P31+P32,2)))</f>
        <v>0</v>
      </c>
      <c r="Q33" s="68">
        <f>IF(Q31&lt;&gt;".",IF(OR(AND(R31=1,R32=1),AND(R31&lt;&gt;R32,R33=0)),MOD(Q31+Q32+1,2),MOD(Q31+Q32,2)))</f>
        <v>1</v>
      </c>
      <c r="R33" s="66">
        <f>IF(R31&lt;&gt;".",IF(OR(AND(T31=1,T32=1),AND(T31&lt;&gt;T32,T33=0)),MOD(R31+R32+1,2),MOD(R31+R32,2)))</f>
        <v>0</v>
      </c>
      <c r="S33" s="68" t="str">
        <f>IF(S31&lt;&gt;".",MOD(S31+S32+T30,2),".")</f>
        <v>.</v>
      </c>
      <c r="T33" s="68">
        <f>IF(T31&lt;&gt;".",IF(OR(AND(U31=1,U32=1),AND(U31&lt;&gt;U32,U33=0)),MOD(T31+T32+1,2),MOD(T31+T32,2)))</f>
        <v>0</v>
      </c>
      <c r="U33" s="68">
        <f>IF(U31&lt;&gt;".",IF(OR(AND(V31=1,V32=1),AND(V31&lt;&gt;V32,V33=0)),MOD(U31+U32+1,2),MOD(U31+U32,2)))</f>
        <v>0</v>
      </c>
      <c r="V33" s="68">
        <f>IF(V31&lt;&gt;".",IF(OR(AND(W31=1,W32=1),AND(W31&lt;&gt;W32,W33=0)),MOD(V31+V32+1,2),MOD(V31+V32,2)))</f>
        <v>0</v>
      </c>
      <c r="W33" s="66">
        <f>IF(W31&lt;&gt;".",IF(OR(AND(X31=1,X32=1),AND(X31&lt;&gt;X32,X33=0)),MOD(W31+W32+1,2),MOD(W31+W32,2)))</f>
        <v>0</v>
      </c>
      <c r="X33" s="66" t="s">
        <v>92</v>
      </c>
      <c r="Y33" s="66">
        <f>IF(E33=1,_xlfn.DECIMAL(E33&amp;F33&amp;G33&amp;H33&amp;J33&amp;K33&amp;L33&amp;M33&amp;O33&amp;P33&amp;Q33&amp;R33&amp;T33&amp;U33&amp;V33&amp;W33,2)-65536,_xlfn.DECIMAL(E33&amp;F33&amp;G33&amp;H33&amp;J33&amp;K33&amp;L33&amp;M33&amp;O33&amp;P33&amp;Q33&amp;R33&amp;T33&amp;U33&amp;V33&amp;W33,2))</f>
        <v>25120</v>
      </c>
      <c r="AB33" s="0">
        <f>AB31+AB32</f>
        <v>25120</v>
      </c>
      <c r="AC33" s="0" t="str">
        <f>IF(U35=0,IF(AND(Y33=AB33,F35=0),$B$62,$B$65),IF(E33=0,$B$63,$B$64))</f>
        <v>Результат корректный, игнорируем флаг переноса, так как нет переполнения</v>
      </c>
    </row>
    <row r="34"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82"/>
      <c r="P34" s="66"/>
      <c r="Q34" s="66"/>
      <c r="R34" s="66"/>
      <c r="S34" s="66"/>
      <c r="T34" s="66"/>
      <c r="U34" s="66"/>
      <c r="AB34" s="123"/>
    </row>
    <row r="35">
      <c r="B35" s="83"/>
      <c r="C35" s="123"/>
      <c r="D35" s="123"/>
      <c r="E35" s="17" t="s">
        <v>69</v>
      </c>
      <c r="F35" s="17">
        <f>IF(OR(AND(E31=1,E32=1),AND(E31&lt;&gt;E32,E33=0)),1,0)</f>
        <v>1</v>
      </c>
      <c r="G35" s="17"/>
      <c r="H35" s="17" t="s">
        <v>70</v>
      </c>
      <c r="I35" s="17">
        <f>IF(SUM(E33:H33)+SUM(J33:M33)+SUM(O33:R33)+SUM(T33:W33)=0,1,0)</f>
        <v>0</v>
      </c>
      <c r="J35" s="17"/>
      <c r="K35" s="17" t="s">
        <v>71</v>
      </c>
      <c r="L35" s="17">
        <f>MOD(SUM(O33:R33)+SUM(T33:W33)+1,2)</f>
        <v>0</v>
      </c>
      <c r="M35" s="17"/>
      <c r="N35" s="17" t="s">
        <v>72</v>
      </c>
      <c r="O35" s="17">
        <f>IF(OR(AND(T31=1,T32=1),AND(T31&lt;&gt;T32,T33=0)),1,0)</f>
        <v>1</v>
      </c>
      <c r="P35" s="17"/>
      <c r="Q35" s="17" t="s">
        <v>74</v>
      </c>
      <c r="R35" s="17">
        <f>E33</f>
        <v>0</v>
      </c>
      <c r="S35" s="17"/>
      <c r="T35" s="17" t="s">
        <v>75</v>
      </c>
      <c r="U35" s="17">
        <f>MOD(IF(OR(AND(F31=1,F32=1),AND(F31&lt;&gt;F32,F33=0)),1,0)+F35,2)</f>
        <v>0</v>
      </c>
      <c r="V35" s="123"/>
      <c r="W35" s="123"/>
      <c r="X35" s="123"/>
      <c r="Y35" s="123"/>
      <c r="Z35" s="123"/>
      <c r="AA35" s="123"/>
      <c r="AB35" s="123"/>
    </row>
    <row r="36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123"/>
    </row>
    <row r="37">
      <c r="C37" s="88" t="s">
        <v>78</v>
      </c>
      <c r="E37" s="0">
        <f>H11</f>
        <v>1</v>
      </c>
      <c r="F37" s="0">
        <f>I11</f>
        <v>1</v>
      </c>
      <c r="G37" s="0">
        <f>J11</f>
        <v>1</v>
      </c>
      <c r="H37" s="0">
        <f>K11</f>
        <v>1</v>
      </c>
      <c r="I37" s="0" t="str">
        <f>L11</f>
        <v>.</v>
      </c>
      <c r="J37" s="0">
        <f>M11</f>
        <v>1</v>
      </c>
      <c r="K37" s="0">
        <f>N11</f>
        <v>1</v>
      </c>
      <c r="L37" s="0">
        <f>O11</f>
        <v>1</v>
      </c>
      <c r="M37" s="0">
        <f>P11</f>
        <v>0</v>
      </c>
      <c r="N37" s="0" t="str">
        <f>Q11</f>
        <v>.</v>
      </c>
      <c r="O37" s="0">
        <f>R11</f>
        <v>0</v>
      </c>
      <c r="P37" s="0">
        <f>S11</f>
        <v>1</v>
      </c>
      <c r="Q37" s="0">
        <f>T11</f>
        <v>1</v>
      </c>
      <c r="R37" s="0">
        <f>U11</f>
        <v>0</v>
      </c>
      <c r="S37" s="0" t="str">
        <f>V11</f>
        <v>.</v>
      </c>
      <c r="T37" s="0">
        <f>W11</f>
        <v>0</v>
      </c>
      <c r="U37" s="0">
        <f>X11</f>
        <v>1</v>
      </c>
      <c r="V37" s="0">
        <f>Y11</f>
        <v>0</v>
      </c>
      <c r="W37" s="0">
        <f>Z11</f>
        <v>1</v>
      </c>
      <c r="AA37" s="0" t="s">
        <v>16</v>
      </c>
      <c r="AB37" s="0">
        <f>D11</f>
        <v>-411</v>
      </c>
    </row>
    <row r="38">
      <c r="B38" s="88" t="s">
        <v>67</v>
      </c>
      <c r="C38" s="88" t="s">
        <v>80</v>
      </c>
      <c r="E38" s="16">
        <f>H12</f>
        <v>1</v>
      </c>
      <c r="F38" s="16">
        <f>I12</f>
        <v>0</v>
      </c>
      <c r="G38" s="16">
        <f>J12</f>
        <v>0</v>
      </c>
      <c r="H38" s="16">
        <f>K12</f>
        <v>1</v>
      </c>
      <c r="I38" s="16" t="str">
        <f>L12</f>
        <v>.</v>
      </c>
      <c r="J38" s="16">
        <f>M12</f>
        <v>1</v>
      </c>
      <c r="K38" s="16">
        <f>N12</f>
        <v>1</v>
      </c>
      <c r="L38" s="16">
        <f>O12</f>
        <v>0</v>
      </c>
      <c r="M38" s="16">
        <f>P12</f>
        <v>0</v>
      </c>
      <c r="N38" s="16" t="str">
        <f>Q12</f>
        <v>.</v>
      </c>
      <c r="O38" s="16">
        <f>R12</f>
        <v>0</v>
      </c>
      <c r="P38" s="16">
        <f>S12</f>
        <v>1</v>
      </c>
      <c r="Q38" s="16">
        <f>T12</f>
        <v>0</v>
      </c>
      <c r="R38" s="16">
        <f>U12</f>
        <v>0</v>
      </c>
      <c r="S38" s="16" t="str">
        <f>V12</f>
        <v>.</v>
      </c>
      <c r="T38" s="16">
        <f>W12</f>
        <v>0</v>
      </c>
      <c r="U38" s="16">
        <f>X12</f>
        <v>1</v>
      </c>
      <c r="V38" s="16">
        <f>Y12</f>
        <v>0</v>
      </c>
      <c r="W38" s="16">
        <f>Z12</f>
        <v>1</v>
      </c>
      <c r="Z38" s="66" t="s">
        <v>67</v>
      </c>
      <c r="AA38" s="130" t="s">
        <v>17</v>
      </c>
      <c r="AB38" s="49">
        <f>D12</f>
        <v>-25531</v>
      </c>
    </row>
    <row r="39">
      <c r="D39" s="122"/>
      <c r="E39" s="116">
        <f>IF(E37&lt;&gt;".",IF(OR(AND(F37=1,F38=1),AND(F37&lt;&gt;F38,F39=0)),MOD(E37+E38+1,2),MOD(E37+E38,2)))</f>
        <v>1</v>
      </c>
      <c r="F39" s="68">
        <f>IF(F37&lt;&gt;".",IF(OR(AND(G37=1,G38=1),AND(G37&lt;&gt;G38,G39=0)),MOD(F37+F38+1,2),MOD(F37+F38,2)))</f>
        <v>0</v>
      </c>
      <c r="G39" s="68">
        <f>IF(G37&lt;&gt;".",IF(OR(AND(H37=1,H38=1),AND(H37&lt;&gt;H38,H39=0)),MOD(G37+G38+1,2),MOD(G37+G38,2)))</f>
        <v>0</v>
      </c>
      <c r="H39" s="68">
        <f>IF(H37&lt;&gt;".",IF(OR(AND(J37=1,J38=1),AND(J37&lt;&gt;J38,J39=0)),MOD(H37+H38+1,2),MOD(H37+H38,2)))</f>
        <v>1</v>
      </c>
      <c r="I39" s="66" t="str">
        <f>IF(I37&lt;&gt;".",MOD(I37+I38+J36,2),".")</f>
        <v>.</v>
      </c>
      <c r="J39" s="68">
        <f>IF(J37&lt;&gt;".",IF(OR(AND(K37=1,K38=1),AND(K37&lt;&gt;K38,K39=0)),MOD(J37+J38+1,2),MOD(J37+J38,2)))</f>
        <v>1</v>
      </c>
      <c r="K39" s="68">
        <f>IF(K37&lt;&gt;".",IF(OR(AND(L37=1,L38=1),AND(L37&lt;&gt;L38,L39=0)),MOD(K37+K38+1,2),MOD(K37+K38,2)))</f>
        <v>0</v>
      </c>
      <c r="L39" s="68">
        <f>IF(L37&lt;&gt;".",IF(OR(AND(M37=1,M38=1),AND(M37&lt;&gt;M38,M39=0)),MOD(L37+L38+1,2),MOD(L37+L38,2)))</f>
        <v>1</v>
      </c>
      <c r="M39" s="68">
        <f>IF(M37&lt;&gt;".",IF(OR(AND(O37=1,O38=1),AND(O37&lt;&gt;O38,O39=0)),MOD(M37+M38+1,2),MOD(M37+M38,2)))</f>
        <v>0</v>
      </c>
      <c r="N39" s="66" t="str">
        <f>IF(N37&lt;&gt;".",MOD(N37+N38+O36,2),".")</f>
        <v>.</v>
      </c>
      <c r="O39" s="68">
        <f>IF(O37&lt;&gt;".",IF(OR(AND(P37=1,P38=1),AND(P37&lt;&gt;P38,P39=0)),MOD(O37+O38+1,2),MOD(O37+O38,2)))</f>
        <v>1</v>
      </c>
      <c r="P39" s="68">
        <f>IF(P37&lt;&gt;".",IF(OR(AND(Q37=1,Q38=1),AND(Q37&lt;&gt;Q38,Q39=0)),MOD(P37+P38+1,2),MOD(P37+P38,2)))</f>
        <v>0</v>
      </c>
      <c r="Q39" s="68">
        <f>IF(Q37&lt;&gt;".",IF(OR(AND(R37=1,R38=1),AND(R37&lt;&gt;R38,R39=0)),MOD(Q37+Q38+1,2),MOD(Q37+Q38,2)))</f>
        <v>1</v>
      </c>
      <c r="R39" s="68">
        <f>IF(R37&lt;&gt;".",IF(OR(AND(T37=1,T38=1),AND(T37&lt;&gt;T38,T39=0)),MOD(R37+R38+1,2),MOD(R37+R38,2)))</f>
        <v>0</v>
      </c>
      <c r="S39" s="66" t="str">
        <f>IF(S37&lt;&gt;".",MOD(S37+S38+T36,2),".")</f>
        <v>.</v>
      </c>
      <c r="T39" s="68">
        <f>IF(T37&lt;&gt;".",IF(OR(AND(U37=1,U38=1),AND(U37&lt;&gt;U38,U39=0)),MOD(T37+T38+1,2),MOD(T37+T38,2)))</f>
        <v>1</v>
      </c>
      <c r="U39" s="68">
        <f>IF(U37&lt;&gt;".",IF(OR(AND(V37=1,V38=1),AND(V37&lt;&gt;V38,V39=0)),MOD(U37+U38+1,2),MOD(U37+U38,2)))</f>
        <v>0</v>
      </c>
      <c r="V39" s="68">
        <f>IF(V37&lt;&gt;".",IF(OR(AND(W37=1,W38=1),AND(W37&lt;&gt;W38,W39=0)),MOD(V37+V38+1,2),MOD(V37+V38,2)))</f>
        <v>1</v>
      </c>
      <c r="W39" s="68">
        <f>IF(W37&lt;&gt;".",IF(OR(AND(X37=1,X38=1),AND(X37&lt;&gt;X38,X39=0)),MOD(W37+W38+1,2),MOD(W37+W38,2)))</f>
        <v>0</v>
      </c>
      <c r="X39" s="66" t="s">
        <v>92</v>
      </c>
      <c r="Y39" s="66">
        <f>IF(E39=1,_xlfn.DECIMAL(E39&amp;F39&amp;G39&amp;H39&amp;J39&amp;K39&amp;L39&amp;M39&amp;O39&amp;P39&amp;Q39&amp;R39&amp;T39&amp;U39&amp;V39&amp;W39,2)-65536,_xlfn.DECIMAL(E39&amp;F39&amp;G39&amp;H39&amp;J39&amp;K39&amp;L39&amp;M39&amp;O39&amp;P39&amp;Q39&amp;R39&amp;T39&amp;U39&amp;V39&amp;W39,2))</f>
        <v>-25942</v>
      </c>
      <c r="AB39" s="123">
        <f>AB37+AB38</f>
        <v>-25942</v>
      </c>
      <c r="AC39" s="0" t="str">
        <f>IF(U41=0,IF(AND(Y39=AB39,F41=0),$B$62,$B$65),IF(E39=0,$B$63,$B$64))</f>
        <v>Результат корректный, игнорируем флаг переноса, так как нет переполнения</v>
      </c>
    </row>
    <row r="40"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AB40" s="123"/>
    </row>
    <row r="41">
      <c r="B41" s="101"/>
      <c r="C41" s="124"/>
      <c r="D41" s="124"/>
      <c r="E41" s="17" t="s">
        <v>69</v>
      </c>
      <c r="F41" s="17">
        <f>IF(OR(AND(E37=1,E38=1),AND(E37&lt;&gt;E38,E39=0)),1,0)</f>
        <v>1</v>
      </c>
      <c r="G41" s="17"/>
      <c r="H41" s="17" t="s">
        <v>70</v>
      </c>
      <c r="I41" s="17">
        <f>IF(SUM(E39:H39)+SUM(J39:M39)+SUM(O39:R39)+SUM(T39:W39)=0,1,0)</f>
        <v>0</v>
      </c>
      <c r="J41" s="17"/>
      <c r="K41" s="17" t="s">
        <v>71</v>
      </c>
      <c r="L41" s="17">
        <f>MOD(SUM(O39:R39)+SUM(T39:W39)+1,2)</f>
        <v>1</v>
      </c>
      <c r="M41" s="17"/>
      <c r="N41" s="17" t="s">
        <v>72</v>
      </c>
      <c r="O41" s="17">
        <f>IF(OR(AND(T37=1,T38=1),AND(T37&lt;&gt;T38,T39=0)),1,0)</f>
        <v>0</v>
      </c>
      <c r="P41" s="17"/>
      <c r="Q41" s="17" t="s">
        <v>74</v>
      </c>
      <c r="R41" s="17">
        <f>E39</f>
        <v>1</v>
      </c>
      <c r="S41" s="17"/>
      <c r="T41" s="17" t="s">
        <v>75</v>
      </c>
      <c r="U41" s="17">
        <f>MOD(IF(OR(AND(F37=1,F38=1),AND(F37&lt;&gt;F38,F39=0)),1,0)+F41,2)</f>
        <v>0</v>
      </c>
      <c r="V41" s="124"/>
      <c r="W41" s="124"/>
      <c r="X41" s="124"/>
      <c r="Y41" s="124"/>
      <c r="Z41" s="124"/>
      <c r="AA41" s="124"/>
      <c r="AB41" s="136"/>
    </row>
    <row r="42">
      <c r="B42" s="83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23"/>
    </row>
    <row r="43">
      <c r="C43" s="3" t="s">
        <v>80</v>
      </c>
      <c r="E43" s="0">
        <f>H12</f>
        <v>1</v>
      </c>
      <c r="F43" s="0">
        <f>I12</f>
        <v>0</v>
      </c>
      <c r="G43" s="0">
        <f>J12</f>
        <v>0</v>
      </c>
      <c r="H43" s="0">
        <f>K12</f>
        <v>1</v>
      </c>
      <c r="I43" s="0" t="str">
        <f>L12</f>
        <v>.</v>
      </c>
      <c r="J43" s="0">
        <f>M12</f>
        <v>1</v>
      </c>
      <c r="K43" s="0">
        <f>N12</f>
        <v>1</v>
      </c>
      <c r="L43" s="0">
        <f>O12</f>
        <v>0</v>
      </c>
      <c r="M43" s="0">
        <f>P12</f>
        <v>0</v>
      </c>
      <c r="N43" s="0" t="str">
        <f>Q12</f>
        <v>.</v>
      </c>
      <c r="O43" s="0">
        <f>R12</f>
        <v>0</v>
      </c>
      <c r="P43" s="0">
        <f>S12</f>
        <v>1</v>
      </c>
      <c r="Q43" s="0">
        <f>T12</f>
        <v>0</v>
      </c>
      <c r="R43" s="0">
        <f>U12</f>
        <v>0</v>
      </c>
      <c r="S43" s="0" t="str">
        <f>V12</f>
        <v>.</v>
      </c>
      <c r="T43" s="0">
        <f>W12</f>
        <v>0</v>
      </c>
      <c r="U43" s="0">
        <f>X12</f>
        <v>1</v>
      </c>
      <c r="V43" s="0">
        <f>Y12</f>
        <v>0</v>
      </c>
      <c r="W43" s="0">
        <f>Z12</f>
        <v>1</v>
      </c>
      <c r="AA43" s="0" t="s">
        <v>17</v>
      </c>
      <c r="AB43" s="0">
        <f>D12</f>
        <v>-25531</v>
      </c>
    </row>
    <row r="44">
      <c r="B44" s="88" t="s">
        <v>67</v>
      </c>
      <c r="C44" s="2" t="s">
        <v>83</v>
      </c>
      <c r="E44" s="16">
        <f>H13</f>
        <v>1</v>
      </c>
      <c r="F44" s="16">
        <f>I13</f>
        <v>0</v>
      </c>
      <c r="G44" s="16">
        <f>J13</f>
        <v>0</v>
      </c>
      <c r="H44" s="16">
        <f>K13</f>
        <v>1</v>
      </c>
      <c r="I44" s="16" t="str">
        <f>L13</f>
        <v>.</v>
      </c>
      <c r="J44" s="16">
        <f>M13</f>
        <v>1</v>
      </c>
      <c r="K44" s="16">
        <f>N13</f>
        <v>0</v>
      </c>
      <c r="L44" s="16">
        <f>O13</f>
        <v>1</v>
      </c>
      <c r="M44" s="16">
        <f>P13</f>
        <v>0</v>
      </c>
      <c r="N44" s="16" t="str">
        <f>Q13</f>
        <v>.</v>
      </c>
      <c r="O44" s="16">
        <f>R13</f>
        <v>1</v>
      </c>
      <c r="P44" s="16">
        <f>S13</f>
        <v>0</v>
      </c>
      <c r="Q44" s="16">
        <f>T13</f>
        <v>1</v>
      </c>
      <c r="R44" s="16">
        <f>U13</f>
        <v>0</v>
      </c>
      <c r="S44" s="16" t="str">
        <f>V13</f>
        <v>.</v>
      </c>
      <c r="T44" s="16">
        <f>W13</f>
        <v>1</v>
      </c>
      <c r="U44" s="16">
        <f>X13</f>
        <v>0</v>
      </c>
      <c r="V44" s="16">
        <f>Y13</f>
        <v>1</v>
      </c>
      <c r="W44" s="16">
        <f>Z13</f>
        <v>0</v>
      </c>
      <c r="Z44" s="0" t="s">
        <v>67</v>
      </c>
      <c r="AA44" s="53" t="s">
        <v>18</v>
      </c>
      <c r="AB44" s="53">
        <f>D13</f>
        <v>-25942</v>
      </c>
    </row>
    <row r="45">
      <c r="D45" s="122"/>
      <c r="E45" s="116">
        <f>IF(E43&lt;&gt;".",IF(OR(AND(F43=1,F44=1),AND(F43&lt;&gt;F44,F45=0)),MOD(E43+E44+1,2),MOD(E43+E44,2)))</f>
        <v>0</v>
      </c>
      <c r="F45" s="66">
        <f>IF(F43&lt;&gt;".",IF(OR(AND(G43=1,G44=1),AND(G43&lt;&gt;G44,G45=0)),MOD(F43+F44+1,2),MOD(F43+F44,2)))</f>
        <v>0</v>
      </c>
      <c r="G45" s="66">
        <f>IF(G43&lt;&gt;".",IF(OR(AND(H43=1,H44=1),AND(H43&lt;&gt;H44,H45=0)),MOD(G43+G44+1,2),MOD(G43+G44,2)))</f>
        <v>1</v>
      </c>
      <c r="H45" s="66">
        <f>IF(H43&lt;&gt;".",IF(OR(AND(J43=1,J44=1),AND(J43&lt;&gt;J44,J45=0)),MOD(H43+H44+1,2),MOD(H43+H44,2)))</f>
        <v>1</v>
      </c>
      <c r="I45" s="78" t="str">
        <f>IF(I43&lt;&gt;".",MOD(I43+I44+J42,2),".")</f>
        <v>.</v>
      </c>
      <c r="J45" s="66">
        <f>IF(J43&lt;&gt;".",IF(OR(AND(K43=1,K44=1),AND(K43&lt;&gt;K44,K45=0)),MOD(J43+J44+1,2),MOD(J43+J44,2)))</f>
        <v>0</v>
      </c>
      <c r="K45" s="66">
        <f>IF(K43&lt;&gt;".",IF(OR(AND(L43=1,L44=1),AND(L43&lt;&gt;L44,L45=0)),MOD(K43+K44+1,2),MOD(K43+K44,2)))</f>
        <v>1</v>
      </c>
      <c r="L45" s="66">
        <f>IF(L43&lt;&gt;".",IF(OR(AND(M43=1,M44=1),AND(M43&lt;&gt;M44,M45=0)),MOD(L43+L44+1,2),MOD(L43+L44,2)))</f>
        <v>1</v>
      </c>
      <c r="M45" s="66">
        <f>IF(M43&lt;&gt;".",IF(OR(AND(O43=1,O44=1),AND(O43&lt;&gt;O44,O45=0)),MOD(M43+M44+1,2),MOD(M43+M44,2)))</f>
        <v>0</v>
      </c>
      <c r="N45" s="78" t="str">
        <f>IF(N43&lt;&gt;".",MOD(N43+N44+O42,2),".")</f>
        <v>.</v>
      </c>
      <c r="O45" s="66">
        <f>IF(O43&lt;&gt;".",IF(OR(AND(P43=1,P44=1),AND(P43&lt;&gt;P44,P45=0)),MOD(O43+O44+1,2),MOD(O43+O44,2)))</f>
        <v>1</v>
      </c>
      <c r="P45" s="66">
        <f>IF(P43&lt;&gt;".",IF(OR(AND(Q43=1,Q44=1),AND(Q43&lt;&gt;Q44,Q45=0)),MOD(P43+P44+1,2),MOD(P43+P44,2)))</f>
        <v>1</v>
      </c>
      <c r="Q45" s="66">
        <f>IF(Q43&lt;&gt;".",IF(OR(AND(R43=1,R44=1),AND(R43&lt;&gt;R44,R45=0)),MOD(Q43+Q44+1,2),MOD(Q43+Q44,2)))</f>
        <v>1</v>
      </c>
      <c r="R45" s="66">
        <f>IF(R43&lt;&gt;".",IF(OR(AND(T43=1,T44=1),AND(T43&lt;&gt;T44,T45=0)),MOD(R43+R44+1,2),MOD(R43+R44,2)))</f>
        <v>0</v>
      </c>
      <c r="S45" s="78" t="str">
        <f>IF(S43&lt;&gt;".",MOD(S43+S44+T42,2),".")</f>
        <v>.</v>
      </c>
      <c r="T45" s="66">
        <f>IF(T43&lt;&gt;".",IF(OR(AND(U43=1,U44=1),AND(U43&lt;&gt;U44,U45=0)),MOD(T43+T44+1,2),MOD(T43+T44,2)))</f>
        <v>1</v>
      </c>
      <c r="U45" s="66">
        <f>IF(U43&lt;&gt;".",IF(OR(AND(V43=1,V44=1),AND(V43&lt;&gt;V44,V45=0)),MOD(U43+U44+1,2),MOD(U43+U44,2)))</f>
        <v>1</v>
      </c>
      <c r="V45" s="66">
        <f>IF(V43&lt;&gt;".",IF(OR(AND(W43=1,W44=1),AND(W43&lt;&gt;W44,W45=0)),MOD(V43+V44+1,2),MOD(V43+V44,2)))</f>
        <v>1</v>
      </c>
      <c r="W45" s="66">
        <f>IF(W43&lt;&gt;".",IF(OR(AND(X43=1,X44=1),AND(X43&lt;&gt;X44,X45=0)),MOD(W43+W44+1,2),MOD(W43+W44,2)))</f>
        <v>1</v>
      </c>
      <c r="X45" s="66" t="s">
        <v>92</v>
      </c>
      <c r="Y45" s="66">
        <f>IF(E45=1,_xlfn.DECIMAL(E45&amp;F45&amp;G45&amp;H45&amp;J45&amp;K45&amp;L45&amp;M45&amp;O45&amp;P45&amp;Q45&amp;R45&amp;T45&amp;U45&amp;V45&amp;W45,2)-65536,_xlfn.DECIMAL(E45&amp;F45&amp;G45&amp;H45&amp;J45&amp;K45&amp;L45&amp;M45&amp;O45&amp;P45&amp;Q45&amp;R45&amp;T45&amp;U45&amp;V45&amp;W45,2))</f>
        <v>14063</v>
      </c>
      <c r="AB45" s="0">
        <f>AB43+AB44</f>
        <v>-51473</v>
      </c>
      <c r="AC45" s="0" t="str">
        <f>IF(U47=0,IF(AND(Y45=AB45,F47=0),$B$62,$B$65),IF(E45=0,$B$63,$B$64))</f>
        <v>При сложении отрицательных чисел получили положительное - есть переполнение</v>
      </c>
    </row>
    <row r="46"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82"/>
      <c r="P46" s="66"/>
      <c r="Q46" s="66"/>
      <c r="R46" s="66"/>
      <c r="S46" s="66"/>
      <c r="T46" s="66"/>
      <c r="U46" s="66"/>
      <c r="AB46" s="125"/>
    </row>
    <row r="47">
      <c r="B47" s="54"/>
      <c r="C47" s="125"/>
      <c r="D47" s="125"/>
      <c r="E47" s="17" t="s">
        <v>69</v>
      </c>
      <c r="F47" s="17">
        <f>IF(OR(AND(E43=1,E44=1),AND(E43&lt;&gt;E44,E45=0)),1,0)</f>
        <v>1</v>
      </c>
      <c r="G47" s="17"/>
      <c r="H47" s="17" t="s">
        <v>70</v>
      </c>
      <c r="I47" s="17">
        <f>IF(SUM(E45:H45)+SUM(J45:M45)+SUM(O45:R45)+SUM(T45:W45)=0,1,0)</f>
        <v>0</v>
      </c>
      <c r="J47" s="17"/>
      <c r="K47" s="17" t="s">
        <v>71</v>
      </c>
      <c r="L47" s="17">
        <f>MOD(SUM(O45:R45)+SUM(T45:W45)+1,2)</f>
        <v>0</v>
      </c>
      <c r="M47" s="17"/>
      <c r="N47" s="17" t="s">
        <v>72</v>
      </c>
      <c r="O47" s="17">
        <f>IF(OR(AND(T43=1,T44=1),AND(T43&lt;&gt;T44,T45=0)),1,0)</f>
        <v>0</v>
      </c>
      <c r="P47" s="17"/>
      <c r="Q47" s="17" t="s">
        <v>74</v>
      </c>
      <c r="R47" s="17">
        <f>E45</f>
        <v>0</v>
      </c>
      <c r="S47" s="17"/>
      <c r="T47" s="17" t="s">
        <v>75</v>
      </c>
      <c r="U47" s="17">
        <f>MOD(IF(OR(AND(F43=1,F44=1),AND(F43&lt;&gt;F44,F45=0)),1,0)+F47,2)</f>
        <v>1</v>
      </c>
      <c r="V47" s="125"/>
      <c r="W47" s="125"/>
      <c r="X47" s="125"/>
      <c r="Y47" s="125"/>
      <c r="Z47" s="125"/>
      <c r="AA47" s="125"/>
      <c r="AB47" s="125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26"/>
      <c r="BG47" s="126"/>
      <c r="BH47" s="126"/>
      <c r="BI47" s="126"/>
      <c r="BJ47" s="126"/>
      <c r="BK47" s="126"/>
      <c r="BL47" s="126"/>
      <c r="BM47" s="126"/>
      <c r="BN47" s="126"/>
      <c r="BO47" s="126"/>
      <c r="BP47" s="126"/>
      <c r="BQ47" s="126"/>
      <c r="BR47" s="126"/>
      <c r="BS47" s="126"/>
      <c r="BT47" s="126"/>
      <c r="BU47" s="126"/>
      <c r="BV47" s="126"/>
      <c r="BW47" s="126"/>
      <c r="BX47" s="126"/>
      <c r="BY47" s="126"/>
      <c r="BZ47" s="126"/>
      <c r="CA47" s="126"/>
      <c r="CB47" s="126"/>
      <c r="CC47" s="126"/>
      <c r="CD47" s="126"/>
      <c r="CE47" s="126"/>
      <c r="CF47" s="126"/>
      <c r="CG47" s="126"/>
      <c r="CH47" s="126"/>
      <c r="CI47" s="126"/>
      <c r="CJ47" s="126"/>
      <c r="CK47" s="126"/>
      <c r="CL47" s="126"/>
      <c r="CM47" s="126"/>
      <c r="CN47" s="126"/>
      <c r="CO47" s="126"/>
      <c r="CP47" s="126"/>
      <c r="CQ47" s="126"/>
      <c r="CR47" s="126"/>
      <c r="CS47" s="126"/>
      <c r="CT47" s="126"/>
      <c r="CU47" s="126"/>
      <c r="CV47" s="126"/>
      <c r="CW47" s="126"/>
      <c r="CX47" s="126"/>
      <c r="CY47" s="126"/>
      <c r="CZ47" s="126"/>
      <c r="DA47" s="126"/>
      <c r="DB47" s="126"/>
      <c r="DC47" s="126"/>
      <c r="DD47" s="126"/>
      <c r="DE47" s="126"/>
      <c r="DF47" s="126"/>
      <c r="DG47" s="126"/>
      <c r="DH47" s="126"/>
      <c r="DI47" s="126"/>
      <c r="DJ47" s="126"/>
      <c r="DK47" s="126"/>
      <c r="DL47" s="126"/>
      <c r="DM47" s="126"/>
      <c r="DN47" s="126"/>
    </row>
    <row r="48"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125"/>
    </row>
    <row r="49">
      <c r="C49" s="2" t="s">
        <v>65</v>
      </c>
      <c r="E49" s="0">
        <f>H5</f>
        <v>0</v>
      </c>
      <c r="F49" s="0">
        <f>I5</f>
        <v>0</v>
      </c>
      <c r="G49" s="0">
        <f>J5</f>
        <v>0</v>
      </c>
      <c r="H49" s="0">
        <f>K5</f>
        <v>0</v>
      </c>
      <c r="I49" s="0" t="str">
        <f>L5</f>
        <v>.</v>
      </c>
      <c r="J49" s="0">
        <f>M5</f>
        <v>0</v>
      </c>
      <c r="K49" s="0">
        <f>N5</f>
        <v>0</v>
      </c>
      <c r="L49" s="0">
        <f>O5</f>
        <v>0</v>
      </c>
      <c r="M49" s="0">
        <f>P5</f>
        <v>1</v>
      </c>
      <c r="N49" s="0" t="str">
        <f>Q5</f>
        <v>.</v>
      </c>
      <c r="O49" s="0">
        <f>R5</f>
        <v>1</v>
      </c>
      <c r="P49" s="0">
        <f>S5</f>
        <v>0</v>
      </c>
      <c r="Q49" s="0">
        <f>T5</f>
        <v>0</v>
      </c>
      <c r="R49" s="0">
        <f>U5</f>
        <v>1</v>
      </c>
      <c r="S49" s="0" t="str">
        <f>V5</f>
        <v>.</v>
      </c>
      <c r="T49" s="0">
        <f>W5</f>
        <v>1</v>
      </c>
      <c r="U49" s="0">
        <f>X5</f>
        <v>0</v>
      </c>
      <c r="V49" s="0">
        <f>Y5</f>
        <v>1</v>
      </c>
      <c r="W49" s="0">
        <f>Z5</f>
        <v>1</v>
      </c>
      <c r="AA49" s="0" t="s">
        <v>10</v>
      </c>
      <c r="AB49" s="0">
        <f>D5</f>
        <v>411</v>
      </c>
    </row>
    <row r="50">
      <c r="B50" s="2" t="s">
        <v>67</v>
      </c>
      <c r="C50" s="2" t="s">
        <v>80</v>
      </c>
      <c r="E50" s="16">
        <f>H12</f>
        <v>1</v>
      </c>
      <c r="F50" s="16">
        <f>I12</f>
        <v>0</v>
      </c>
      <c r="G50" s="16">
        <f>J12</f>
        <v>0</v>
      </c>
      <c r="H50" s="16">
        <f>K12</f>
        <v>1</v>
      </c>
      <c r="I50" s="16" t="str">
        <f>L12</f>
        <v>.</v>
      </c>
      <c r="J50" s="16">
        <f>M12</f>
        <v>1</v>
      </c>
      <c r="K50" s="16">
        <f>N12</f>
        <v>1</v>
      </c>
      <c r="L50" s="16">
        <f>O12</f>
        <v>0</v>
      </c>
      <c r="M50" s="16">
        <f>P12</f>
        <v>0</v>
      </c>
      <c r="N50" s="16" t="str">
        <f>Q12</f>
        <v>.</v>
      </c>
      <c r="O50" s="16">
        <f>R12</f>
        <v>0</v>
      </c>
      <c r="P50" s="16">
        <f>S12</f>
        <v>1</v>
      </c>
      <c r="Q50" s="16">
        <f>T12</f>
        <v>0</v>
      </c>
      <c r="R50" s="16">
        <f>U12</f>
        <v>0</v>
      </c>
      <c r="S50" s="16" t="str">
        <f>V12</f>
        <v>.</v>
      </c>
      <c r="T50" s="16">
        <f>W12</f>
        <v>0</v>
      </c>
      <c r="U50" s="16">
        <f>X12</f>
        <v>1</v>
      </c>
      <c r="V50" s="16">
        <f>Y12</f>
        <v>0</v>
      </c>
      <c r="W50" s="16">
        <f>Z12</f>
        <v>1</v>
      </c>
      <c r="Z50" s="0" t="s">
        <v>67</v>
      </c>
      <c r="AA50" s="53" t="s">
        <v>17</v>
      </c>
      <c r="AB50" s="53">
        <f>D12</f>
        <v>-25531</v>
      </c>
    </row>
    <row r="51">
      <c r="D51" s="122"/>
      <c r="E51" s="120">
        <f>IF(E49&lt;&gt;".",IF(OR(AND(F49=1,F50=1),AND(F49&lt;&gt;F50,F51=0)),MOD(E49+E50+1,2),MOD(E49+E50,2)))</f>
        <v>1</v>
      </c>
      <c r="F51" s="78">
        <f>IF(F49&lt;&gt;".",IF(OR(AND(G49=1,G50=1),AND(G49&lt;&gt;G50,G51=0)),MOD(F49+F50+1,2),MOD(F49+F50,2)))</f>
        <v>0</v>
      </c>
      <c r="G51" s="78">
        <f>IF(G49&lt;&gt;".",IF(OR(AND(H49=1,H50=1),AND(H49&lt;&gt;H50,H51=0)),MOD(G49+G50+1,2),MOD(G49+G50,2)))</f>
        <v>0</v>
      </c>
      <c r="H51" s="78">
        <f>IF(H49&lt;&gt;".",IF(OR(AND(J49=1,J50=1),AND(J49&lt;&gt;J50,J51=0)),MOD(H49+H50+1,2),MOD(H49+H50,2)))</f>
        <v>1</v>
      </c>
      <c r="I51" s="79" t="str">
        <f>IF(I49&lt;&gt;".",MOD(I49+I50+J48,2),".")</f>
        <v>.</v>
      </c>
      <c r="J51" s="78">
        <f>IF(J49&lt;&gt;".",IF(OR(AND(K49=1,K50=1),AND(K49&lt;&gt;K50,K51=0)),MOD(J49+J50+1,2),MOD(J49+J50,2)))</f>
        <v>1</v>
      </c>
      <c r="K51" s="78">
        <f>IF(K49&lt;&gt;".",IF(OR(AND(L49=1,L50=1),AND(L49&lt;&gt;L50,L51=0)),MOD(K49+K50+1,2),MOD(K49+K50,2)))</f>
        <v>1</v>
      </c>
      <c r="L51" s="78">
        <f>IF(L49&lt;&gt;".",IF(OR(AND(M49=1,M50=1),AND(M49&lt;&gt;M50,M51=0)),MOD(L49+L50+1,2),MOD(L49+L50,2)))</f>
        <v>0</v>
      </c>
      <c r="M51" s="78">
        <f>IF(M49&lt;&gt;".",IF(OR(AND(O49=1,O50=1),AND(O49&lt;&gt;O50,O51=0)),MOD(M49+M50+1,2),MOD(M49+M50,2)))</f>
        <v>1</v>
      </c>
      <c r="N51" s="79" t="str">
        <f>IF(N49&lt;&gt;".",MOD(N49+N50+O48,2),".")</f>
        <v>.</v>
      </c>
      <c r="O51" s="78">
        <f>IF(O49&lt;&gt;".",IF(OR(AND(P49=1,P50=1),AND(P49&lt;&gt;P50,P51=0)),MOD(O49+O50+1,2),MOD(O49+O50,2)))</f>
        <v>1</v>
      </c>
      <c r="P51" s="78">
        <f>IF(P49&lt;&gt;".",IF(OR(AND(Q49=1,Q50=1),AND(Q49&lt;&gt;Q50,Q51=0)),MOD(P49+P50+1,2),MOD(P49+P50,2)))</f>
        <v>1</v>
      </c>
      <c r="Q51" s="78">
        <f>IF(Q49&lt;&gt;".",IF(OR(AND(R49=1,R50=1),AND(R49&lt;&gt;R50,R51=0)),MOD(Q49+Q50+1,2),MOD(Q49+Q50,2)))</f>
        <v>1</v>
      </c>
      <c r="R51" s="78">
        <f>IF(R49&lt;&gt;".",IF(OR(AND(T49=1,T50=1),AND(T49&lt;&gt;T50,T51=0)),MOD(R49+R50+1,2),MOD(R49+R50,2)))</f>
        <v>0</v>
      </c>
      <c r="S51" s="79" t="str">
        <f>IF(S49&lt;&gt;".",MOD(S49+S50+T48,2),".")</f>
        <v>.</v>
      </c>
      <c r="T51" s="78">
        <f>IF(T49&lt;&gt;".",IF(OR(AND(U49=1,U50=1),AND(U49&lt;&gt;U50,U51=0)),MOD(T49+T50+1,2),MOD(T49+T50,2)))</f>
        <v>0</v>
      </c>
      <c r="U51" s="78">
        <f>IF(U49&lt;&gt;".",IF(OR(AND(V49=1,V50=1),AND(V49&lt;&gt;V50,V51=0)),MOD(U49+U50+1,2),MOD(U49+U50,2)))</f>
        <v>0</v>
      </c>
      <c r="V51" s="78">
        <f>IF(V49&lt;&gt;".",IF(OR(AND(W49=1,W50=1),AND(W49&lt;&gt;W50,W51=0)),MOD(V49+V50+1,2),MOD(V49+V50,2)))</f>
        <v>0</v>
      </c>
      <c r="W51" s="78">
        <f>IF(W49&lt;&gt;".",IF(OR(AND(X49=1,X50=1),AND(X49&lt;&gt;X50,X51=0)),MOD(W49+W50+1,2),MOD(W49+W50,2)))</f>
        <v>0</v>
      </c>
      <c r="X51" s="66" t="s">
        <v>92</v>
      </c>
      <c r="Y51" s="66">
        <f>IF(E51=1,_xlfn.DECIMAL(E51&amp;F51&amp;G51&amp;H51&amp;J51&amp;K51&amp;L51&amp;M51&amp;O51&amp;P51&amp;Q51&amp;R51&amp;T51&amp;U51&amp;V51&amp;W51,2)-65536,_xlfn.DECIMAL(E51&amp;F51&amp;G51&amp;H51&amp;J51&amp;K51&amp;L51&amp;M51&amp;O51&amp;P51&amp;Q51&amp;R51&amp;T51&amp;U51&amp;V51&amp;W51,2))</f>
        <v>-25120</v>
      </c>
      <c r="AB51" s="0">
        <f>AB49+AB50</f>
        <v>-25120</v>
      </c>
      <c r="AC51" s="0" t="str">
        <f>IF(U53=0,IF(AND(Y51=AB51,F53=0),$B$62,$B$65),IF(E51=0,$B$63,$B$64))</f>
        <v>Результат корректный, переноса не возникло</v>
      </c>
    </row>
    <row r="52"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82"/>
      <c r="P52" s="66"/>
      <c r="Q52" s="66"/>
      <c r="R52" s="66"/>
      <c r="S52" s="66"/>
      <c r="T52" s="66"/>
      <c r="U52" s="66"/>
      <c r="AB52" s="125"/>
    </row>
    <row r="53">
      <c r="B53" s="54"/>
      <c r="C53" s="125"/>
      <c r="D53" s="125"/>
      <c r="E53" s="17" t="s">
        <v>69</v>
      </c>
      <c r="F53" s="17">
        <f>IF(OR(AND(E49=1,E50=1),AND(E49&lt;&gt;E50,E51=0)),1,0)</f>
        <v>0</v>
      </c>
      <c r="G53" s="17"/>
      <c r="H53" s="17" t="s">
        <v>70</v>
      </c>
      <c r="I53" s="17">
        <f>IF(SUM(E51:H51)+SUM(J51:M51)+SUM(O51:R51)+SUM(T51:W51)=0,1,0)</f>
        <v>0</v>
      </c>
      <c r="J53" s="17"/>
      <c r="K53" s="17" t="s">
        <v>71</v>
      </c>
      <c r="L53" s="17">
        <f>MOD(SUM(O51:R51)+SUM(T51:W51)+1,2)</f>
        <v>0</v>
      </c>
      <c r="M53" s="17"/>
      <c r="N53" s="17" t="s">
        <v>72</v>
      </c>
      <c r="O53" s="17">
        <f>IF(OR(AND(T49=1,T50=1),AND(T49&lt;&gt;T50,T51=0)),1,0)</f>
        <v>1</v>
      </c>
      <c r="P53" s="17"/>
      <c r="Q53" s="17" t="s">
        <v>74</v>
      </c>
      <c r="R53" s="17">
        <f>E51</f>
        <v>1</v>
      </c>
      <c r="S53" s="17"/>
      <c r="T53" s="17" t="s">
        <v>75</v>
      </c>
      <c r="U53" s="17">
        <f>MOD(IF(OR(AND(F49=1,F50=1),AND(F49&lt;&gt;F50,F51=0)),1,0)+F53,2)</f>
        <v>0</v>
      </c>
      <c r="V53" s="138"/>
      <c r="W53" s="138"/>
      <c r="X53" s="138"/>
      <c r="Y53" s="138"/>
      <c r="Z53" s="138"/>
      <c r="AA53" s="138"/>
      <c r="AB53" s="125"/>
    </row>
    <row r="54">
      <c r="B54" s="5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125"/>
    </row>
    <row r="55">
      <c r="C55" s="3" t="s">
        <v>84</v>
      </c>
      <c r="E55" s="0">
        <f>H15</f>
        <v>1</v>
      </c>
      <c r="F55" s="0">
        <f>I15</f>
        <v>0</v>
      </c>
      <c r="G55" s="0">
        <f>J15</f>
        <v>0</v>
      </c>
      <c r="H55" s="0">
        <f>K15</f>
        <v>1</v>
      </c>
      <c r="I55" s="0" t="str">
        <f>L15</f>
        <v>.</v>
      </c>
      <c r="J55" s="0">
        <f>M15</f>
        <v>1</v>
      </c>
      <c r="K55" s="0">
        <f>N15</f>
        <v>1</v>
      </c>
      <c r="L55" s="0">
        <f>O15</f>
        <v>0</v>
      </c>
      <c r="M55" s="0">
        <f>P15</f>
        <v>1</v>
      </c>
      <c r="N55" s="0" t="str">
        <f>Q15</f>
        <v>.</v>
      </c>
      <c r="O55" s="0">
        <f>R15</f>
        <v>1</v>
      </c>
      <c r="P55" s="0">
        <f>S15</f>
        <v>1</v>
      </c>
      <c r="Q55" s="0">
        <f>T15</f>
        <v>1</v>
      </c>
      <c r="R55" s="0">
        <f>U15</f>
        <v>0</v>
      </c>
      <c r="S55" s="0" t="str">
        <f>V15</f>
        <v>.</v>
      </c>
      <c r="T55" s="0">
        <f>W15</f>
        <v>0</v>
      </c>
      <c r="U55" s="0">
        <f>X15</f>
        <v>0</v>
      </c>
      <c r="V55" s="0">
        <f>Y15</f>
        <v>0</v>
      </c>
      <c r="W55" s="0">
        <f>Z15</f>
        <v>0</v>
      </c>
      <c r="AA55" s="0" t="s">
        <v>20</v>
      </c>
      <c r="AB55" s="0">
        <f>D15</f>
        <v>-25120</v>
      </c>
    </row>
    <row r="56">
      <c r="B56" s="2" t="s">
        <v>67</v>
      </c>
      <c r="C56" s="3" t="s">
        <v>76</v>
      </c>
      <c r="E56" s="16">
        <f>H7</f>
        <v>0</v>
      </c>
      <c r="F56" s="16">
        <f>I7</f>
        <v>1</v>
      </c>
      <c r="G56" s="16">
        <f>J7</f>
        <v>1</v>
      </c>
      <c r="H56" s="16">
        <f>K7</f>
        <v>0</v>
      </c>
      <c r="I56" s="16" t="str">
        <f>L7</f>
        <v>.</v>
      </c>
      <c r="J56" s="16">
        <f>M7</f>
        <v>0</v>
      </c>
      <c r="K56" s="16">
        <f>N7</f>
        <v>1</v>
      </c>
      <c r="L56" s="16">
        <f>O7</f>
        <v>0</v>
      </c>
      <c r="M56" s="16">
        <f>P7</f>
        <v>1</v>
      </c>
      <c r="N56" s="16" t="str">
        <f>Q7</f>
        <v>.</v>
      </c>
      <c r="O56" s="16">
        <f>R7</f>
        <v>0</v>
      </c>
      <c r="P56" s="16">
        <f>S7</f>
        <v>1</v>
      </c>
      <c r="Q56" s="16">
        <f>T7</f>
        <v>0</v>
      </c>
      <c r="R56" s="16">
        <f>U7</f>
        <v>1</v>
      </c>
      <c r="S56" s="16" t="str">
        <f>V7</f>
        <v>.</v>
      </c>
      <c r="T56" s="16">
        <f>W7</f>
        <v>0</v>
      </c>
      <c r="U56" s="16">
        <f>X7</f>
        <v>1</v>
      </c>
      <c r="V56" s="16">
        <f>Y7</f>
        <v>1</v>
      </c>
      <c r="W56" s="16">
        <f>Z7</f>
        <v>0</v>
      </c>
      <c r="Z56" s="0" t="s">
        <v>67</v>
      </c>
      <c r="AA56" s="16" t="s">
        <v>12</v>
      </c>
      <c r="AB56" s="16">
        <f>D7</f>
        <v>25942</v>
      </c>
    </row>
    <row r="57">
      <c r="D57" s="122"/>
      <c r="E57" s="120">
        <f>IF(E55&lt;&gt;".",IF(OR(AND(F55=1,F56=1),AND(F55&lt;&gt;F56,F57=0)),MOD(E55+E56+1,2),MOD(E55+E56,2)))</f>
        <v>0</v>
      </c>
      <c r="F57" s="95">
        <f>IF(F55&lt;&gt;".",IF(OR(AND(G55=1,G56=1),AND(G55&lt;&gt;G56,G57=0)),MOD(F55+F56+1,2),MOD(F55+F56,2)))</f>
        <v>0</v>
      </c>
      <c r="G57" s="95">
        <f>IF(G55&lt;&gt;".",IF(OR(AND(H55=1,H56=1),AND(H55&lt;&gt;H56,H57=0)),MOD(G55+G56+1,2),MOD(G55+G56,2)))</f>
        <v>0</v>
      </c>
      <c r="H57" s="95">
        <f>IF(H55&lt;&gt;".",IF(OR(AND(J55=1,J56=1),AND(J55&lt;&gt;J56,J57=0)),MOD(H55+H56+1,2),MOD(H55+H56,2)))</f>
        <v>0</v>
      </c>
      <c r="I57" s="95" t="str">
        <f>IF(I55&lt;&gt;".",MOD(I55+I56+J54,2),".")</f>
        <v>.</v>
      </c>
      <c r="J57" s="95">
        <f>IF(J55&lt;&gt;".",IF(OR(AND(K55=1,K56=1),AND(K55&lt;&gt;K56,K57=0)),MOD(J55+J56+1,2),MOD(J55+J56,2)))</f>
        <v>0</v>
      </c>
      <c r="K57" s="95">
        <f>IF(K55&lt;&gt;".",IF(OR(AND(L55=1,L56=1),AND(L55&lt;&gt;L56,L57=0)),MOD(K55+K56+1,2),MOD(K55+K56,2)))</f>
        <v>0</v>
      </c>
      <c r="L57" s="95">
        <f>IF(L55&lt;&gt;".",IF(OR(AND(M55=1,M56=1),AND(M55&lt;&gt;M56,M57=0)),MOD(L55+L56+1,2),MOD(L55+L56,2)))</f>
        <v>1</v>
      </c>
      <c r="M57" s="95">
        <f>IF(M55&lt;&gt;".",IF(OR(AND(O55=1,O56=1),AND(O55&lt;&gt;O56,O57=0)),MOD(M55+M56+1,2),MOD(M55+M56,2)))</f>
        <v>1</v>
      </c>
      <c r="N57" s="95" t="str">
        <f>IF(N55&lt;&gt;".",MOD(N55+N56+O54,2),".")</f>
        <v>.</v>
      </c>
      <c r="O57" s="95">
        <f>IF(O55&lt;&gt;".",IF(OR(AND(P55=1,P56=1),AND(P55&lt;&gt;P56,P57=0)),MOD(O55+O56+1,2),MOD(O55+O56,2)))</f>
        <v>0</v>
      </c>
      <c r="P57" s="95">
        <f>IF(P55&lt;&gt;".",IF(OR(AND(Q55=1,Q56=1),AND(Q55&lt;&gt;Q56,Q57=0)),MOD(P55+P56+1,2),MOD(P55+P56,2)))</f>
        <v>0</v>
      </c>
      <c r="Q57" s="95">
        <f>IF(Q55&lt;&gt;".",IF(OR(AND(R55=1,R56=1),AND(R55&lt;&gt;R56,R57=0)),MOD(Q55+Q56+1,2),MOD(Q55+Q56,2)))</f>
        <v>1</v>
      </c>
      <c r="R57" s="95">
        <f>IF(R55&lt;&gt;".",IF(OR(AND(T55=1,T56=1),AND(T55&lt;&gt;T56,T57=0)),MOD(R55+R56+1,2),MOD(R55+R56,2)))</f>
        <v>1</v>
      </c>
      <c r="S57" s="95" t="str">
        <f>IF(S55&lt;&gt;".",MOD(S55+S56+T54,2),".")</f>
        <v>.</v>
      </c>
      <c r="T57" s="95">
        <f>IF(T55&lt;&gt;".",IF(OR(AND(U55=1,U56=1),AND(U55&lt;&gt;U56,U57=0)),MOD(T55+T56+1,2),MOD(T55+T56,2)))</f>
        <v>0</v>
      </c>
      <c r="U57" s="95">
        <f>IF(U55&lt;&gt;".",IF(OR(AND(V55=1,V56=1),AND(V55&lt;&gt;V56,V57=0)),MOD(U55+U56+1,2),MOD(U55+U56,2)))</f>
        <v>1</v>
      </c>
      <c r="V57" s="95">
        <f>IF(V55&lt;&gt;".",IF(OR(AND(W55=1,W56=1),AND(W55&lt;&gt;W56,W57=0)),MOD(V55+V56+1,2),MOD(V55+V56,2)))</f>
        <v>1</v>
      </c>
      <c r="W57" s="95">
        <f>IF(W55&lt;&gt;".",IF(OR(AND(X55=1,X56=1),AND(X55&lt;&gt;X56,X57=0)),MOD(W55+W56+1,2),MOD(W55+W56,2)))</f>
        <v>0</v>
      </c>
      <c r="X57" s="0" t="s">
        <v>92</v>
      </c>
      <c r="Y57" s="66">
        <f>IF(E57=1,_xlfn.DECIMAL(E57&amp;F57&amp;G57&amp;H57&amp;J57&amp;K57&amp;L57&amp;M57&amp;O57&amp;P57&amp;Q57&amp;R57&amp;T57&amp;U57&amp;V57&amp;W57,2)-65536,_xlfn.DECIMAL(E57&amp;F57&amp;G57&amp;H57&amp;J57&amp;K57&amp;L57&amp;M57&amp;O57&amp;P57&amp;Q57&amp;R57&amp;T57&amp;U57&amp;V57&amp;W57,2))</f>
        <v>822</v>
      </c>
      <c r="AB57" s="0">
        <f>AB55+AB56</f>
        <v>822</v>
      </c>
      <c r="AC57" s="0" t="str">
        <f>IF(U59=0,IF(AND(Y57=AB57,F59=0),$B$62,$B$65),IF(E57=0,$B$63,$B$64))</f>
        <v>Результат корректный, игнорируем флаг переноса, так как нет переполнения</v>
      </c>
    </row>
    <row r="58"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82"/>
      <c r="P58" s="66"/>
      <c r="Q58" s="66"/>
      <c r="R58" s="66"/>
      <c r="S58" s="66"/>
      <c r="T58" s="66"/>
      <c r="U58" s="66"/>
      <c r="AB58" s="125"/>
    </row>
    <row r="59">
      <c r="B59" s="94"/>
      <c r="C59" s="138"/>
      <c r="D59" s="138"/>
      <c r="E59" s="17" t="s">
        <v>69</v>
      </c>
      <c r="F59" s="17">
        <f>IF(OR(AND(E55=1,E56=1),AND(E55&lt;&gt;E56,E57=0)),1,0)</f>
        <v>1</v>
      </c>
      <c r="G59" s="17"/>
      <c r="H59" s="17" t="s">
        <v>70</v>
      </c>
      <c r="I59" s="17">
        <f>IF(SUM(E57:H57)+SUM(J57:M57)+SUM(O57:R57)+SUM(T57:W57)=0,1,0)</f>
        <v>0</v>
      </c>
      <c r="J59" s="17"/>
      <c r="K59" s="17" t="s">
        <v>71</v>
      </c>
      <c r="L59" s="17">
        <f>MOD(SUM(O57:R57)+SUM(T57:W57)+1,2)</f>
        <v>1</v>
      </c>
      <c r="M59" s="17"/>
      <c r="N59" s="17" t="s">
        <v>72</v>
      </c>
      <c r="O59" s="17">
        <f>IF(OR(AND(T55=1,T56=1),AND(T55&lt;&gt;T56,T57=0)),1,0)</f>
        <v>0</v>
      </c>
      <c r="P59" s="17"/>
      <c r="Q59" s="17" t="s">
        <v>74</v>
      </c>
      <c r="R59" s="17">
        <f>E57</f>
        <v>0</v>
      </c>
      <c r="S59" s="17"/>
      <c r="T59" s="17" t="s">
        <v>75</v>
      </c>
      <c r="U59" s="17">
        <f>MOD(IF(OR(AND(F55=1,F56=1),AND(F55&lt;&gt;F56,F57=0)),1,0)+F59,2)</f>
        <v>0</v>
      </c>
      <c r="V59" s="125"/>
      <c r="W59" s="125"/>
      <c r="X59" s="125"/>
      <c r="Y59" s="125"/>
      <c r="Z59" s="125"/>
      <c r="AA59" s="138"/>
      <c r="AB59" s="125"/>
    </row>
    <row r="60">
      <c r="B60" s="94"/>
      <c r="C60" s="94"/>
      <c r="D60" s="94"/>
      <c r="E60" s="54"/>
      <c r="F60" s="94"/>
      <c r="G60" s="9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94"/>
      <c r="AB60" s="125"/>
    </row>
    <row r="61">
      <c r="AB61" s="126"/>
    </row>
    <row r="62">
      <c r="B62" s="0" t="s">
        <v>85</v>
      </c>
      <c r="AB62" s="126"/>
    </row>
    <row r="63">
      <c r="B63" s="0" t="s">
        <v>87</v>
      </c>
      <c r="AB63" s="126"/>
    </row>
    <row r="64">
      <c r="B64" s="0" t="s">
        <v>88</v>
      </c>
      <c r="AB64" s="126"/>
    </row>
    <row r="65">
      <c r="B65" s="0" t="s">
        <v>90</v>
      </c>
      <c r="AB65" s="126"/>
    </row>
    <row r="66">
      <c r="AB66" s="126"/>
    </row>
    <row r="67">
      <c r="AB67" s="126"/>
    </row>
    <row r="68">
      <c r="AB68" s="126"/>
    </row>
    <row r="69">
      <c r="AB69" s="126"/>
    </row>
    <row r="70">
      <c r="AB70" s="126"/>
    </row>
    <row r="71">
      <c r="AB71" s="126"/>
    </row>
    <row r="72">
      <c r="AB72" s="126"/>
    </row>
    <row r="73">
      <c r="AB73" s="126"/>
    </row>
    <row r="74">
      <c r="AB74" s="126"/>
    </row>
    <row r="75">
      <c r="AB75" s="126"/>
    </row>
    <row r="76">
      <c r="AB76" s="126"/>
    </row>
    <row r="77">
      <c r="AB77" s="126"/>
    </row>
    <row r="78">
      <c r="AB78" s="126"/>
    </row>
    <row r="79">
      <c r="AB79" s="126"/>
    </row>
    <row r="80">
      <c r="AB80" s="126"/>
    </row>
    <row r="81">
      <c r="AB81" s="126"/>
    </row>
    <row r="82">
      <c r="AB82" s="126"/>
    </row>
    <row r="83">
      <c r="AB83" s="126"/>
    </row>
    <row r="84">
      <c r="AB84" s="126"/>
    </row>
    <row r="85">
      <c r="AB85" s="126"/>
    </row>
    <row r="86">
      <c r="AB86" s="126"/>
    </row>
    <row r="87">
      <c r="AB87" s="126"/>
    </row>
    <row r="88">
      <c r="AB88" s="126"/>
    </row>
    <row r="89">
      <c r="AB89" s="126"/>
    </row>
    <row r="90">
      <c r="AB90" s="126"/>
    </row>
    <row r="91">
      <c r="AB91" s="126"/>
    </row>
    <row r="92">
      <c r="AB92" s="126"/>
    </row>
    <row r="93">
      <c r="AB93" s="126"/>
    </row>
    <row r="94">
      <c r="AB94" s="126"/>
    </row>
    <row r="95">
      <c r="AB95" s="126"/>
    </row>
    <row r="96">
      <c r="AB96" s="126"/>
    </row>
    <row r="97">
      <c r="AB97" s="126"/>
    </row>
    <row r="98">
      <c r="AB98" s="126"/>
    </row>
    <row r="99">
      <c r="AB99" s="126"/>
    </row>
    <row r="100">
      <c r="AB100" s="126"/>
    </row>
    <row r="101">
      <c r="AB101" s="126"/>
    </row>
    <row r="102">
      <c r="AB102" s="126"/>
    </row>
    <row r="103">
      <c r="AB103" s="126"/>
    </row>
    <row r="104">
      <c r="AB104" s="126"/>
    </row>
    <row r="105">
      <c r="AB105" s="126"/>
    </row>
    <row r="106">
      <c r="AB106" s="126"/>
    </row>
    <row r="107">
      <c r="AB107" s="126"/>
    </row>
    <row r="108">
      <c r="AB108" s="126"/>
    </row>
    <row r="109">
      <c r="AB109" s="126"/>
    </row>
    <row r="110">
      <c r="AB110" s="126"/>
    </row>
    <row r="111">
      <c r="AB111" s="126"/>
    </row>
    <row r="112">
      <c r="AB112" s="126"/>
    </row>
    <row r="113">
      <c r="AB113" s="126"/>
    </row>
    <row r="114">
      <c r="AB114" s="126"/>
    </row>
    <row r="115">
      <c r="AB115" s="126"/>
    </row>
    <row r="116">
      <c r="AB116" s="126"/>
    </row>
    <row r="117">
      <c r="AB117" s="126"/>
    </row>
    <row r="118">
      <c r="AB118" s="126"/>
    </row>
    <row r="119">
      <c r="AB119" s="126"/>
    </row>
    <row r="120">
      <c r="AB120" s="126"/>
    </row>
    <row r="121">
      <c r="AB121" s="126"/>
    </row>
    <row r="122">
      <c r="AB122" s="126"/>
    </row>
    <row r="123">
      <c r="AB123" s="126"/>
    </row>
    <row r="124">
      <c r="AB124" s="126"/>
    </row>
    <row r="125">
      <c r="AB125" s="126"/>
    </row>
    <row r="126">
      <c r="AB126" s="126"/>
    </row>
    <row r="127">
      <c r="AB127" s="126"/>
    </row>
    <row r="128">
      <c r="AB128" s="126"/>
    </row>
    <row r="129">
      <c r="AB129" s="126"/>
    </row>
    <row r="130">
      <c r="AB130" s="126"/>
    </row>
    <row r="131">
      <c r="AB131" s="126"/>
    </row>
    <row r="132">
      <c r="AB132" s="126"/>
    </row>
    <row r="133">
      <c r="AB133" s="126"/>
    </row>
    <row r="134">
      <c r="AB134" s="126"/>
    </row>
    <row r="135">
      <c r="AB135" s="126"/>
    </row>
    <row r="136">
      <c r="AB136" s="126"/>
    </row>
    <row r="137">
      <c r="AB137" s="126"/>
    </row>
    <row r="138">
      <c r="AB138" s="126"/>
    </row>
    <row r="139">
      <c r="AB139" s="126"/>
    </row>
    <row r="140">
      <c r="AB140" s="126"/>
    </row>
    <row r="141">
      <c r="AB141" s="126"/>
    </row>
    <row r="142">
      <c r="AB142" s="126"/>
    </row>
    <row r="143">
      <c r="AB143" s="126"/>
    </row>
    <row r="144">
      <c r="AB144" s="126"/>
    </row>
    <row r="145">
      <c r="AB145" s="126"/>
    </row>
    <row r="146">
      <c r="AB146" s="126"/>
    </row>
    <row r="147">
      <c r="AB147" s="126"/>
    </row>
    <row r="148">
      <c r="AB148" s="126"/>
    </row>
    <row r="149">
      <c r="AB149" s="126"/>
    </row>
    <row r="150">
      <c r="AB150" s="126"/>
    </row>
    <row r="151">
      <c r="AB151" s="126"/>
    </row>
    <row r="152">
      <c r="AB152" s="126"/>
    </row>
    <row r="153">
      <c r="AB153" s="126"/>
    </row>
    <row r="154">
      <c r="AB154" s="126"/>
    </row>
    <row r="155">
      <c r="AB155" s="126"/>
    </row>
    <row r="156">
      <c r="AB156" s="126"/>
    </row>
    <row r="157">
      <c r="AB157" s="126"/>
    </row>
    <row r="158">
      <c r="AB158" s="126"/>
    </row>
    <row r="159">
      <c r="AB159" s="126"/>
    </row>
    <row r="160">
      <c r="AB160" s="126"/>
    </row>
    <row r="161">
      <c r="AB161" s="126"/>
    </row>
    <row r="162">
      <c r="AB162" s="126"/>
    </row>
    <row r="163">
      <c r="AB163" s="126"/>
    </row>
    <row r="164">
      <c r="AB164" s="126"/>
    </row>
    <row r="165">
      <c r="AB165" s="126"/>
    </row>
    <row r="166">
      <c r="AB166" s="126"/>
    </row>
    <row r="167">
      <c r="AB167" s="126"/>
    </row>
    <row r="168">
      <c r="AB168" s="126"/>
    </row>
    <row r="169">
      <c r="AB169" s="126"/>
    </row>
    <row r="170">
      <c r="AB170" s="126"/>
    </row>
    <row r="171">
      <c r="AB171" s="126"/>
    </row>
    <row r="172">
      <c r="AB172" s="126"/>
    </row>
    <row r="173">
      <c r="AB173" s="126"/>
    </row>
    <row r="174">
      <c r="AB174" s="126"/>
    </row>
    <row r="175">
      <c r="AB175" s="126"/>
    </row>
    <row r="176">
      <c r="AB176" s="126"/>
    </row>
    <row r="177">
      <c r="AB177" s="126"/>
    </row>
    <row r="178">
      <c r="AB178" s="126"/>
    </row>
    <row r="179">
      <c r="AB179" s="126"/>
    </row>
    <row r="180">
      <c r="AB180" s="126"/>
    </row>
    <row r="181">
      <c r="AB181" s="126"/>
    </row>
    <row r="182">
      <c r="AB182" s="126"/>
    </row>
    <row r="183">
      <c r="AB183" s="126"/>
    </row>
    <row r="184">
      <c r="AB184" s="126"/>
    </row>
    <row r="185">
      <c r="AB185" s="126"/>
    </row>
    <row r="186">
      <c r="AB186" s="126"/>
    </row>
    <row r="187">
      <c r="AB187" s="126"/>
    </row>
    <row r="188">
      <c r="AB188" s="126"/>
    </row>
    <row r="189">
      <c r="AB189" s="126"/>
    </row>
    <row r="190">
      <c r="AB190" s="126"/>
    </row>
    <row r="191">
      <c r="AB191" s="126"/>
    </row>
    <row r="192">
      <c r="AB192" s="126"/>
    </row>
    <row r="193">
      <c r="AB193" s="126"/>
    </row>
    <row r="194">
      <c r="AB194" s="126"/>
    </row>
    <row r="195">
      <c r="AB195" s="126"/>
    </row>
    <row r="196">
      <c r="AB196" s="126"/>
    </row>
    <row r="197">
      <c r="AB197" s="126"/>
    </row>
    <row r="198">
      <c r="AB198" s="126"/>
    </row>
    <row r="199">
      <c r="AB199" s="126"/>
    </row>
    <row r="200">
      <c r="AB200" s="126"/>
    </row>
    <row r="201">
      <c r="AB201" s="126"/>
    </row>
    <row r="202">
      <c r="AB202" s="126"/>
    </row>
    <row r="203">
      <c r="AB203" s="126"/>
    </row>
    <row r="204">
      <c r="AB204" s="126"/>
    </row>
    <row r="205">
      <c r="AB205" s="126"/>
    </row>
    <row r="206">
      <c r="AB206" s="126"/>
    </row>
    <row r="207">
      <c r="AB207" s="126"/>
    </row>
    <row r="208">
      <c r="AB208" s="126"/>
    </row>
    <row r="209">
      <c r="AB209" s="126"/>
    </row>
    <row r="210">
      <c r="AB210" s="126"/>
    </row>
    <row r="211">
      <c r="AB211" s="126"/>
    </row>
    <row r="212">
      <c r="AB212" s="126"/>
    </row>
    <row r="213">
      <c r="AB213" s="126"/>
    </row>
    <row r="214">
      <c r="AB214" s="126"/>
    </row>
    <row r="215">
      <c r="AB215" s="126"/>
    </row>
    <row r="216">
      <c r="AB216" s="126"/>
    </row>
  </sheetData>
  <conditionalFormatting sqref="H5:Z8">
    <cfRule type="cellIs" dxfId="0" priority="2" operator="equal">
      <formula>0</formula>
    </cfRule>
  </conditionalFormatting>
  <conditionalFormatting sqref="H5:Z8">
    <cfRule type="cellIs" dxfId="1" priority="1" operator="equal">
      <formula>1</formula>
    </cfRule>
  </conditionalFormatting>
  <pageMargins left="0.7" right="0.7" top="0.75" bottom="0.75" header="0.7" footer="0.7"/>
  <pageSetup paperSize="66" orientation="landscape"/>
  <headerFooter>
    <oddHeader>&amp;l&amp;K000000Выполнил: Машкин 
Григорий Андреевич(P3130)&amp;c&amp;K000000Лабораторная работа №5&amp;r&amp;K000000Лаба5_обязательное задание.xlsx</oddHeader>
    <oddFooter>&amp;l&amp;K00000026/12/2023&amp;c&amp;K0000001:42AM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" activeCellId="0" sqref="A1"/>
    </sheetView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" activeCellId="0" sqref="A1"/>
    </sheetView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Машкин</dc:creator>
  <cp:lastModifiedBy>Григорий Машкин</cp:lastModifiedBy>
  <dcterms:created xsi:type="dcterms:W3CDTF">2023-12-20T19:43:30Z</dcterms:created>
  <dcterms:modified xsi:type="dcterms:W3CDTF">2023-12-28T11:23:36Z</dcterms:modified>
</cp:coreProperties>
</file>