
<file path=[Content_Types].xml><?xml version="1.0" encoding="utf-8"?>
<Types xmlns="http://schemas.openxmlformats.org/package/2006/content-types">
  <Default Extension="png" ContentType="image/png"/>
  <Default Extension="svg" ContentType="image/svg+xml"/>
  <Default Extension="jpeg" ContentType="image/jpe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LL\Desktop\"/>
    </mc:Choice>
  </mc:AlternateContent>
  <bookViews>
    <workbookView minimized="1" xWindow="0" yWindow="0" windowWidth="19200" windowHeight="8180" activeTab="3"/>
  </bookViews>
  <sheets>
    <sheet name="Data" sheetId="2" r:id="rId1"/>
    <sheet name="Assets" sheetId="4" r:id="rId2"/>
    <sheet name="Pivots" sheetId="6" r:id="rId3"/>
    <sheet name="Dashboard" sheetId="5"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62913"/>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R18" i="5" l="1"/>
  <c r="S18" i="5"/>
  <c r="T18" i="5"/>
  <c r="U18" i="5"/>
  <c r="V18" i="5"/>
  <c r="Q19" i="5"/>
  <c r="Q20" i="5"/>
  <c r="R20" i="5"/>
  <c r="S20" i="5"/>
  <c r="T20" i="5"/>
  <c r="U20" i="5"/>
  <c r="V20" i="5"/>
  <c r="W20" i="5"/>
  <c r="Q21" i="5"/>
  <c r="R21" i="5"/>
  <c r="S21" i="5"/>
  <c r="T21" i="5"/>
  <c r="U21" i="5"/>
  <c r="V21" i="5"/>
  <c r="W21" i="5"/>
  <c r="Q22" i="5"/>
  <c r="R22" i="5"/>
  <c r="S22" i="5"/>
  <c r="T22" i="5"/>
  <c r="U22" i="5"/>
  <c r="V22" i="5"/>
  <c r="W22" i="5"/>
  <c r="Q23" i="5"/>
  <c r="R23" i="5"/>
  <c r="S23" i="5"/>
  <c r="T23" i="5"/>
  <c r="U23" i="5"/>
  <c r="V23" i="5"/>
  <c r="W23" i="5"/>
  <c r="Q24" i="5"/>
  <c r="Q25" i="5"/>
  <c r="R25" i="5"/>
  <c r="S25" i="5"/>
  <c r="T25" i="5"/>
  <c r="U25" i="5"/>
  <c r="V25" i="5"/>
  <c r="W25" i="5"/>
  <c r="Q26" i="5"/>
  <c r="R26" i="5"/>
  <c r="S26" i="5"/>
  <c r="T26" i="5"/>
  <c r="U26" i="5"/>
  <c r="V26" i="5"/>
  <c r="W26" i="5"/>
  <c r="Q27" i="5"/>
  <c r="R27" i="5"/>
  <c r="S27" i="5"/>
  <c r="T27" i="5"/>
  <c r="U27" i="5"/>
  <c r="V27" i="5"/>
  <c r="W27" i="5"/>
  <c r="Q28" i="5"/>
  <c r="R28" i="5"/>
  <c r="S28" i="5"/>
  <c r="T28" i="5"/>
  <c r="U28" i="5"/>
  <c r="V28" i="5"/>
  <c r="W28" i="5"/>
  <c r="Q29" i="5"/>
  <c r="R29" i="5"/>
  <c r="S29" i="5"/>
  <c r="T29" i="5"/>
  <c r="U29" i="5"/>
  <c r="V29" i="5"/>
  <c r="W29" i="5"/>
  <c r="Q30" i="5"/>
  <c r="R30" i="5"/>
  <c r="S30" i="5"/>
  <c r="T30" i="5"/>
  <c r="U30" i="5"/>
  <c r="V30" i="5"/>
  <c r="W30" i="5"/>
  <c r="Q31" i="5"/>
  <c r="Q32" i="5"/>
  <c r="R32" i="5"/>
  <c r="S32" i="5"/>
  <c r="T32" i="5"/>
  <c r="U32" i="5"/>
  <c r="V32" i="5"/>
  <c r="W32" i="5"/>
  <c r="Q33" i="5"/>
  <c r="R33" i="5"/>
  <c r="S33" i="5"/>
  <c r="T33" i="5"/>
  <c r="U33" i="5"/>
  <c r="V33" i="5"/>
  <c r="W33" i="5"/>
  <c r="Q34" i="5"/>
  <c r="R34" i="5"/>
  <c r="S34" i="5"/>
  <c r="T34" i="5"/>
  <c r="U34" i="5"/>
  <c r="V34" i="5"/>
  <c r="W34" i="5"/>
  <c r="Q35" i="5"/>
  <c r="R35" i="5"/>
  <c r="S35" i="5"/>
  <c r="T35" i="5"/>
  <c r="U35" i="5"/>
  <c r="V35" i="5"/>
  <c r="W35" i="5"/>
  <c r="Q36" i="5"/>
  <c r="R36" i="5"/>
  <c r="S36" i="5"/>
  <c r="T36" i="5"/>
  <c r="U36" i="5"/>
  <c r="V36" i="5"/>
  <c r="W36" i="5"/>
  <c r="H28" i="6" l="1"/>
  <c r="G35" i="6"/>
  <c r="F35" i="6"/>
  <c r="G39" i="6" l="1"/>
  <c r="F39" i="6"/>
  <c r="E39" i="6"/>
  <c r="G38" i="6"/>
  <c r="F38" i="6"/>
  <c r="E38" i="6"/>
  <c r="G37" i="6"/>
  <c r="F37" i="6"/>
  <c r="E37" i="6"/>
  <c r="G36" i="6"/>
  <c r="F36" i="6"/>
  <c r="E36" i="6"/>
  <c r="E35" i="6"/>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H36" i="6" l="1"/>
  <c r="I36" i="6"/>
  <c r="H39" i="6"/>
  <c r="I39" i="6"/>
  <c r="H38" i="6"/>
  <c r="I38" i="6"/>
  <c r="H37" i="6"/>
  <c r="I37" i="6"/>
  <c r="I35" i="6"/>
  <c r="H35" i="6"/>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sample-data-excel-portfolio-project.xlsx!calls" type="102" refreshedVersion="6"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name="WorksheetConnection_sample-data-excel-portfolio-project.xlsx!customers" type="102" refreshedVersion="6"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sharedStrings.xml><?xml version="1.0" encoding="utf-8"?>
<sst xmlns="http://schemas.openxmlformats.org/spreadsheetml/2006/main" count="3164" uniqueCount="1077">
  <si>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</si>
  <si>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</si>
  <si>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</si>
  <si>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</si>
  <si>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</si>
  <si>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</si>
  <si>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</si>
  <si>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</si>
  <si>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</si>
  <si>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</si>
  <si>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</si>
  <si>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</si>
  <si>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</si>
  <si>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</si>
  <si>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</si>
  <si>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</si>
  <si>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</si>
  <si>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</si>
  <si>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</si>
  <si>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</si>
  <si>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</si>
  <si>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</si>
  <si>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</si>
  <si>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</si>
  <si>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</si>
  <si>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</si>
  <si>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</si>
  <si>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</si>
  <si>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</si>
  <si>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</si>
  <si>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</si>
  <si>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</si>
  <si>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</si>
  <si>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</si>
  <si>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</si>
  <si>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</si>
  <si>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</si>
  <si>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</si>
  <si>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</si>
  <si>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</si>
  <si>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</si>
  <si>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</si>
  <si>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</si>
  <si>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</si>
  <si>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</si>
  <si>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</si>
  <si>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</si>
  <si>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</si>
  <si>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</si>
  <si>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</si>
  <si>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</si>
  <si>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</si>
  <si>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</si>
  <si>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</si>
  <si>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</si>
  <si>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</si>
  <si>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</si>
  <si>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</si>
  <si>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</si>
  <si>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</si>
  <si>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</si>
  <si>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</si>
  <si>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</si>
  <si>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</si>
  <si>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</si>
  <si>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</si>
  <si>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</si>
  <si>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</si>
  <si>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</si>
  <si>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</si>
  <si>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</si>
  <si>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</si>
  <si>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</si>
  <si>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</si>
  <si>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</si>
  <si>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</si>
  <si>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</si>
  <si>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</si>
  <si>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</si>
  <si>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</si>
  <si>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</si>
  <si>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</si>
  <si>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</si>
  <si>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</si>
  <si>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</si>
  <si>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</si>
  <si>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</si>
  <si>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</si>
  <si>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</si>
  <si>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</si>
  <si>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</si>
  <si>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</si>
  <si>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</si>
  <si>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</si>
  <si>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</si>
  <si>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</si>
  <si>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</si>
  <si>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</si>
  <si>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</si>
  <si>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</si>
  <si>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</si>
  <si>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</si>
  <si>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</si>
  <si>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</si>
  <si>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</si>
  <si>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</si>
  <si>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</si>
  <si>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</si>
  <si>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</si>
  <si>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</si>
  <si>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</si>
  <si>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</si>
  <si>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</si>
  <si>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</si>
  <si>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</si>
  <si>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</si>
  <si>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</si>
  <si>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</si>
  <si>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</si>
  <si>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</si>
  <si>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</si>
  <si>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</si>
  <si>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</si>
  <si>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</si>
  <si>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</si>
  <si>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</si>
  <si>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</si>
  <si>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</si>
  <si>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</si>
  <si>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</si>
  <si>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</si>
  <si>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</si>
  <si>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</si>
  <si>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</si>
  <si>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</si>
  <si>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</si>
  <si>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</si>
  <si>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</si>
  <si>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</si>
  <si>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</si>
  <si>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</si>
  <si>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</si>
  <si>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</si>
  <si>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</si>
  <si>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</si>
  <si>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</si>
  <si>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</si>
  <si>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</si>
  <si>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</si>
  <si>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</si>
  <si>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</si>
  <si>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</si>
  <si>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</si>
  <si>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</si>
  <si>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</si>
  <si>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</si>
  <si>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</si>
  <si>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</si>
  <si>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</si>
  <si>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</si>
  <si>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</si>
  <si>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</si>
  <si>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</si>
  <si>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</si>
  <si>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</si>
  <si>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</si>
  <si>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</si>
  <si>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</si>
  <si>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</si>
  <si>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</si>
  <si>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</si>
  <si>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</si>
  <si>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</si>
  <si>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</si>
  <si>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</si>
  <si>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</si>
  <si>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</si>
  <si>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</si>
  <si>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</si>
  <si>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</si>
  <si>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</si>
  <si>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</si>
  <si>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</si>
  <si>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</si>
  <si>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</si>
  <si>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</si>
  <si>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</si>
  <si>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</si>
  <si>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</si>
  <si>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</si>
  <si>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</si>
  <si>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</si>
  <si>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</si>
  <si>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</si>
  <si>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</si>
  <si>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</si>
  <si>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</si>
  <si>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</si>
  <si>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</si>
  <si>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</si>
  <si>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</si>
  <si>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</si>
  <si>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</si>
  <si>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</si>
  <si>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</si>
  <si>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</si>
  <si>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</si>
  <si>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</si>
  <si>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</si>
  <si>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</si>
  <si>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</si>
  <si>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</si>
  <si>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</si>
  <si>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</si>
  <si>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</si>
  <si>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</si>
  <si>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</si>
  <si>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</si>
  <si>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</si>
  <si>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</si>
  <si>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</si>
  <si>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</si>
  <si>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</si>
  <si>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</si>
  <si>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</si>
  <si>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</si>
  <si>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</si>
  <si>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</si>
  <si>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</si>
  <si>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</si>
  <si>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</si>
  <si>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</si>
  <si>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</si>
  <si>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</si>
  <si>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</si>
  <si>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</si>
  <si>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</si>
  <si>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</si>
  <si>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</si>
  <si>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</si>
  <si>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</si>
  <si>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</si>
  <si>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</si>
  <si>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</si>
  <si>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</si>
  <si>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</si>
  <si>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</si>
  <si>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</si>
  <si>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</si>
  <si>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</si>
  <si>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</si>
  <si>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</si>
  <si>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</si>
  <si>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</si>
  <si>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</si>
  <si>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</si>
  <si>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</si>
  <si>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</si>
  <si>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</si>
  <si>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</si>
  <si>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</si>
  <si>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</si>
  <si>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</si>
  <si>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</si>
  <si>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</si>
  <si>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</si>
  <si>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</si>
  <si>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</si>
  <si>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</si>
  <si>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</si>
  <si>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</si>
  <si>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</si>
  <si>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</si>
  <si>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</si>
  <si>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</si>
  <si>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</si>
  <si>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</si>
  <si>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</si>
  <si>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</si>
  <si>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</si>
  <si>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</si>
  <si>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</si>
  <si>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</si>
  <si>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</si>
  <si>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</si>
  <si>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</si>
  <si>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</si>
  <si>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</si>
  <si>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</si>
  <si>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</si>
  <si>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</si>
  <si>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</si>
  <si>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</si>
  <si>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</si>
  <si>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</si>
  <si>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</si>
  <si>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</si>
  <si>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</si>
  <si>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</si>
  <si>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</si>
  <si>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</si>
  <si>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</si>
  <si>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</si>
  <si>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</si>
  <si>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</si>
  <si>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</si>
  <si>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</si>
  <si>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</si>
  <si>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</si>
  <si>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</si>
  <si>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</si>
  <si>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</si>
  <si>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</si>
  <si>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</si>
  <si>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</si>
  <si>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</si>
  <si>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</si>
  <si>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</si>
  <si>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</si>
  <si>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</si>
  <si>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</si>
  <si>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</si>
  <si>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</si>
  <si>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</si>
  <si>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</si>
  <si>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</si>
  <si>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</si>
  <si>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</si>
  <si>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</si>
  <si>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</si>
  <si>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</si>
  <si>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</si>
  <si>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</si>
  <si>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</si>
  <si>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</si>
  <si>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</si>
  <si>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</si>
  <si>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</si>
  <si>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</si>
  <si>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</si>
  <si>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</si>
  <si>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</si>
  <si>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</si>
  <si>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</si>
  <si>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</si>
  <si>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</si>
  <si>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</si>
  <si>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</si>
  <si>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</si>
  <si>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</si>
  <si>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</si>
  <si>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</si>
  <si>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</si>
  <si>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</si>
  <si>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</si>
  <si>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</si>
  <si>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</si>
  <si>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</si>
  <si>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</si>
  <si>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</si>
  <si>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</si>
  <si>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</si>
  <si>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</si>
  <si>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</si>
  <si>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</si>
  <si>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</si>
  <si>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</si>
  <si>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</si>
  <si>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</si>
  <si>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</si>
  <si>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</si>
  <si>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</si>
  <si>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</si>
  <si>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</si>
  <si>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</si>
  <si>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</si>
  <si>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</si>
  <si>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</si>
  <si>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</si>
  <si>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</si>
  <si>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</si>
  <si>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</si>
  <si>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</si>
  <si>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</si>
  <si>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</si>
  <si>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</si>
  <si>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</si>
  <si>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</si>
  <si>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</si>
  <si>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</si>
  <si>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</si>
  <si>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</si>
  <si>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</si>
  <si>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</si>
  <si>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</si>
  <si>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</si>
  <si>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</si>
  <si>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</si>
  <si>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</si>
  <si>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</si>
  <si>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</si>
  <si>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</si>
  <si>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</si>
  <si>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</si>
  <si>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</si>
  <si>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</si>
  <si>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</si>
  <si>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</si>
  <si>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</si>
  <si>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</si>
  <si>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</si>
  <si>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</si>
  <si>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</si>
  <si>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</si>
  <si>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</si>
  <si>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</si>
  <si>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</si>
  <si>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</si>
  <si>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</si>
  <si>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</si>
  <si>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</si>
  <si>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</si>
  <si>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</si>
  <si>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</si>
  <si>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</si>
  <si>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</si>
  <si>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</si>
  <si>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</si>
  <si>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</si>
  <si>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</si>
  <si>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</si>
  <si>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</si>
  <si>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</si>
  <si>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</si>
  <si>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</si>
  <si>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</si>
  <si>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</si>
  <si>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</si>
  <si>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</si>
  <si>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</si>
  <si>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</si>
  <si>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</si>
  <si>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</si>
  <si>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</si>
  <si>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</si>
  <si>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</si>
  <si>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</si>
  <si>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</si>
  <si>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</si>
  <si>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</si>
  <si>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</si>
  <si>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</si>
  <si>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</si>
  <si>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</si>
  <si>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</si>
  <si>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</si>
  <si>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</si>
  <si>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</si>
  <si>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</si>
  <si>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</si>
  <si>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</si>
  <si>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</si>
  <si>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</si>
  <si>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</si>
  <si>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</si>
  <si>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</si>
  <si>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</si>
  <si>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</si>
  <si>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</si>
  <si>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</si>
  <si>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</si>
  <si>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</si>
  <si>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</si>
  <si>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</si>
  <si>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</si>
  <si>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</si>
  <si>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</si>
  <si>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</si>
  <si>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</si>
  <si>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</si>
  <si>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</si>
  <si>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</si>
  <si>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</si>
  <si>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</si>
  <si>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</si>
  <si>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</si>
  <si>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</si>
  <si>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</si>
  <si>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</si>
  <si>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</si>
  <si>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</si>
  <si>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</si>
  <si>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</si>
  <si>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</si>
  <si>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</si>
  <si>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</si>
  <si>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</si>
  <si>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</si>
  <si>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</si>
  <si>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</si>
  <si>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</si>
  <si>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</si>
  <si>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</si>
  <si>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</si>
  <si>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</si>
  <si>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</si>
  <si>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</si>
  <si>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</si>
  <si>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</si>
  <si>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</si>
  <si>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</si>
  <si>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</si>
  <si>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</si>
  <si>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</si>
  <si>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</si>
  <si>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</si>
  <si>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</si>
  <si>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</si>
  <si>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</si>
  <si>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</si>
  <si>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</si>
  <si>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</si>
  <si>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</si>
  <si>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</si>
  <si>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</si>
  <si>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</si>
  <si>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</si>
  <si>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</si>
  <si>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</si>
  <si>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</si>
  <si>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</si>
  <si>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</si>
  <si>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</si>
  <si>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</si>
  <si>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</si>
  <si>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</si>
  <si>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</si>
  <si>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</si>
  <si>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</si>
  <si>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</si>
  <si>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</si>
  <si>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</si>
  <si>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</si>
  <si>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</si>
  <si>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</si>
  <si>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</si>
  <si>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</si>
  <si>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</si>
  <si>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</si>
  <si>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</si>
  <si>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</si>
  <si>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</si>
  <si>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</si>
  <si>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</si>
  <si>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</si>
  <si>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</si>
  <si>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</si>
  <si>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</si>
  <si>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</si>
  <si>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</si>
  <si>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</si>
  <si>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</si>
  <si>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</si>
  <si>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</si>
  <si>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</si>
  <si>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</si>
  <si>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</si>
  <si>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</si>
  <si>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</si>
  <si>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</si>
  <si>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</si>
  <si>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</si>
  <si>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</si>
  <si>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</si>
  <si>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</si>
  <si>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</si>
  <si>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</si>
  <si>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</si>
  <si>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</si>
  <si>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</si>
  <si>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</si>
  <si>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</si>
  <si>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</si>
  <si>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</si>
  <si>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</si>
  <si>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</si>
  <si>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</si>
  <si>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</si>
  <si>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</si>
  <si>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</si>
  <si>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</si>
  <si>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</si>
  <si>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</si>
  <si>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</si>
  <si>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</si>
  <si>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</si>
  <si>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</si>
  <si>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</si>
  <si>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</si>
  <si>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</si>
  <si>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</si>
  <si>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</si>
  <si>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</si>
  <si>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</si>
  <si>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</si>
  <si>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</si>
  <si>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</si>
  <si>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</si>
  <si>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</si>
  <si>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</si>
  <si>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</si>
  <si>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</si>
  <si>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</si>
  <si>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</si>
  <si>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</si>
  <si>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</si>
  <si>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</si>
  <si>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</si>
  <si>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</si>
  <si>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</si>
  <si>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</si>
  <si>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</si>
  <si>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</si>
  <si>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</si>
  <si>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</si>
  <si>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</si>
  <si>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</si>
  <si>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</si>
  <si>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</si>
  <si>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</si>
  <si>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</si>
  <si>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</si>
  <si>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</si>
  <si>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</si>
  <si>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</si>
  <si>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</si>
  <si>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</si>
  <si>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</si>
  <si>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</si>
  <si>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</si>
  <si>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</si>
  <si>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</si>
  <si>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</si>
  <si>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</si>
  <si>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</si>
  <si>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</si>
  <si>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</si>
  <si>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</si>
  <si>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</si>
  <si>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</si>
  <si>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</si>
  <si>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</si>
  <si>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</si>
  <si>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</si>
  <si>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</si>
  <si>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</si>
  <si>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</si>
  <si>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</si>
  <si>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</si>
  <si>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</si>
  <si>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</si>
  <si>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</si>
  <si>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</si>
  <si>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</si>
  <si>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</si>
  <si>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</si>
  <si>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</si>
  <si>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</si>
  <si>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</si>
  <si>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</si>
  <si>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</si>
  <si>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</si>
  <si>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</si>
  <si>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</si>
  <si>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</si>
  <si>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</si>
  <si>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</si>
  <si>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</si>
  <si>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</si>
  <si>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</si>
  <si>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</si>
  <si>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</si>
  <si>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</si>
  <si>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</si>
  <si>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</si>
  <si>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</si>
  <si>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</si>
  <si>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</si>
  <si>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</si>
  <si>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</si>
  <si>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</si>
  <si>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</si>
  <si>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</si>
  <si>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</si>
  <si>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</si>
  <si>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</si>
  <si>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</si>
  <si>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</si>
  <si>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</si>
  <si>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</si>
  <si>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</si>
  <si>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</si>
  <si>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</si>
  <si>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</si>
  <si>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</si>
  <si>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</si>
  <si>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</si>
  <si>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</si>
  <si>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</si>
  <si>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</si>
  <si>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</si>
  <si>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</si>
  <si>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</si>
  <si>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</si>
  <si>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</si>
  <si>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</si>
  <si>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</si>
  <si>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</si>
  <si>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</si>
  <si>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</si>
  <si>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</si>
  <si>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</si>
  <si>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</si>
  <si>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</si>
  <si>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</si>
  <si>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</si>
  <si>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</si>
  <si>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</si>
  <si>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</si>
  <si>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</si>
  <si>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</si>
  <si>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</si>
  <si>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</si>
  <si>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</si>
  <si>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</si>
  <si>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</si>
  <si>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</si>
  <si>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</si>
  <si>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</si>
  <si>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</si>
  <si>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</si>
  <si>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</si>
  <si>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</si>
  <si>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</si>
  <si>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</si>
  <si>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</si>
  <si>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</si>
  <si>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</si>
  <si>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</si>
  <si>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</si>
  <si>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</si>
  <si>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</si>
  <si>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</si>
  <si>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</si>
  <si>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</si>
  <si>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</si>
  <si>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</si>
  <si>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</si>
  <si>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</si>
  <si>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</si>
  <si>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</si>
  <si>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</si>
  <si>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</si>
  <si>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</si>
  <si>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</si>
  <si>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</si>
  <si>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</si>
  <si>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</si>
  <si>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</si>
  <si>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</si>
  <si>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</si>
  <si>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</si>
  <si>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</si>
  <si>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</si>
  <si>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</si>
  <si>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</si>
  <si>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</si>
  <si>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</si>
  <si>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</si>
  <si>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</si>
  <si>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</si>
  <si>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</si>
  <si>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</si>
  <si>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</si>
  <si>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</si>
  <si>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</si>
  <si>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</si>
  <si>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</si>
  <si>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</si>
  <si>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</si>
  <si>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</si>
  <si>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</si>
  <si>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</si>
  <si>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</si>
  <si>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</si>
  <si>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</si>
  <si>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</si>
  <si>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</si>
  <si>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</si>
  <si>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</si>
  <si>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</si>
  <si>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</si>
  <si>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</si>
  <si>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</si>
  <si>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</si>
  <si>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</si>
  <si>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</si>
  <si>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</si>
  <si>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</si>
  <si>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</si>
  <si>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</si>
  <si>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</si>
  <si>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</si>
  <si>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</si>
  <si>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</si>
  <si>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</si>
  <si>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</si>
  <si>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</si>
  <si>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</si>
  <si>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</si>
  <si>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</si>
  <si>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</si>
  <si>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</si>
  <si>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</si>
  <si>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</si>
  <si>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</si>
  <si>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</si>
  <si>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</si>
  <si>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</si>
  <si>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</si>
  <si>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</si>
  <si>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</si>
  <si>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</si>
  <si>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</si>
  <si>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</si>
  <si>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</si>
  <si>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</si>
  <si>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</si>
  <si>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</si>
  <si>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</si>
  <si>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</si>
  <si>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</si>
  <si>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</si>
  <si>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</si>
  <si>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</si>
  <si>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</si>
  <si>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</si>
  <si>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</si>
  <si>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</si>
  <si>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</si>
  <si>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</si>
  <si>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</si>
  <si>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</si>
  <si>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</si>
  <si>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</si>
  <si>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</si>
  <si>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</si>
  <si>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</si>
  <si>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</si>
  <si>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</si>
  <si>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</si>
  <si>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</si>
  <si>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</si>
  <si>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</si>
  <si>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</si>
  <si>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</si>
  <si>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</si>
  <si>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</si>
  <si>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</si>
  <si>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</si>
  <si>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</si>
  <si>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</si>
  <si>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</si>
  <si>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</si>
  <si>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</si>
  <si>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</si>
  <si>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</si>
  <si>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</si>
  <si>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</si>
  <si>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</si>
  <si>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</si>
  <si>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</si>
  <si>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</si>
  <si>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</si>
  <si>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</si>
  <si>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</si>
  <si>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</si>
  <si>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</si>
  <si>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</si>
  <si>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</si>
  <si>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</si>
  <si>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</si>
  <si>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</si>
  <si>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</si>
  <si>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</si>
  <si>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</si>
  <si>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</si>
  <si>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</si>
  <si>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</si>
  <si>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</si>
  <si>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</si>
  <si>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</si>
  <si>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</si>
  <si>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</si>
  <si>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</si>
  <si>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</si>
  <si>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</si>
  <si>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</si>
  <si>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</si>
  <si>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</si>
  <si>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</si>
  <si>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</si>
  <si>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</si>
  <si>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</si>
  <si>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</si>
  <si>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</si>
  <si>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</si>
  <si>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</si>
  <si>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</si>
  <si>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</si>
  <si>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</si>
  <si>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</si>
  <si>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</si>
  <si>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</si>
  <si>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</si>
  <si>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</si>
  <si>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</si>
  <si>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</si>
  <si>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</si>
  <si>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</si>
  <si>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</si>
  <si>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</si>
  <si>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</si>
  <si>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</si>
  <si>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</si>
  <si>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</si>
  <si>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</si>
  <si>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</si>
  <si>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</si>
  <si>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</si>
  <si>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</si>
  <si>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</si>
  <si>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</si>
  <si>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</si>
  <si>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</si>
  <si>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</si>
  <si>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</si>
  <si>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</si>
  <si>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</si>
  <si>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</si>
  <si>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</si>
  <si>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</si>
  <si>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</si>
  <si>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</si>
  <si>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</si>
  <si>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</si>
  <si>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</si>
  <si>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</si>
  <si>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</si>
  <si>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</si>
  <si>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</si>
  <si>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</si>
  <si>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</si>
  <si>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</si>
  <si>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</si>
  <si>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</si>
  <si>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</si>
  <si>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</si>
  <si>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</si>
  <si>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</si>
  <si>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</si>
  <si>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</si>
  <si>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</si>
  <si>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</si>
  <si>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</si>
  <si>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</si>
  <si>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</si>
  <si>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</si>
  <si>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</si>
  <si>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</si>
  <si>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</si>
  <si>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</si>
  <si>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</si>
  <si>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</si>
  <si>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</si>
  <si>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</si>
  <si>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</si>
  <si>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</si>
  <si>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</si>
  <si>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</si>
  <si>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</si>
  <si>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</si>
  <si>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</si>
  <si>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</si>
  <si>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</si>
  <si>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</si>
  <si>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</si>
  <si>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</si>
  <si>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</si>
  <si>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</si>
  <si>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</si>
  <si>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</si>
  <si>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</si>
  <si>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</si>
  <si>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</si>
  <si>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</si>
  <si>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</si>
  <si>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</si>
  <si>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</si>
  <si>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</si>
  <si>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</si>
  <si>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</si>
  <si>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</si>
  <si>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</si>
  <si>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</si>
  <si>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</si>
  <si>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</si>
  <si>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</si>
  <si>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</si>
  <si>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</si>
  <si>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</si>
  <si>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</si>
  <si>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</si>
  <si>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</si>
  <si>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</si>
  <si>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</si>
  <si>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</si>
  <si>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</si>
  <si>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</si>
  <si>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</si>
  <si>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</si>
  <si>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</si>
  <si>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</si>
  <si>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</si>
  <si>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</si>
  <si>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</si>
  <si>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</si>
  <si>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</si>
  <si>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</si>
  <si>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</si>
  <si>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</si>
  <si>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</si>
  <si>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</si>
  <si>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</si>
  <si>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</si>
  <si>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Ratings</t>
  </si>
  <si>
    <t>5* Calls</t>
  </si>
  <si>
    <t>Jan</t>
  </si>
  <si>
    <t>Feb</t>
  </si>
  <si>
    <t>Mar</t>
  </si>
  <si>
    <t>Apr</t>
  </si>
  <si>
    <t>May</t>
  </si>
  <si>
    <t>Jun</t>
  </si>
  <si>
    <t>Jul</t>
  </si>
  <si>
    <t>Aug</t>
  </si>
  <si>
    <t>Sep</t>
  </si>
  <si>
    <t>Oct</t>
  </si>
  <si>
    <t>Nov</t>
  </si>
  <si>
    <t>Dec</t>
  </si>
  <si>
    <t>Grand Total</t>
  </si>
  <si>
    <t>Row Labels</t>
  </si>
  <si>
    <t>Call count2</t>
  </si>
  <si>
    <t>Friday</t>
  </si>
  <si>
    <t>Monday</t>
  </si>
  <si>
    <t>Saturday</t>
  </si>
  <si>
    <t>Sunday</t>
  </si>
  <si>
    <t>Thursday</t>
  </si>
  <si>
    <t>Tuesday</t>
  </si>
  <si>
    <t>Wednesday</t>
  </si>
  <si>
    <t>Rep</t>
  </si>
  <si>
    <t>Calls</t>
  </si>
  <si>
    <t>Amount</t>
  </si>
  <si>
    <t>Sel. Amount</t>
  </si>
  <si>
    <t>Sel Calls</t>
  </si>
  <si>
    <t>Selected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</si>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</sst>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164" formatCode="[$-409]d\-mmm\-yy;@"/>
    <numFmt numFmtId="165" formatCode="\$#,##0;\(\$#,##0\);\$#,##0"/>
    <numFmt numFmtId="166" formatCode="0.0"/>
    <numFmt numFmtId="167" formatCode="&quot;$&quot;#,###.0,&quot;k&quot;"/>
    <numFmt numFmtId="168" formatCode="&quot;$&quot;#,##0"/>
  </numFmts>
  <fonts count="7">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b/>
      <sz val="11"/>
      <color theme="1"/>
      <name val="Aptos"/>
      <scheme val="minor"/>
    </font>
    <font>
      <sz val="11"/>
      <color theme="1"/>
      <name val="Aptos"/>
      <family val="2"/>
      <scheme val="minor"/>
    </font>
    <font>
      <sz val="14"/>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s>
  <cellStyleXfs count="2">
    <xf numFmtId="0" fontId="0" fillId="0" borderId="0"/>
    <xf numFmtId="44" fontId="5" fillId="0" borderId="0" applyFont="0" applyFill="0" applyBorder="0" applyAlignment="0" applyProtection="0"/>
  </cellStyleXfs>
  <cellXfs count="3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ont="1" applyFill="1" applyAlignment="1">
      <alignment horizontal="left"/>
    </xf>
    <xf numFmtId="167" fontId="0" fillId="0" borderId="0" xfId="0" applyNumberFormat="1" applyAlignment="1">
      <alignment horizontal="right"/>
    </xf>
    <xf numFmtId="1" fontId="0" fillId="0" borderId="0" xfId="0" applyNumberFormat="1" applyAlignment="1">
      <alignment horizontal="right"/>
    </xf>
    <xf numFmtId="0" fontId="4" fillId="0" borderId="0" xfId="0" applyFont="1"/>
    <xf numFmtId="0" fontId="0" fillId="0" borderId="0" xfId="0" applyAlignment="1">
      <alignment horizontal="left" indent="1"/>
    </xf>
    <xf numFmtId="0" fontId="1" fillId="0" borderId="10" xfId="0" applyFont="1" applyBorder="1" applyAlignment="1">
      <alignment horizontal="left"/>
    </xf>
    <xf numFmtId="0" fontId="6" fillId="0" borderId="0" xfId="0" applyFont="1"/>
    <xf numFmtId="0" fontId="6" fillId="0" borderId="0" xfId="1" applyNumberFormat="1" applyFont="1"/>
    <xf numFmtId="0" fontId="6" fillId="0" borderId="0" xfId="0" applyFont="1" applyAlignment="1">
      <alignment horizontal="center"/>
    </xf>
    <xf numFmtId="0" fontId="6" fillId="5" borderId="0" xfId="0" applyFont="1" applyFill="1"/>
    <xf numFmtId="0" fontId="6" fillId="5" borderId="0" xfId="0" applyFont="1" applyFill="1" applyAlignment="1">
      <alignment horizontal="right"/>
    </xf>
    <xf numFmtId="168" fontId="6" fillId="0" borderId="0" xfId="1" applyNumberFormat="1" applyFont="1"/>
  </cellXfs>
  <cellStyles count="2">
    <cellStyle name="Currency" xfId="1" builtinId="4"/>
    <cellStyle name="Normal" xfId="0" builtinId="0"/>
  </cellStyles>
  <dxfs count="22">
    <dxf>
      <font>
        <color theme="1"/>
      </font>
    </dxf>
    <dxf>
      <fill>
        <patternFill>
          <bgColor theme="8"/>
        </patternFill>
      </fill>
    </dxf>
    <dxf>
      <fill>
        <patternFill patternType="solid">
          <bgColor theme="0" tint="-4.9989318521683403E-2"/>
        </patternFill>
      </fill>
    </dxf>
    <dxf>
      <font>
        <color theme="0"/>
      </font>
    </dxf>
    <dxf>
      <font>
        <color theme="8"/>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tableStyleElement type="wholeTable" dxfId="21"/>
    </tableStyle>
    <tableStyle name="SlicerStyleLight5 2" pivot="0" table="0" count="10">
      <tableStyleElement type="wholeTable" dxfId="20"/>
      <tableStyleElement type="headerRow" dxfId="1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 (Recovered).xlsx]Pivots!Monthly Trend</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5"/>
                </a:solidFill>
                <a:latin typeface="+mj-lt"/>
              </a:rPr>
              <a:t>Call</a:t>
            </a:r>
            <a:r>
              <a:rPr lang="en-US" sz="2000" b="1" baseline="0">
                <a:solidFill>
                  <a:schemeClr val="accent5"/>
                </a:solidFill>
                <a:latin typeface="+mj-lt"/>
              </a:rPr>
              <a:t> Trend</a:t>
            </a:r>
            <a:endParaRPr lang="en-US" sz="2000" b="1">
              <a:solidFill>
                <a:schemeClr val="accent5"/>
              </a:solidFill>
              <a:latin typeface="+mj-lt"/>
            </a:endParaRPr>
          </a:p>
        </c:rich>
      </c:tx>
      <c:layout>
        <c:manualLayout>
          <c:xMode val="edge"/>
          <c:yMode val="edge"/>
          <c:x val="5.0291557305336854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gradFill flip="none" rotWithShape="1">
            <a:gsLst>
              <a:gs pos="0">
                <a:schemeClr val="accent6">
                  <a:lumMod val="60000"/>
                  <a:lumOff val="40000"/>
                  <a:alpha val="50000"/>
                </a:schemeClr>
              </a:gs>
              <a:gs pos="100000">
                <a:schemeClr val="accent6">
                  <a:lumMod val="75000"/>
                </a:schemeClr>
              </a:gs>
            </a:gsLst>
            <a:lin ang="16200000" scaled="1"/>
            <a:tileRect/>
          </a:gradFill>
          <a:ln>
            <a:noFill/>
          </a:ln>
          <a:effectLst/>
        </c:spPr>
        <c:marker>
          <c:symbol val="none"/>
        </c:marker>
      </c:pivotFmt>
      <c:pivotFmt>
        <c:idx val="5"/>
        <c:spPr>
          <a:solidFill>
            <a:schemeClr val="accent1"/>
          </a:solidFill>
          <a:ln w="28575" cap="rnd">
            <a:solidFill>
              <a:schemeClr val="accent1"/>
            </a:solidFill>
            <a:round/>
          </a:ln>
          <a:effectLst/>
        </c:spPr>
        <c:marker>
          <c:symbol val="circle"/>
          <c:size val="7"/>
          <c:spPr>
            <a:solidFill>
              <a:schemeClr val="bg1">
                <a:lumMod val="95000"/>
              </a:schemeClr>
            </a:solidFill>
            <a:ln w="25400">
              <a:solidFill>
                <a:schemeClr val="tx1">
                  <a:lumMod val="75000"/>
                  <a:lumOff val="25000"/>
                </a:schemeClr>
              </a:solidFill>
            </a:ln>
            <a:effectLst/>
          </c:spPr>
        </c:marker>
      </c:pivotFmt>
      <c:pivotFmt>
        <c:idx val="6"/>
        <c:spPr>
          <a:gradFill flip="none" rotWithShape="1">
            <a:gsLst>
              <a:gs pos="0">
                <a:schemeClr val="accent6">
                  <a:lumMod val="60000"/>
                  <a:lumOff val="40000"/>
                </a:schemeClr>
              </a:gs>
              <a:gs pos="100000">
                <a:schemeClr val="accent6">
                  <a:lumMod val="75000"/>
                </a:schemeClr>
              </a:gs>
            </a:gsLst>
            <a:lin ang="16200000" scaled="1"/>
            <a:tileRect/>
          </a:gradFill>
          <a:ln>
            <a:noFill/>
          </a:ln>
          <a:effectLst/>
        </c:spPr>
        <c:marker>
          <c:symbol val="none"/>
        </c:marker>
      </c:pivotFmt>
      <c:pivotFmt>
        <c:idx val="7"/>
        <c:spPr>
          <a:solidFill>
            <a:schemeClr val="accent1"/>
          </a:solidFill>
          <a:ln w="28575" cap="rnd">
            <a:solidFill>
              <a:schemeClr val="accent6"/>
            </a:solidFill>
            <a:round/>
          </a:ln>
          <a:effectLst/>
        </c:spPr>
        <c:marker>
          <c:symbol val="circle"/>
          <c:size val="7"/>
          <c:spPr>
            <a:solidFill>
              <a:schemeClr val="bg1">
                <a:lumMod val="95000"/>
              </a:schemeClr>
            </a:solidFill>
            <a:ln w="31750">
              <a:solidFill>
                <a:schemeClr val="tx1">
                  <a:lumMod val="75000"/>
                  <a:lumOff val="25000"/>
                </a:schemeClr>
              </a:solidFill>
            </a:ln>
            <a:effectLst/>
          </c:spPr>
        </c:marker>
      </c:pivotFmt>
      <c:pivotFmt>
        <c:idx val="8"/>
      </c:pivotFmt>
      <c:pivotFmt>
        <c:idx val="9"/>
        <c:spPr>
          <a:ln w="28575" cap="rnd">
            <a:solidFill>
              <a:schemeClr val="accent6"/>
            </a:solidFill>
            <a:round/>
          </a:ln>
          <a:effectLst/>
        </c:spPr>
        <c:marker>
          <c:symbol val="circle"/>
          <c:size val="7"/>
          <c:spPr>
            <a:solidFill>
              <a:schemeClr val="bg1">
                <a:lumMod val="95000"/>
              </a:schemeClr>
            </a:solidFill>
            <a:ln w="25400">
              <a:solidFill>
                <a:schemeClr val="tx1">
                  <a:lumMod val="75000"/>
                  <a:lumOff val="25000"/>
                </a:schemeClr>
              </a:solidFill>
            </a:ln>
            <a:effectLst/>
          </c:spPr>
        </c:marker>
      </c:pivotFmt>
      <c:pivotFmt>
        <c:idx val="10"/>
        <c:spPr>
          <a:gradFill>
            <a:gsLst>
              <a:gs pos="3000">
                <a:schemeClr val="accent6">
                  <a:lumMod val="40000"/>
                  <a:lumOff val="60000"/>
                </a:schemeClr>
              </a:gs>
              <a:gs pos="100000">
                <a:schemeClr val="accent6"/>
              </a:gs>
            </a:gsLst>
            <a:lin ang="5400000" scaled="1"/>
          </a:gradFill>
          <a:ln>
            <a:gradFill>
              <a:gsLst>
                <a:gs pos="3000">
                  <a:schemeClr val="accent6">
                    <a:lumMod val="40000"/>
                    <a:lumOff val="60000"/>
                  </a:schemeClr>
                </a:gs>
                <a:gs pos="100000">
                  <a:schemeClr val="accent6"/>
                </a:gs>
              </a:gsLst>
              <a:lin ang="5400000" scaled="1"/>
            </a:gradFill>
          </a:ln>
          <a:effectLst/>
        </c:spPr>
        <c:marker>
          <c:symbol val="none"/>
        </c:marker>
      </c:pivotFmt>
    </c:pivotFmts>
    <c:plotArea>
      <c:layout/>
      <c:areaChart>
        <c:grouping val="standard"/>
        <c:varyColors val="0"/>
        <c:ser>
          <c:idx val="1"/>
          <c:order val="1"/>
          <c:tx>
            <c:strRef>
              <c:f>Pivots!$C$16</c:f>
              <c:strCache>
                <c:ptCount val="1"/>
                <c:pt idx="0">
                  <c:v>Call count2</c:v>
                </c:pt>
              </c:strCache>
            </c:strRef>
          </c:tx>
          <c:spPr>
            <a:gradFill>
              <a:gsLst>
                <a:gs pos="3000">
                  <a:schemeClr val="accent6">
                    <a:lumMod val="40000"/>
                    <a:lumOff val="60000"/>
                  </a:schemeClr>
                </a:gs>
                <a:gs pos="100000">
                  <a:schemeClr val="accent6"/>
                </a:gs>
              </a:gsLst>
              <a:lin ang="5400000" scaled="1"/>
            </a:gradFill>
            <a:ln>
              <a:gradFill>
                <a:gsLst>
                  <a:gs pos="3000">
                    <a:schemeClr val="accent6">
                      <a:lumMod val="40000"/>
                      <a:lumOff val="60000"/>
                    </a:schemeClr>
                  </a:gs>
                  <a:gs pos="100000">
                    <a:schemeClr val="accent6"/>
                  </a:gs>
                </a:gsLst>
                <a:lin ang="5400000" scaled="1"/>
              </a:gradFill>
            </a:ln>
            <a:effectLst/>
          </c:spP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Pivots!$C$17:$C$29</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DE04-41DC-88F7-E1682A23D3ED}"/>
            </c:ext>
          </c:extLst>
        </c:ser>
        <c:dLbls>
          <c:showLegendKey val="0"/>
          <c:showVal val="0"/>
          <c:showCatName val="0"/>
          <c:showSerName val="0"/>
          <c:showPercent val="0"/>
          <c:showBubbleSize val="0"/>
        </c:dLbls>
        <c:axId val="245687023"/>
        <c:axId val="245697839"/>
      </c:areaChart>
      <c:lineChart>
        <c:grouping val="standard"/>
        <c:varyColors val="0"/>
        <c:ser>
          <c:idx val="0"/>
          <c:order val="0"/>
          <c:tx>
            <c:strRef>
              <c:f>Pivots!$B$16</c:f>
              <c:strCache>
                <c:ptCount val="1"/>
                <c:pt idx="0">
                  <c:v>Call count</c:v>
                </c:pt>
              </c:strCache>
            </c:strRef>
          </c:tx>
          <c:spPr>
            <a:ln w="28575" cap="rnd">
              <a:solidFill>
                <a:schemeClr val="accent6"/>
              </a:solidFill>
              <a:round/>
            </a:ln>
            <a:effectLst/>
          </c:spPr>
          <c:marker>
            <c:symbol val="circle"/>
            <c:size val="7"/>
            <c:spPr>
              <a:solidFill>
                <a:schemeClr val="bg1">
                  <a:lumMod val="95000"/>
                </a:schemeClr>
              </a:solidFill>
              <a:ln w="25400">
                <a:solidFill>
                  <a:schemeClr val="tx1">
                    <a:lumMod val="75000"/>
                    <a:lumOff val="25000"/>
                  </a:schemeClr>
                </a:solidFill>
              </a:ln>
              <a:effectLst/>
            </c:spPr>
          </c:marke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Pivots!$B$17:$B$29</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DE04-41DC-88F7-E1682A23D3ED}"/>
            </c:ext>
          </c:extLst>
        </c:ser>
        <c:dLbls>
          <c:showLegendKey val="0"/>
          <c:showVal val="0"/>
          <c:showCatName val="0"/>
          <c:showSerName val="0"/>
          <c:showPercent val="0"/>
          <c:showBubbleSize val="0"/>
        </c:dLbls>
        <c:marker val="1"/>
        <c:smooth val="0"/>
        <c:axId val="245687023"/>
        <c:axId val="245697839"/>
      </c:lineChart>
      <c:catAx>
        <c:axId val="245687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697839"/>
        <c:crosses val="autoZero"/>
        <c:auto val="1"/>
        <c:lblAlgn val="ctr"/>
        <c:lblOffset val="100"/>
        <c:noMultiLvlLbl val="0"/>
      </c:catAx>
      <c:valAx>
        <c:axId val="2456978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6870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 (Recovered).xlsx]Pivots!Weekday Trend</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0679369712590027"/>
          <c:y val="5.3991834551834483E-2"/>
          <c:w val="0.55963063092786713"/>
          <c:h val="0.92224761442651038"/>
        </c:manualLayout>
      </c:layout>
      <c:barChart>
        <c:barDir val="bar"/>
        <c:grouping val="clustered"/>
        <c:varyColors val="0"/>
        <c:ser>
          <c:idx val="0"/>
          <c:order val="0"/>
          <c:tx>
            <c:strRef>
              <c:f>Pivots!$G$16</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Pivots!$F$17:$F$24</c:f>
              <c:strCache>
                <c:ptCount val="7"/>
                <c:pt idx="0">
                  <c:v>Sunday</c:v>
                </c:pt>
                <c:pt idx="1">
                  <c:v>Monday</c:v>
                </c:pt>
                <c:pt idx="2">
                  <c:v>Tuesday</c:v>
                </c:pt>
                <c:pt idx="3">
                  <c:v>Wednesday</c:v>
                </c:pt>
                <c:pt idx="4">
                  <c:v>Thursday</c:v>
                </c:pt>
                <c:pt idx="5">
                  <c:v>Friday</c:v>
                </c:pt>
                <c:pt idx="6">
                  <c:v>Saturday</c:v>
                </c:pt>
              </c:strCache>
            </c:strRef>
          </c:cat>
          <c:val>
            <c:numRef>
              <c:f>Pivots!$G$17:$G$24</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6270-4D63-8AD3-9278983F3347}"/>
            </c:ext>
          </c:extLst>
        </c:ser>
        <c:dLbls>
          <c:dLblPos val="outEnd"/>
          <c:showLegendKey val="0"/>
          <c:showVal val="1"/>
          <c:showCatName val="0"/>
          <c:showSerName val="0"/>
          <c:showPercent val="0"/>
          <c:showBubbleSize val="0"/>
        </c:dLbls>
        <c:gapWidth val="25"/>
        <c:axId val="256793455"/>
        <c:axId val="256815919"/>
      </c:barChart>
      <c:catAx>
        <c:axId val="2567934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815919"/>
        <c:crosses val="autoZero"/>
        <c:auto val="1"/>
        <c:lblAlgn val="ctr"/>
        <c:lblOffset val="100"/>
        <c:noMultiLvlLbl val="0"/>
      </c:catAx>
      <c:valAx>
        <c:axId val="256815919"/>
        <c:scaling>
          <c:orientation val="minMax"/>
        </c:scaling>
        <c:delete val="1"/>
        <c:axPos val="b"/>
        <c:numFmt formatCode="#,##0" sourceLinked="1"/>
        <c:majorTickMark val="out"/>
        <c:minorTickMark val="none"/>
        <c:tickLblPos val="nextTo"/>
        <c:crossAx val="2567934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accent5"/>
                </a:solidFill>
                <a:latin typeface="+mj-lt"/>
                <a:ea typeface="+mn-ea"/>
                <a:cs typeface="+mn-cs"/>
              </a:defRPr>
            </a:pPr>
            <a:r>
              <a:rPr lang="en-US" sz="1800" b="1">
                <a:solidFill>
                  <a:schemeClr val="accent5"/>
                </a:solidFill>
                <a:latin typeface="+mj-lt"/>
              </a:rPr>
              <a:t>Calls</a:t>
            </a:r>
          </a:p>
        </c:rich>
      </c:tx>
      <c:layout/>
      <c:overlay val="0"/>
      <c:spPr>
        <a:solidFill>
          <a:schemeClr val="bg1"/>
        </a:solidFill>
        <a:ln>
          <a:noFill/>
        </a:ln>
        <a:effectLst/>
      </c:spPr>
      <c:txPr>
        <a:bodyPr rot="0" spcFirstLastPara="1" vertOverflow="ellipsis" vert="horz" wrap="square" anchor="ctr" anchorCtr="1"/>
        <a:lstStyle/>
        <a:p>
          <a:pPr>
            <a:defRPr sz="1800" b="1" i="0" u="none" strike="noStrike" kern="1200" spc="0" baseline="0">
              <a:solidFill>
                <a:schemeClr val="accent5"/>
              </a:solidFill>
              <a:latin typeface="+mj-lt"/>
              <a:ea typeface="+mn-ea"/>
              <a:cs typeface="+mn-cs"/>
            </a:defRPr>
          </a:pPr>
          <a:endParaRPr lang="en-US"/>
        </a:p>
      </c:txPr>
    </c:title>
    <c:autoTitleDeleted val="0"/>
    <c:plotArea>
      <c:layout>
        <c:manualLayout>
          <c:layoutTarget val="inner"/>
          <c:xMode val="edge"/>
          <c:yMode val="edge"/>
          <c:x val="4.1508231925554757E-2"/>
          <c:y val="0.10995903124784806"/>
          <c:w val="0.94031007569767677"/>
          <c:h val="0.87037037037037035"/>
        </c:manualLayout>
      </c:layout>
      <c:barChart>
        <c:barDir val="bar"/>
        <c:grouping val="clustered"/>
        <c:varyColors val="0"/>
        <c:ser>
          <c:idx val="0"/>
          <c:order val="0"/>
          <c:spPr>
            <a:solidFill>
              <a:schemeClr val="bg1">
                <a:lumMod val="85000"/>
              </a:schemeClr>
            </a:solidFill>
            <a:ln>
              <a:noFill/>
            </a:ln>
            <a:effectLst/>
          </c:spPr>
          <c:invertIfNegative val="0"/>
          <c:cat>
            <c:strRef>
              <c:f>Pivots!$E$35:$E$39</c:f>
              <c:strCache>
                <c:ptCount val="5"/>
                <c:pt idx="0">
                  <c:v>R02</c:v>
                </c:pt>
                <c:pt idx="1">
                  <c:v>R01</c:v>
                </c:pt>
                <c:pt idx="2">
                  <c:v>R03</c:v>
                </c:pt>
                <c:pt idx="3">
                  <c:v>R04</c:v>
                </c:pt>
                <c:pt idx="4">
                  <c:v>R05</c:v>
                </c:pt>
              </c:strCache>
            </c:strRef>
          </c:cat>
          <c:val>
            <c:numRef>
              <c:f>Pivots!$G$35:$G$39</c:f>
              <c:numCache>
                <c:formatCode>"$"#,###.0,"k"</c:formatCode>
                <c:ptCount val="5"/>
                <c:pt idx="0">
                  <c:v>20581</c:v>
                </c:pt>
                <c:pt idx="1">
                  <c:v>18415</c:v>
                </c:pt>
                <c:pt idx="2">
                  <c:v>20872</c:v>
                </c:pt>
                <c:pt idx="3">
                  <c:v>16651</c:v>
                </c:pt>
                <c:pt idx="4">
                  <c:v>20104</c:v>
                </c:pt>
              </c:numCache>
            </c:numRef>
          </c:val>
          <c:extLst>
            <c:ext xmlns:c16="http://schemas.microsoft.com/office/drawing/2014/chart" uri="{C3380CC4-5D6E-409C-BE32-E72D297353CC}">
              <c16:uniqueId val="{00000000-820F-4A77-B630-7411FB155E57}"/>
            </c:ext>
          </c:extLst>
        </c:ser>
        <c:ser>
          <c:idx val="1"/>
          <c:order val="1"/>
          <c:tx>
            <c:strRef>
              <c:f>Pivots!$I$34</c:f>
              <c:strCache>
                <c:ptCount val="1"/>
                <c:pt idx="0">
                  <c:v>Sel. Amount</c:v>
                </c:pt>
              </c:strCache>
            </c:strRef>
          </c:tx>
          <c:spPr>
            <a:gradFill>
              <a:gsLst>
                <a:gs pos="0">
                  <a:schemeClr val="accent5">
                    <a:lumMod val="60000"/>
                    <a:lumOff val="40000"/>
                  </a:schemeClr>
                </a:gs>
                <a:gs pos="50000">
                  <a:srgbClr val="F87A4F"/>
                </a:gs>
                <a:gs pos="100000">
                  <a:schemeClr val="accent6"/>
                </a:gs>
              </a:gsLst>
              <a:lin ang="5400000" scaled="1"/>
            </a:gradFill>
            <a:ln>
              <a:noFill/>
            </a:ln>
            <a:effectLst/>
          </c:spPr>
          <c:invertIfNegative val="0"/>
          <c:val>
            <c:numRef>
              <c:f>Pivots!$I$35:$I$39</c:f>
              <c:numCache>
                <c:formatCode>"$"#,###.0,"k"</c:formatCode>
                <c:ptCount val="5"/>
                <c:pt idx="0">
                  <c:v>#N/A</c:v>
                </c:pt>
                <c:pt idx="1">
                  <c:v>18415</c:v>
                </c:pt>
                <c:pt idx="2">
                  <c:v>#N/A</c:v>
                </c:pt>
                <c:pt idx="3">
                  <c:v>#N/A</c:v>
                </c:pt>
                <c:pt idx="4">
                  <c:v>#N/A</c:v>
                </c:pt>
              </c:numCache>
            </c:numRef>
          </c:val>
          <c:extLst>
            <c:ext xmlns:c16="http://schemas.microsoft.com/office/drawing/2014/chart" uri="{C3380CC4-5D6E-409C-BE32-E72D297353CC}">
              <c16:uniqueId val="{00000001-820F-4A77-B630-7411FB155E57}"/>
            </c:ext>
          </c:extLst>
        </c:ser>
        <c:dLbls>
          <c:showLegendKey val="0"/>
          <c:showVal val="0"/>
          <c:showCatName val="0"/>
          <c:showSerName val="0"/>
          <c:showPercent val="0"/>
          <c:showBubbleSize val="0"/>
        </c:dLbls>
        <c:gapWidth val="25"/>
        <c:overlap val="100"/>
        <c:axId val="256803855"/>
        <c:axId val="256815503"/>
      </c:barChart>
      <c:catAx>
        <c:axId val="256803855"/>
        <c:scaling>
          <c:orientation val="minMax"/>
        </c:scaling>
        <c:delete val="1"/>
        <c:axPos val="l"/>
        <c:numFmt formatCode="General" sourceLinked="1"/>
        <c:majorTickMark val="out"/>
        <c:minorTickMark val="none"/>
        <c:tickLblPos val="nextTo"/>
        <c:crossAx val="256815503"/>
        <c:crosses val="autoZero"/>
        <c:auto val="1"/>
        <c:lblAlgn val="ctr"/>
        <c:lblOffset val="100"/>
        <c:noMultiLvlLbl val="0"/>
      </c:catAx>
      <c:valAx>
        <c:axId val="256815503"/>
        <c:scaling>
          <c:orientation val="minMax"/>
        </c:scaling>
        <c:delete val="1"/>
        <c:axPos val="b"/>
        <c:numFmt formatCode="&quot;$&quot;#,###.0,&quot;k&quot;" sourceLinked="1"/>
        <c:majorTickMark val="out"/>
        <c:minorTickMark val="none"/>
        <c:tickLblPos val="nextTo"/>
        <c:crossAx val="256803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6">
                    <a:lumMod val="60000"/>
                    <a:lumOff val="40000"/>
                  </a:schemeClr>
                </a:solidFill>
                <a:latin typeface="+mj-lt"/>
              </a:rPr>
              <a:t>Amount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59220985162784"/>
          <c:y val="0.12231868048934708"/>
          <c:w val="0.80790209508882083"/>
          <c:h val="0.8456217987329618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Pivots!$E$35:$E$39</c:f>
              <c:strCache>
                <c:ptCount val="5"/>
                <c:pt idx="0">
                  <c:v>R02</c:v>
                </c:pt>
                <c:pt idx="1">
                  <c:v>R01</c:v>
                </c:pt>
                <c:pt idx="2">
                  <c:v>R03</c:v>
                </c:pt>
                <c:pt idx="3">
                  <c:v>R04</c:v>
                </c:pt>
                <c:pt idx="4">
                  <c:v>R05</c:v>
                </c:pt>
              </c:strCache>
            </c:strRef>
          </c:cat>
          <c:val>
            <c:numRef>
              <c:f>Pivots!$F$35:$F$39</c:f>
              <c:numCache>
                <c:formatCode>#,##0</c:formatCode>
                <c:ptCount val="5"/>
                <c:pt idx="0" formatCode="0">
                  <c:v>218</c:v>
                </c:pt>
                <c:pt idx="1">
                  <c:v>189</c:v>
                </c:pt>
                <c:pt idx="2">
                  <c:v>207</c:v>
                </c:pt>
                <c:pt idx="3">
                  <c:v>186</c:v>
                </c:pt>
                <c:pt idx="4">
                  <c:v>200</c:v>
                </c:pt>
              </c:numCache>
            </c:numRef>
          </c:val>
          <c:extLst>
            <c:ext xmlns:c16="http://schemas.microsoft.com/office/drawing/2014/chart" uri="{C3380CC4-5D6E-409C-BE32-E72D297353CC}">
              <c16:uniqueId val="{00000000-0FF6-4A1E-BF4C-AA902C6277C4}"/>
            </c:ext>
          </c:extLst>
        </c:ser>
        <c:ser>
          <c:idx val="1"/>
          <c:order val="1"/>
          <c:tx>
            <c:strRef>
              <c:f>Pivots!$H$34</c:f>
              <c:strCache>
                <c:ptCount val="1"/>
                <c:pt idx="0">
                  <c:v>Sel Calls</c:v>
                </c:pt>
              </c:strCache>
            </c:strRef>
          </c:tx>
          <c:spPr>
            <a:solidFill>
              <a:schemeClr val="accent5"/>
            </a:solidFill>
            <a:ln>
              <a:noFill/>
            </a:ln>
            <a:effectLst/>
          </c:spPr>
          <c:invertIfNegative val="0"/>
          <c:dLbls>
            <c:delete val="1"/>
          </c:dLbls>
          <c:val>
            <c:numRef>
              <c:f>Pivots!$H$35:$H$39</c:f>
              <c:numCache>
                <c:formatCode>General</c:formatCode>
                <c:ptCount val="5"/>
                <c:pt idx="0">
                  <c:v>#N/A</c:v>
                </c:pt>
                <c:pt idx="1">
                  <c:v>189</c:v>
                </c:pt>
                <c:pt idx="2">
                  <c:v>#N/A</c:v>
                </c:pt>
                <c:pt idx="3">
                  <c:v>#N/A</c:v>
                </c:pt>
                <c:pt idx="4">
                  <c:v>#N/A</c:v>
                </c:pt>
              </c:numCache>
            </c:numRef>
          </c:val>
          <c:extLst>
            <c:ext xmlns:c16="http://schemas.microsoft.com/office/drawing/2014/chart" uri="{C3380CC4-5D6E-409C-BE32-E72D297353CC}">
              <c16:uniqueId val="{00000001-0FF6-4A1E-BF4C-AA902C6277C4}"/>
            </c:ext>
          </c:extLst>
        </c:ser>
        <c:dLbls>
          <c:dLblPos val="outEnd"/>
          <c:showLegendKey val="0"/>
          <c:showVal val="1"/>
          <c:showCatName val="0"/>
          <c:showSerName val="0"/>
          <c:showPercent val="0"/>
          <c:showBubbleSize val="0"/>
        </c:dLbls>
        <c:gapWidth val="25"/>
        <c:overlap val="100"/>
        <c:axId val="256803855"/>
        <c:axId val="256815503"/>
      </c:barChart>
      <c:catAx>
        <c:axId val="2568038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815503"/>
        <c:crosses val="autoZero"/>
        <c:auto val="1"/>
        <c:lblAlgn val="ctr"/>
        <c:lblOffset val="100"/>
        <c:noMultiLvlLbl val="0"/>
      </c:catAx>
      <c:valAx>
        <c:axId val="256815503"/>
        <c:scaling>
          <c:orientation val="minMax"/>
          <c:min val="0"/>
        </c:scaling>
        <c:delete val="1"/>
        <c:axPos val="b"/>
        <c:numFmt formatCode="0" sourceLinked="1"/>
        <c:majorTickMark val="out"/>
        <c:minorTickMark val="none"/>
        <c:tickLblPos val="nextTo"/>
        <c:crossAx val="25680385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 (Recovered).xlsx]Pivots!PivotTable1</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j-lt"/>
                <a:ea typeface="+mn-ea"/>
                <a:cs typeface="+mn-cs"/>
              </a:defRPr>
            </a:pPr>
            <a:r>
              <a:rPr lang="en-US" b="1">
                <a:solidFill>
                  <a:schemeClr val="accent5"/>
                </a:solidFill>
                <a:latin typeface="+mj-lt"/>
              </a:rPr>
              <a:t>Female</a:t>
            </a:r>
            <a:r>
              <a:rPr lang="en-US" b="1" baseline="0">
                <a:latin typeface="+mj-lt"/>
              </a:rPr>
              <a:t> vs. </a:t>
            </a:r>
            <a:r>
              <a:rPr lang="en-US" b="1" baseline="0">
                <a:solidFill>
                  <a:schemeClr val="accent4"/>
                </a:solidFill>
                <a:latin typeface="+mj-lt"/>
              </a:rPr>
              <a:t>Male</a:t>
            </a:r>
            <a:r>
              <a:rPr lang="en-US" b="1" baseline="0">
                <a:latin typeface="+mj-lt"/>
              </a:rPr>
              <a:t> Callers</a:t>
            </a:r>
            <a:endParaRPr lang="en-US" b="1">
              <a:latin typeface="+mj-lt"/>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solidFill>
              <a:schemeClr val="accent5">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1"/>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5"/>
          </a:solidFill>
          <a:ln>
            <a:noFill/>
          </a:ln>
          <a:effectLst/>
        </c:spPr>
        <c:marker>
          <c:symbol val="none"/>
        </c:marker>
        <c:dLbl>
          <c:idx val="0"/>
          <c:layout/>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ext>
          </c:extLst>
        </c:dLbl>
      </c:pivotFmt>
      <c:pivotFmt>
        <c:idx val="7"/>
        <c:spPr>
          <a:solidFill>
            <a:schemeClr val="accent4">
              <a:lumMod val="60000"/>
              <a:lumOff val="40000"/>
            </a:schemeClr>
          </a:solidFill>
          <a:ln>
            <a:noFill/>
          </a:ln>
          <a:effectLst/>
        </c:spPr>
        <c:marker>
          <c:symbol val="none"/>
        </c:marker>
        <c:dLbl>
          <c:idx val="0"/>
          <c:layout/>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ext>
          </c:extLst>
        </c:dLbl>
      </c:pivotFmt>
    </c:pivotFmts>
    <c:plotArea>
      <c:layout>
        <c:manualLayout>
          <c:layoutTarget val="inner"/>
          <c:xMode val="edge"/>
          <c:yMode val="edge"/>
          <c:x val="4.7781580238441375E-2"/>
          <c:y val="0.18610455891311434"/>
          <c:w val="0.89488052347542901"/>
          <c:h val="0.67344553529686768"/>
        </c:manualLayout>
      </c:layout>
      <c:barChart>
        <c:barDir val="col"/>
        <c:grouping val="stacked"/>
        <c:varyColors val="0"/>
        <c:ser>
          <c:idx val="0"/>
          <c:order val="0"/>
          <c:tx>
            <c:strRef>
              <c:f>Pivots!$B$50:$B$51</c:f>
              <c:strCache>
                <c:ptCount val="1"/>
                <c:pt idx="0">
                  <c:v>Female</c:v>
                </c:pt>
              </c:strCache>
            </c:strRef>
          </c:tx>
          <c:spPr>
            <a:solidFill>
              <a:schemeClr val="accent5"/>
            </a:solidFill>
            <a:ln>
              <a:noFill/>
            </a:ln>
            <a:effectLst/>
          </c:spPr>
          <c:invertIfNegative val="0"/>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Pivots!$A$52:$A$54</c:f>
              <c:strCache>
                <c:ptCount val="3"/>
                <c:pt idx="0">
                  <c:v>Cincinnati</c:v>
                </c:pt>
                <c:pt idx="1">
                  <c:v>Cleveland</c:v>
                </c:pt>
                <c:pt idx="2">
                  <c:v>Columbus</c:v>
                </c:pt>
              </c:strCache>
            </c:strRef>
          </c:cat>
          <c:val>
            <c:numRef>
              <c:f>Pivots!$B$52:$B$54</c:f>
              <c:numCache>
                <c:formatCode>#,##0</c:formatCode>
                <c:ptCount val="3"/>
                <c:pt idx="0">
                  <c:v>144</c:v>
                </c:pt>
                <c:pt idx="1">
                  <c:v>326</c:v>
                </c:pt>
                <c:pt idx="2">
                  <c:v>129</c:v>
                </c:pt>
              </c:numCache>
            </c:numRef>
          </c:val>
          <c:extLst>
            <c:ext xmlns:c16="http://schemas.microsoft.com/office/drawing/2014/chart" uri="{C3380CC4-5D6E-409C-BE32-E72D297353CC}">
              <c16:uniqueId val="{00000000-7125-41DA-9C38-108FD68D61E3}"/>
            </c:ext>
          </c:extLst>
        </c:ser>
        <c:ser>
          <c:idx val="1"/>
          <c:order val="1"/>
          <c:tx>
            <c:strRef>
              <c:f>Pivots!$C$50:$C$51</c:f>
              <c:strCache>
                <c:ptCount val="1"/>
                <c:pt idx="0">
                  <c:v>Male</c:v>
                </c:pt>
              </c:strCache>
            </c:strRef>
          </c:tx>
          <c:spPr>
            <a:solidFill>
              <a:schemeClr val="accent4">
                <a:lumMod val="60000"/>
                <a:lumOff val="40000"/>
              </a:schemeClr>
            </a:solidFill>
            <a:ln>
              <a:noFill/>
            </a:ln>
            <a:effectLst/>
          </c:spPr>
          <c:invertIfNegative val="0"/>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Pivots!$A$52:$A$54</c:f>
              <c:strCache>
                <c:ptCount val="3"/>
                <c:pt idx="0">
                  <c:v>Cincinnati</c:v>
                </c:pt>
                <c:pt idx="1">
                  <c:v>Cleveland</c:v>
                </c:pt>
                <c:pt idx="2">
                  <c:v>Columbus</c:v>
                </c:pt>
              </c:strCache>
            </c:strRef>
          </c:cat>
          <c:val>
            <c:numRef>
              <c:f>Pivots!$C$52:$C$54</c:f>
              <c:numCache>
                <c:formatCode>#,##0</c:formatCode>
                <c:ptCount val="3"/>
                <c:pt idx="0">
                  <c:v>132</c:v>
                </c:pt>
                <c:pt idx="1">
                  <c:v>63</c:v>
                </c:pt>
                <c:pt idx="2">
                  <c:v>206</c:v>
                </c:pt>
              </c:numCache>
            </c:numRef>
          </c:val>
          <c:extLst>
            <c:ext xmlns:c16="http://schemas.microsoft.com/office/drawing/2014/chart" uri="{C3380CC4-5D6E-409C-BE32-E72D297353CC}">
              <c16:uniqueId val="{00000001-7125-41DA-9C38-108FD68D61E3}"/>
            </c:ext>
          </c:extLst>
        </c:ser>
        <c:dLbls>
          <c:dLblPos val="ctr"/>
          <c:showLegendKey val="0"/>
          <c:showVal val="1"/>
          <c:showCatName val="0"/>
          <c:showSerName val="0"/>
          <c:showPercent val="0"/>
          <c:showBubbleSize val="0"/>
        </c:dLbls>
        <c:gapWidth val="25"/>
        <c:overlap val="100"/>
        <c:axId val="1279684303"/>
        <c:axId val="1279691791"/>
      </c:barChart>
      <c:catAx>
        <c:axId val="12796843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691791"/>
        <c:crosses val="autoZero"/>
        <c:auto val="1"/>
        <c:lblAlgn val="ctr"/>
        <c:lblOffset val="100"/>
        <c:noMultiLvlLbl val="0"/>
      </c:catAx>
      <c:valAx>
        <c:axId val="1279691791"/>
        <c:scaling>
          <c:orientation val="minMax"/>
        </c:scaling>
        <c:delete val="1"/>
        <c:axPos val="l"/>
        <c:numFmt formatCode="#,##0" sourceLinked="1"/>
        <c:majorTickMark val="out"/>
        <c:minorTickMark val="none"/>
        <c:tickLblPos val="nextTo"/>
        <c:crossAx val="12796843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 (Recovered).xlsx]Pivots!Rep satisfaction</c:name>
    <c:fmtId val="8"/>
  </c:pivotSource>
  <c:chart>
    <c:title>
      <c:tx>
        <c:rich>
          <a:bodyPr rot="0" spcFirstLastPara="1" vertOverflow="ellipsis" vert="horz" wrap="square" anchor="ctr" anchorCtr="1"/>
          <a:lstStyle/>
          <a:p>
            <a:pPr>
              <a:defRPr sz="1400" b="1" i="0" u="none" strike="noStrike" kern="1200" spc="0" baseline="0">
                <a:solidFill>
                  <a:schemeClr val="accent5"/>
                </a:solidFill>
                <a:latin typeface="+mj-lt"/>
                <a:ea typeface="+mn-ea"/>
                <a:cs typeface="+mn-cs"/>
              </a:defRPr>
            </a:pPr>
            <a:r>
              <a:rPr lang="en-US" b="1">
                <a:solidFill>
                  <a:schemeClr val="accent5"/>
                </a:solidFill>
                <a:latin typeface="+mj-lt"/>
              </a:rPr>
              <a:t>Rating</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5"/>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5">
              <a:lumMod val="75000"/>
            </a:schemeClr>
          </a:solidFill>
          <a:ln>
            <a:noFill/>
          </a:ln>
          <a:effectLst/>
        </c:spPr>
        <c:marker>
          <c:symbol val="none"/>
        </c:marker>
      </c:pivotFmt>
    </c:pivotFmts>
    <c:plotArea>
      <c:layout/>
      <c:barChart>
        <c:barDir val="col"/>
        <c:grouping val="clustered"/>
        <c:varyColors val="0"/>
        <c:ser>
          <c:idx val="0"/>
          <c:order val="0"/>
          <c:tx>
            <c:strRef>
              <c:f>Pivots!$B$59</c:f>
              <c:strCache>
                <c:ptCount val="1"/>
                <c:pt idx="0">
                  <c:v>Total</c:v>
                </c:pt>
              </c:strCache>
            </c:strRef>
          </c:tx>
          <c:spPr>
            <a:solidFill>
              <a:schemeClr val="accent5">
                <a:lumMod val="75000"/>
              </a:schemeClr>
            </a:solidFill>
            <a:ln>
              <a:noFill/>
            </a:ln>
            <a:effectLst/>
          </c:spPr>
          <c:invertIfNegative val="0"/>
          <c:cat>
            <c:strRef>
              <c:f>Pivots!$A$60:$A$66</c:f>
              <c:strCache>
                <c:ptCount val="6"/>
                <c:pt idx="0">
                  <c:v>0</c:v>
                </c:pt>
                <c:pt idx="1">
                  <c:v>1</c:v>
                </c:pt>
                <c:pt idx="2">
                  <c:v>2</c:v>
                </c:pt>
                <c:pt idx="3">
                  <c:v>3</c:v>
                </c:pt>
                <c:pt idx="4">
                  <c:v>4</c:v>
                </c:pt>
                <c:pt idx="5">
                  <c:v>5</c:v>
                </c:pt>
              </c:strCache>
            </c:strRef>
          </c:cat>
          <c:val>
            <c:numRef>
              <c:f>Pivots!$B$60:$B$66</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3908-43A5-915E-F8C64100B411}"/>
            </c:ext>
          </c:extLst>
        </c:ser>
        <c:dLbls>
          <c:showLegendKey val="0"/>
          <c:showVal val="0"/>
          <c:showCatName val="0"/>
          <c:showSerName val="0"/>
          <c:showPercent val="0"/>
          <c:showBubbleSize val="0"/>
        </c:dLbls>
        <c:gapWidth val="25"/>
        <c:overlap val="-27"/>
        <c:axId val="1276882911"/>
        <c:axId val="1276889983"/>
      </c:barChart>
      <c:catAx>
        <c:axId val="127688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889983"/>
        <c:crosses val="autoZero"/>
        <c:auto val="1"/>
        <c:lblAlgn val="ctr"/>
        <c:lblOffset val="100"/>
        <c:noMultiLvlLbl val="0"/>
      </c:catAx>
      <c:valAx>
        <c:axId val="1276889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8829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image" Target="../media/image7.jpe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1.png"/><Relationship Id="rId6" Type="http://schemas.openxmlformats.org/officeDocument/2006/relationships/image" Target="../media/image11.svg"/><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3" Type="http://schemas.openxmlformats.org/officeDocument/2006/relationships/image" Target="../media/image6.png"/><Relationship Id="rId18" Type="http://schemas.openxmlformats.org/officeDocument/2006/relationships/chart" Target="../charts/chart3.xml"/><Relationship Id="rId21" Type="http://schemas.openxmlformats.org/officeDocument/2006/relationships/chart" Target="../charts/chart6.xml"/><Relationship Id="rId12" Type="http://schemas.openxmlformats.org/officeDocument/2006/relationships/image" Target="../media/image2.png"/><Relationship Id="rId17"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1.xml"/><Relationship Id="rId20" Type="http://schemas.openxmlformats.org/officeDocument/2006/relationships/chart" Target="../charts/chart5.xml"/><Relationship Id="rId1" Type="http://schemas.openxmlformats.org/officeDocument/2006/relationships/image" Target="../media/image5.png"/><Relationship Id="rId11" Type="http://schemas.openxmlformats.org/officeDocument/2006/relationships/image" Target="../media/image3.png"/><Relationship Id="rId6" Type="http://schemas.openxmlformats.org/officeDocument/2006/relationships/image" Target="../media/image11.svg"/><Relationship Id="rId15" Type="http://schemas.openxmlformats.org/officeDocument/2006/relationships/image" Target="../media/image1.png"/><Relationship Id="rId10" Type="http://schemas.openxmlformats.org/officeDocument/2006/relationships/image" Target="../media/image15.svg"/><Relationship Id="rId19" Type="http://schemas.openxmlformats.org/officeDocument/2006/relationships/chart" Target="../charts/chart4.xml"/><Relationship Id="rId4" Type="http://schemas.openxmlformats.org/officeDocument/2006/relationships/image" Target="../media/image9.svg"/><Relationship Id="rId14" Type="http://schemas.openxmlformats.org/officeDocument/2006/relationships/image" Target="../media/image17.sv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133742</xdr:rowOff>
    </xdr:from>
    <xdr:to>
      <xdr:col>1</xdr:col>
      <xdr:colOff>409650</xdr:colOff>
      <xdr:row>2</xdr:row>
      <xdr:rowOff>352892</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 xmlns:asvg="http://schemas.microsoft.com/office/drawing/2016/SVG/main" r:embed="rId4"/>
            </a:ext>
          </a:extLst>
        </a:blip>
        <a:stretch>
          <a:fillRect/>
        </a:stretch>
      </xdr:blipFill>
      <xdr:spPr>
        <a:xfrm>
          <a:off x="662609" y="310438"/>
          <a:ext cx="409650" cy="395845"/>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184034</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156630</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7</xdr:col>
      <xdr:colOff>0</xdr:colOff>
      <xdr:row>2</xdr:row>
      <xdr:rowOff>0</xdr:rowOff>
    </xdr:from>
    <xdr:to>
      <xdr:col>9</xdr:col>
      <xdr:colOff>608358</xdr:colOff>
      <xdr:row>5</xdr:row>
      <xdr:rowOff>156265</xdr:rowOff>
    </xdr:to>
    <xdr:pic>
      <xdr:nvPicPr>
        <xdr:cNvPr id="8" name="Picture 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361609" y="353391"/>
          <a:ext cx="1933575" cy="1409700"/>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215323</xdr:colOff>
      <xdr:row>3</xdr:row>
      <xdr:rowOff>6350</xdr:rowOff>
    </xdr:from>
    <xdr:to>
      <xdr:col>3</xdr:col>
      <xdr:colOff>611909</xdr:colOff>
      <xdr:row>9</xdr:row>
      <xdr:rowOff>115455</xdr:rowOff>
    </xdr:to>
    <xdr:sp macro="" textlink="Pivots!A4">
      <xdr:nvSpPr>
        <xdr:cNvPr id="2" name="Rectangle 1"/>
        <xdr:cNvSpPr/>
      </xdr:nvSpPr>
      <xdr:spPr>
        <a:xfrm>
          <a:off x="423141" y="525895"/>
          <a:ext cx="1274041" cy="1148196"/>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F0681AC-7508-4A5D-B047-E356CDFDF331}" type="TxLink">
            <a:rPr lang="en-US" sz="2800" b="1" i="0" u="none" strike="noStrike">
              <a:solidFill>
                <a:schemeClr val="bg1"/>
              </a:solidFill>
              <a:latin typeface="+mj-lt"/>
            </a:rPr>
            <a:pPr algn="ctr"/>
            <a:t>1,000</a:t>
          </a:fld>
          <a:endParaRPr lang="en-US" sz="2800" b="1">
            <a:solidFill>
              <a:schemeClr val="bg1"/>
            </a:solidFill>
            <a:latin typeface="+mj-lt"/>
          </a:endParaRPr>
        </a:p>
      </xdr:txBody>
    </xdr:sp>
    <xdr:clientData/>
  </xdr:twoCellAnchor>
  <xdr:twoCellAnchor>
    <xdr:from>
      <xdr:col>2</xdr:col>
      <xdr:colOff>133350</xdr:colOff>
      <xdr:row>3</xdr:row>
      <xdr:rowOff>57150</xdr:rowOff>
    </xdr:from>
    <xdr:to>
      <xdr:col>3</xdr:col>
      <xdr:colOff>387350</xdr:colOff>
      <xdr:row>4</xdr:row>
      <xdr:rowOff>76200</xdr:rowOff>
    </xdr:to>
    <xdr:sp macro="" textlink="">
      <xdr:nvSpPr>
        <xdr:cNvPr id="3" name="Rectangle 2"/>
        <xdr:cNvSpPr/>
      </xdr:nvSpPr>
      <xdr:spPr>
        <a:xfrm>
          <a:off x="552450" y="590550"/>
          <a:ext cx="914400" cy="19685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Calls</a:t>
          </a:r>
        </a:p>
      </xdr:txBody>
    </xdr:sp>
    <xdr:clientData/>
  </xdr:twoCellAnchor>
  <xdr:twoCellAnchor editAs="oneCell">
    <xdr:from>
      <xdr:col>2</xdr:col>
      <xdr:colOff>95250</xdr:colOff>
      <xdr:row>3</xdr:row>
      <xdr:rowOff>38101</xdr:rowOff>
    </xdr:from>
    <xdr:to>
      <xdr:col>2</xdr:col>
      <xdr:colOff>279400</xdr:colOff>
      <xdr:row>4</xdr:row>
      <xdr:rowOff>32041</xdr:rowOff>
    </xdr:to>
    <xdr:pic>
      <xdr:nvPicPr>
        <xdr:cNvPr id="4"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1">
          <a:lum bright="70000" contrast="-70000"/>
          <a:extLst>
            <a:ext uri="{96DAC541-7B7A-43D3-8B79-37D633B846F1}">
              <asvg:svgBlip xmlns="" xmlns:asvg="http://schemas.microsoft.com/office/drawing/2016/SVG/main" r:embed="rId10"/>
            </a:ext>
          </a:extLst>
        </a:blip>
        <a:stretch>
          <a:fillRect/>
        </a:stretch>
      </xdr:blipFill>
      <xdr:spPr>
        <a:xfrm>
          <a:off x="514350" y="571501"/>
          <a:ext cx="184150" cy="171740"/>
        </a:xfrm>
        <a:prstGeom prst="rect">
          <a:avLst/>
        </a:prstGeom>
      </xdr:spPr>
    </xdr:pic>
    <xdr:clientData/>
  </xdr:twoCellAnchor>
  <xdr:twoCellAnchor>
    <xdr:from>
      <xdr:col>2</xdr:col>
      <xdr:colOff>275359</xdr:colOff>
      <xdr:row>7</xdr:row>
      <xdr:rowOff>106796</xdr:rowOff>
    </xdr:from>
    <xdr:to>
      <xdr:col>3</xdr:col>
      <xdr:colOff>230909</xdr:colOff>
      <xdr:row>8</xdr:row>
      <xdr:rowOff>151246</xdr:rowOff>
    </xdr:to>
    <xdr:sp macro="" textlink="Pivots!A10">
      <xdr:nvSpPr>
        <xdr:cNvPr id="5" name="TextBox 4"/>
        <xdr:cNvSpPr txBox="1"/>
      </xdr:nvSpPr>
      <xdr:spPr>
        <a:xfrm>
          <a:off x="702541" y="1319069"/>
          <a:ext cx="613641" cy="21763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CCF4DAC-D452-4C82-A751-9FFE03FFAA53}" type="TxLink">
            <a:rPr lang="en-US" sz="1100" b="0" i="0" u="none" strike="noStrike">
              <a:solidFill>
                <a:schemeClr val="bg1"/>
              </a:solidFill>
              <a:latin typeface="Aptos"/>
            </a:rPr>
            <a:pPr algn="ctr"/>
            <a:t>1,000</a:t>
          </a:fld>
          <a:endParaRPr lang="en-US" sz="1100">
            <a:solidFill>
              <a:schemeClr val="bg1"/>
            </a:solidFill>
          </a:endParaRPr>
        </a:p>
      </xdr:txBody>
    </xdr:sp>
    <xdr:clientData/>
  </xdr:twoCellAnchor>
  <xdr:twoCellAnchor>
    <xdr:from>
      <xdr:col>2</xdr:col>
      <xdr:colOff>24246</xdr:colOff>
      <xdr:row>11</xdr:row>
      <xdr:rowOff>30018</xdr:rowOff>
    </xdr:from>
    <xdr:to>
      <xdr:col>3</xdr:col>
      <xdr:colOff>576696</xdr:colOff>
      <xdr:row>17</xdr:row>
      <xdr:rowOff>0</xdr:rowOff>
    </xdr:to>
    <xdr:sp macro="" textlink="Pivots!B4">
      <xdr:nvSpPr>
        <xdr:cNvPr id="6" name="Rectangle 5"/>
        <xdr:cNvSpPr/>
      </xdr:nvSpPr>
      <xdr:spPr>
        <a:xfrm>
          <a:off x="451428" y="1935018"/>
          <a:ext cx="1210541" cy="1009073"/>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9AEF2B2-9C87-4DF2-8C79-E8A605776ACF}" type="TxLink">
            <a:rPr lang="en-US" sz="2000" b="1" i="0" u="none" strike="noStrike">
              <a:solidFill>
                <a:schemeClr val="bg1"/>
              </a:solidFill>
              <a:latin typeface="+mj-lt"/>
            </a:rPr>
            <a:pPr algn="ctr"/>
            <a:t>$96,623</a:t>
          </a:fld>
          <a:endParaRPr lang="en-US" sz="2000" b="1">
            <a:solidFill>
              <a:schemeClr val="bg1"/>
            </a:solidFill>
            <a:latin typeface="+mj-lt"/>
          </a:endParaRPr>
        </a:p>
      </xdr:txBody>
    </xdr:sp>
    <xdr:clientData/>
  </xdr:twoCellAnchor>
  <xdr:twoCellAnchor>
    <xdr:from>
      <xdr:col>2</xdr:col>
      <xdr:colOff>190161</xdr:colOff>
      <xdr:row>11</xdr:row>
      <xdr:rowOff>89647</xdr:rowOff>
    </xdr:from>
    <xdr:to>
      <xdr:col>3</xdr:col>
      <xdr:colOff>444161</xdr:colOff>
      <xdr:row>12</xdr:row>
      <xdr:rowOff>108697</xdr:rowOff>
    </xdr:to>
    <xdr:sp macro="" textlink="">
      <xdr:nvSpPr>
        <xdr:cNvPr id="7" name="Rectangle 6"/>
        <xdr:cNvSpPr/>
      </xdr:nvSpPr>
      <xdr:spPr>
        <a:xfrm>
          <a:off x="617343" y="1994647"/>
          <a:ext cx="912091" cy="19223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Amount</a:t>
          </a:r>
        </a:p>
      </xdr:txBody>
    </xdr:sp>
    <xdr:clientData/>
  </xdr:twoCellAnchor>
  <xdr:twoCellAnchor>
    <xdr:from>
      <xdr:col>2</xdr:col>
      <xdr:colOff>232723</xdr:colOff>
      <xdr:row>15</xdr:row>
      <xdr:rowOff>19959</xdr:rowOff>
    </xdr:from>
    <xdr:to>
      <xdr:col>3</xdr:col>
      <xdr:colOff>303480</xdr:colOff>
      <xdr:row>16</xdr:row>
      <xdr:rowOff>100611</xdr:rowOff>
    </xdr:to>
    <xdr:sp macro="" textlink="Pivots!B10">
      <xdr:nvSpPr>
        <xdr:cNvPr id="9" name="TextBox 8"/>
        <xdr:cNvSpPr txBox="1"/>
      </xdr:nvSpPr>
      <xdr:spPr>
        <a:xfrm>
          <a:off x="659905" y="2617686"/>
          <a:ext cx="728848" cy="253834"/>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03B106F-19A7-4B99-9384-2E803FDFF140}" type="TxLink">
            <a:rPr lang="en-US" sz="1100" b="0" i="0" u="none" strike="noStrike">
              <a:solidFill>
                <a:schemeClr val="bg1"/>
              </a:solidFill>
              <a:latin typeface="+mn-lt"/>
            </a:rPr>
            <a:pPr algn="ctr"/>
            <a:t>$96,623</a:t>
          </a:fld>
          <a:endParaRPr lang="en-US" sz="1100">
            <a:solidFill>
              <a:schemeClr val="bg1"/>
            </a:solidFill>
            <a:latin typeface="+mn-lt"/>
          </a:endParaRPr>
        </a:p>
      </xdr:txBody>
    </xdr:sp>
    <xdr:clientData/>
  </xdr:twoCellAnchor>
  <xdr:twoCellAnchor>
    <xdr:from>
      <xdr:col>2</xdr:col>
      <xdr:colOff>0</xdr:colOff>
      <xdr:row>19</xdr:row>
      <xdr:rowOff>34637</xdr:rowOff>
    </xdr:from>
    <xdr:to>
      <xdr:col>3</xdr:col>
      <xdr:colOff>552450</xdr:colOff>
      <xdr:row>24</xdr:row>
      <xdr:rowOff>127001</xdr:rowOff>
    </xdr:to>
    <xdr:sp macro="" textlink="Pivots!C4">
      <xdr:nvSpPr>
        <xdr:cNvPr id="10" name="Rectangle 9"/>
        <xdr:cNvSpPr/>
      </xdr:nvSpPr>
      <xdr:spPr>
        <a:xfrm>
          <a:off x="427182" y="3325092"/>
          <a:ext cx="1210541" cy="1073727"/>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BE07F82-9A87-4522-B9ED-445785DC801B}" type="TxLink">
            <a:rPr lang="en-US" sz="2000" b="1" i="0" u="none" strike="noStrike">
              <a:solidFill>
                <a:schemeClr val="bg1"/>
              </a:solidFill>
              <a:latin typeface="+mj-lt"/>
            </a:rPr>
            <a:pPr algn="ctr"/>
            <a:t>89,850</a:t>
          </a:fld>
          <a:endParaRPr lang="en-US" sz="2000" b="1">
            <a:solidFill>
              <a:schemeClr val="bg1"/>
            </a:solidFill>
            <a:latin typeface="+mj-lt"/>
          </a:endParaRPr>
        </a:p>
      </xdr:txBody>
    </xdr:sp>
    <xdr:clientData/>
  </xdr:twoCellAnchor>
  <xdr:twoCellAnchor>
    <xdr:from>
      <xdr:col>2</xdr:col>
      <xdr:colOff>265748</xdr:colOff>
      <xdr:row>19</xdr:row>
      <xdr:rowOff>57726</xdr:rowOff>
    </xdr:from>
    <xdr:to>
      <xdr:col>3</xdr:col>
      <xdr:colOff>484908</xdr:colOff>
      <xdr:row>20</xdr:row>
      <xdr:rowOff>150091</xdr:rowOff>
    </xdr:to>
    <xdr:sp macro="" textlink="">
      <xdr:nvSpPr>
        <xdr:cNvPr id="11" name="Rectangle 10"/>
        <xdr:cNvSpPr/>
      </xdr:nvSpPr>
      <xdr:spPr>
        <a:xfrm rot="10800000" flipV="1">
          <a:off x="692930" y="3348181"/>
          <a:ext cx="877251" cy="288637"/>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Duration</a:t>
          </a:r>
        </a:p>
      </xdr:txBody>
    </xdr:sp>
    <xdr:clientData/>
  </xdr:twoCellAnchor>
  <xdr:twoCellAnchor>
    <xdr:from>
      <xdr:col>2</xdr:col>
      <xdr:colOff>290945</xdr:colOff>
      <xdr:row>22</xdr:row>
      <xdr:rowOff>182418</xdr:rowOff>
    </xdr:from>
    <xdr:to>
      <xdr:col>3</xdr:col>
      <xdr:colOff>246495</xdr:colOff>
      <xdr:row>24</xdr:row>
      <xdr:rowOff>30595</xdr:rowOff>
    </xdr:to>
    <xdr:sp macro="" textlink="Pivots!C10">
      <xdr:nvSpPr>
        <xdr:cNvPr id="13" name="TextBox 12"/>
        <xdr:cNvSpPr txBox="1"/>
      </xdr:nvSpPr>
      <xdr:spPr>
        <a:xfrm>
          <a:off x="718127" y="4061691"/>
          <a:ext cx="613641" cy="24072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6F4C143-1FE4-47E3-B746-09D33F748D23}" type="TxLink">
            <a:rPr lang="en-US" sz="1100" b="0" i="0" u="none" strike="noStrike">
              <a:solidFill>
                <a:schemeClr val="bg1"/>
              </a:solidFill>
              <a:latin typeface="+mn-lt"/>
            </a:rPr>
            <a:pPr algn="ctr"/>
            <a:t>89,850</a:t>
          </a:fld>
          <a:endParaRPr lang="en-US" sz="1100">
            <a:solidFill>
              <a:schemeClr val="bg1"/>
            </a:solidFill>
            <a:latin typeface="+mn-lt"/>
          </a:endParaRPr>
        </a:p>
      </xdr:txBody>
    </xdr:sp>
    <xdr:clientData/>
  </xdr:twoCellAnchor>
  <xdr:twoCellAnchor>
    <xdr:from>
      <xdr:col>2</xdr:col>
      <xdr:colOff>1</xdr:colOff>
      <xdr:row>26</xdr:row>
      <xdr:rowOff>0</xdr:rowOff>
    </xdr:from>
    <xdr:to>
      <xdr:col>3</xdr:col>
      <xdr:colOff>531092</xdr:colOff>
      <xdr:row>31</xdr:row>
      <xdr:rowOff>80818</xdr:rowOff>
    </xdr:to>
    <xdr:sp macro="" textlink="Pivots!D4">
      <xdr:nvSpPr>
        <xdr:cNvPr id="14" name="Rectangle 13"/>
        <xdr:cNvSpPr/>
      </xdr:nvSpPr>
      <xdr:spPr>
        <a:xfrm>
          <a:off x="427183" y="4664364"/>
          <a:ext cx="1189182" cy="1062181"/>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B32296D-4606-4CFC-A0AA-A72D149E9099}" type="TxLink">
            <a:rPr lang="en-US" sz="2000" b="1" i="0" u="none" strike="noStrike">
              <a:solidFill>
                <a:schemeClr val="bg1"/>
              </a:solidFill>
              <a:latin typeface="+mj-lt"/>
            </a:rPr>
            <a:pPr algn="ctr"/>
            <a:t>3.9</a:t>
          </a:fld>
          <a:endParaRPr lang="en-US" sz="2000" b="1">
            <a:solidFill>
              <a:schemeClr val="bg1"/>
            </a:solidFill>
            <a:latin typeface="+mj-lt"/>
          </a:endParaRPr>
        </a:p>
      </xdr:txBody>
    </xdr:sp>
    <xdr:clientData/>
  </xdr:twoCellAnchor>
  <xdr:twoCellAnchor>
    <xdr:from>
      <xdr:col>2</xdr:col>
      <xdr:colOff>181536</xdr:colOff>
      <xdr:row>26</xdr:row>
      <xdr:rowOff>20918</xdr:rowOff>
    </xdr:from>
    <xdr:to>
      <xdr:col>3</xdr:col>
      <xdr:colOff>526144</xdr:colOff>
      <xdr:row>27</xdr:row>
      <xdr:rowOff>0</xdr:rowOff>
    </xdr:to>
    <xdr:sp macro="" textlink="">
      <xdr:nvSpPr>
        <xdr:cNvPr id="15" name="Rectangle 14"/>
        <xdr:cNvSpPr/>
      </xdr:nvSpPr>
      <xdr:spPr>
        <a:xfrm>
          <a:off x="598822" y="4193775"/>
          <a:ext cx="1006822" cy="16051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Avg.</a:t>
          </a:r>
          <a:r>
            <a:rPr lang="en-US" sz="1100" b="1" baseline="0"/>
            <a:t>Rating</a:t>
          </a:r>
          <a:endParaRPr lang="en-US" sz="1100" b="1"/>
        </a:p>
      </xdr:txBody>
    </xdr:sp>
    <xdr:clientData/>
  </xdr:twoCellAnchor>
  <xdr:twoCellAnchor>
    <xdr:from>
      <xdr:col>2</xdr:col>
      <xdr:colOff>279400</xdr:colOff>
      <xdr:row>29</xdr:row>
      <xdr:rowOff>150091</xdr:rowOff>
    </xdr:from>
    <xdr:to>
      <xdr:col>3</xdr:col>
      <xdr:colOff>265545</xdr:colOff>
      <xdr:row>31</xdr:row>
      <xdr:rowOff>46182</xdr:rowOff>
    </xdr:to>
    <xdr:sp macro="" textlink="Pivots!D10">
      <xdr:nvSpPr>
        <xdr:cNvPr id="17" name="TextBox 16"/>
        <xdr:cNvSpPr txBox="1"/>
      </xdr:nvSpPr>
      <xdr:spPr>
        <a:xfrm>
          <a:off x="706582" y="5403273"/>
          <a:ext cx="644236" cy="288636"/>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8B545F-64C7-4466-B92B-A1EC4609B1A7}" type="TxLink">
            <a:rPr lang="en-US" sz="1100" b="0" i="0" u="none" strike="noStrike">
              <a:solidFill>
                <a:schemeClr val="bg1"/>
              </a:solidFill>
              <a:latin typeface="+mn-lt"/>
            </a:rPr>
            <a:pPr algn="ctr"/>
            <a:t>3.9</a:t>
          </a:fld>
          <a:endParaRPr lang="en-US" sz="1100">
            <a:solidFill>
              <a:schemeClr val="bg1"/>
            </a:solidFill>
            <a:latin typeface="+mn-lt"/>
          </a:endParaRPr>
        </a:p>
      </xdr:txBody>
    </xdr:sp>
    <xdr:clientData/>
  </xdr:twoCellAnchor>
  <xdr:twoCellAnchor>
    <xdr:from>
      <xdr:col>2</xdr:col>
      <xdr:colOff>0</xdr:colOff>
      <xdr:row>33</xdr:row>
      <xdr:rowOff>0</xdr:rowOff>
    </xdr:from>
    <xdr:to>
      <xdr:col>3</xdr:col>
      <xdr:colOff>552450</xdr:colOff>
      <xdr:row>37</xdr:row>
      <xdr:rowOff>152400</xdr:rowOff>
    </xdr:to>
    <xdr:sp macro="" textlink="Pivots!E4">
      <xdr:nvSpPr>
        <xdr:cNvPr id="18" name="Rectangle 17"/>
        <xdr:cNvSpPr/>
      </xdr:nvSpPr>
      <xdr:spPr>
        <a:xfrm>
          <a:off x="412750" y="5397500"/>
          <a:ext cx="1208617" cy="872067"/>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C3CF512-6A44-48E2-9D9C-83E04CC7B5DD}" type="TxLink">
            <a:rPr lang="en-US" sz="2000" b="1" i="0" u="none" strike="noStrike">
              <a:solidFill>
                <a:schemeClr val="bg1"/>
              </a:solidFill>
              <a:latin typeface="+mj-lt"/>
            </a:rPr>
            <a:pPr algn="ctr"/>
            <a:t>307</a:t>
          </a:fld>
          <a:endParaRPr lang="en-US" sz="2000" b="1">
            <a:solidFill>
              <a:schemeClr val="bg1"/>
            </a:solidFill>
            <a:latin typeface="+mj-lt"/>
          </a:endParaRPr>
        </a:p>
      </xdr:txBody>
    </xdr:sp>
    <xdr:clientData/>
  </xdr:twoCellAnchor>
  <xdr:twoCellAnchor>
    <xdr:from>
      <xdr:col>2</xdr:col>
      <xdr:colOff>82553</xdr:colOff>
      <xdr:row>33</xdr:row>
      <xdr:rowOff>21165</xdr:rowOff>
    </xdr:from>
    <xdr:to>
      <xdr:col>3</xdr:col>
      <xdr:colOff>552823</xdr:colOff>
      <xdr:row>34</xdr:row>
      <xdr:rowOff>14940</xdr:rowOff>
    </xdr:to>
    <xdr:sp macro="" textlink="">
      <xdr:nvSpPr>
        <xdr:cNvPr id="19" name="Rectangle 18"/>
        <xdr:cNvSpPr/>
      </xdr:nvSpPr>
      <xdr:spPr>
        <a:xfrm>
          <a:off x="500906" y="5399989"/>
          <a:ext cx="1127682" cy="173069"/>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Happy</a:t>
          </a:r>
          <a:r>
            <a:rPr lang="en-US" sz="1100" b="1" baseline="0"/>
            <a:t> Callers</a:t>
          </a:r>
          <a:endParaRPr lang="en-US" sz="1100" b="1"/>
        </a:p>
      </xdr:txBody>
    </xdr:sp>
    <xdr:clientData/>
  </xdr:twoCellAnchor>
  <xdr:twoCellAnchor>
    <xdr:from>
      <xdr:col>2</xdr:col>
      <xdr:colOff>279400</xdr:colOff>
      <xdr:row>36</xdr:row>
      <xdr:rowOff>88900</xdr:rowOff>
    </xdr:from>
    <xdr:to>
      <xdr:col>3</xdr:col>
      <xdr:colOff>234950</xdr:colOff>
      <xdr:row>37</xdr:row>
      <xdr:rowOff>133350</xdr:rowOff>
    </xdr:to>
    <xdr:sp macro="" textlink="Pivots!E10">
      <xdr:nvSpPr>
        <xdr:cNvPr id="21" name="TextBox 20"/>
        <xdr:cNvSpPr txBox="1"/>
      </xdr:nvSpPr>
      <xdr:spPr>
        <a:xfrm>
          <a:off x="692150" y="6026150"/>
          <a:ext cx="611717" cy="224367"/>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D78D75-EC6E-490B-8410-2308859C86A4}" type="TxLink">
            <a:rPr lang="en-US" sz="1100" b="0" i="0" u="none" strike="noStrike">
              <a:solidFill>
                <a:schemeClr val="bg1"/>
              </a:solidFill>
              <a:latin typeface="+mn-lt"/>
            </a:rPr>
            <a:pPr algn="ctr"/>
            <a:t>307</a:t>
          </a:fld>
          <a:endParaRPr lang="en-US" sz="1100">
            <a:solidFill>
              <a:schemeClr val="bg1"/>
            </a:solidFill>
            <a:latin typeface="+mn-lt"/>
          </a:endParaRPr>
        </a:p>
      </xdr:txBody>
    </xdr:sp>
    <xdr:clientData/>
  </xdr:twoCellAnchor>
  <xdr:twoCellAnchor editAs="oneCell">
    <xdr:from>
      <xdr:col>2</xdr:col>
      <xdr:colOff>40408</xdr:colOff>
      <xdr:row>11</xdr:row>
      <xdr:rowOff>41757</xdr:rowOff>
    </xdr:from>
    <xdr:to>
      <xdr:col>2</xdr:col>
      <xdr:colOff>377581</xdr:colOff>
      <xdr:row>12</xdr:row>
      <xdr:rowOff>161636</xdr:rowOff>
    </xdr:to>
    <xdr:pic>
      <xdr:nvPicPr>
        <xdr:cNvPr id="23"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11">
          <a:lum bright="70000" contrast="-70000"/>
          <a:extLst>
            <a:ext uri="{96DAC541-7B7A-43D3-8B79-37D633B846F1}">
              <asvg:svgBlip xmlns="" xmlns:asvg="http://schemas.microsoft.com/office/drawing/2016/SVG/main" r:embed="rId6"/>
            </a:ext>
          </a:extLst>
        </a:blip>
        <a:stretch>
          <a:fillRect/>
        </a:stretch>
      </xdr:blipFill>
      <xdr:spPr>
        <a:xfrm>
          <a:off x="467590" y="1946757"/>
          <a:ext cx="337173" cy="293061"/>
        </a:xfrm>
        <a:prstGeom prst="rect">
          <a:avLst/>
        </a:prstGeom>
      </xdr:spPr>
    </xdr:pic>
    <xdr:clientData/>
  </xdr:twoCellAnchor>
  <xdr:twoCellAnchor editAs="oneCell">
    <xdr:from>
      <xdr:col>2</xdr:col>
      <xdr:colOff>67503</xdr:colOff>
      <xdr:row>19</xdr:row>
      <xdr:rowOff>125764</xdr:rowOff>
    </xdr:from>
    <xdr:to>
      <xdr:col>2</xdr:col>
      <xdr:colOff>277195</xdr:colOff>
      <xdr:row>20</xdr:row>
      <xdr:rowOff>102672</xdr:rowOff>
    </xdr:to>
    <xdr:pic>
      <xdr:nvPicPr>
        <xdr:cNvPr id="24"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12">
          <a:lum bright="70000" contrast="-70000"/>
          <a:extLst>
            <a:ext uri="{96DAC541-7B7A-43D3-8B79-37D633B846F1}">
              <asvg:svgBlip xmlns="" xmlns:asvg="http://schemas.microsoft.com/office/drawing/2016/SVG/main" r:embed="rId4"/>
            </a:ext>
          </a:extLst>
        </a:blip>
        <a:stretch>
          <a:fillRect/>
        </a:stretch>
      </xdr:blipFill>
      <xdr:spPr>
        <a:xfrm>
          <a:off x="487057" y="4037818"/>
          <a:ext cx="209692" cy="203693"/>
        </a:xfrm>
        <a:prstGeom prst="rect">
          <a:avLst/>
        </a:prstGeom>
      </xdr:spPr>
    </xdr:pic>
    <xdr:clientData/>
  </xdr:twoCellAnchor>
  <xdr:twoCellAnchor editAs="oneCell">
    <xdr:from>
      <xdr:col>1</xdr:col>
      <xdr:colOff>214914</xdr:colOff>
      <xdr:row>26</xdr:row>
      <xdr:rowOff>9736</xdr:rowOff>
    </xdr:from>
    <xdr:to>
      <xdr:col>2</xdr:col>
      <xdr:colOff>283349</xdr:colOff>
      <xdr:row>27</xdr:row>
      <xdr:rowOff>42984</xdr:rowOff>
    </xdr:to>
    <xdr:pic>
      <xdr:nvPicPr>
        <xdr:cNvPr id="25"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3">
          <a:lum bright="70000" contrast="-70000"/>
          <a:extLst>
            <a:ext uri="{96DAC541-7B7A-43D3-8B79-37D633B846F1}">
              <asvg:svgBlip xmlns="" xmlns:asvg="http://schemas.microsoft.com/office/drawing/2016/SVG/main" r:embed="rId14"/>
            </a:ext>
          </a:extLst>
        </a:blip>
        <a:srcRect/>
        <a:stretch/>
      </xdr:blipFill>
      <xdr:spPr>
        <a:xfrm>
          <a:off x="419021" y="5509290"/>
          <a:ext cx="283882" cy="260033"/>
        </a:xfrm>
        <a:prstGeom prst="rect">
          <a:avLst/>
        </a:prstGeom>
      </xdr:spPr>
    </xdr:pic>
    <xdr:clientData/>
  </xdr:twoCellAnchor>
  <xdr:twoCellAnchor editAs="oneCell">
    <xdr:from>
      <xdr:col>1</xdr:col>
      <xdr:colOff>201706</xdr:colOff>
      <xdr:row>33</xdr:row>
      <xdr:rowOff>29882</xdr:rowOff>
    </xdr:from>
    <xdr:to>
      <xdr:col>2</xdr:col>
      <xdr:colOff>179294</xdr:colOff>
      <xdr:row>33</xdr:row>
      <xdr:rowOff>204915</xdr:rowOff>
    </xdr:to>
    <xdr:pic>
      <xdr:nvPicPr>
        <xdr:cNvPr id="28"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5">
          <a:lum bright="70000" contrast="-70000"/>
          <a:extLst>
            <a:ext uri="{96DAC541-7B7A-43D3-8B79-37D633B846F1}">
              <asvg:svgBlip xmlns="" xmlns:asvg="http://schemas.microsoft.com/office/drawing/2016/SVG/main" r:embed="rId2"/>
            </a:ext>
          </a:extLst>
        </a:blip>
        <a:stretch>
          <a:fillRect/>
        </a:stretch>
      </xdr:blipFill>
      <xdr:spPr>
        <a:xfrm>
          <a:off x="403412" y="5408706"/>
          <a:ext cx="194235" cy="181144"/>
        </a:xfrm>
        <a:prstGeom prst="rect">
          <a:avLst/>
        </a:prstGeom>
      </xdr:spPr>
    </xdr:pic>
    <xdr:clientData/>
  </xdr:twoCellAnchor>
  <xdr:twoCellAnchor>
    <xdr:from>
      <xdr:col>4</xdr:col>
      <xdr:colOff>253999</xdr:colOff>
      <xdr:row>3</xdr:row>
      <xdr:rowOff>9071</xdr:rowOff>
    </xdr:from>
    <xdr:to>
      <xdr:col>12</xdr:col>
      <xdr:colOff>507999</xdr:colOff>
      <xdr:row>14</xdr:row>
      <xdr:rowOff>127000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12</xdr:col>
      <xdr:colOff>654211</xdr:colOff>
      <xdr:row>18</xdr:row>
      <xdr:rowOff>103910</xdr:rowOff>
    </xdr:from>
    <xdr:to>
      <xdr:col>14</xdr:col>
      <xdr:colOff>526143</xdr:colOff>
      <xdr:row>25</xdr:row>
      <xdr:rowOff>207818</xdr:rowOff>
    </xdr:to>
    <mc:AlternateContent xmlns:mc="http://schemas.openxmlformats.org/markup-compatibility/2006" xmlns:a14="http://schemas.microsoft.com/office/drawing/2010/main">
      <mc:Choice Requires="a14">
        <xdr:graphicFrame macro="">
          <xdr:nvGraphicFramePr>
            <xdr:cNvPr id="29" name="Representative"/>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650550" y="3789178"/>
              <a:ext cx="1187289" cy="16914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508000</xdr:colOff>
      <xdr:row>4</xdr:row>
      <xdr:rowOff>136072</xdr:rowOff>
    </xdr:from>
    <xdr:to>
      <xdr:col>16</xdr:col>
      <xdr:colOff>63500</xdr:colOff>
      <xdr:row>13</xdr:row>
      <xdr:rowOff>0</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244929</xdr:colOff>
      <xdr:row>16</xdr:row>
      <xdr:rowOff>99785</xdr:rowOff>
    </xdr:from>
    <xdr:to>
      <xdr:col>8</xdr:col>
      <xdr:colOff>390072</xdr:colOff>
      <xdr:row>38</xdr:row>
      <xdr:rowOff>1</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117927</xdr:colOff>
      <xdr:row>16</xdr:row>
      <xdr:rowOff>108857</xdr:rowOff>
    </xdr:from>
    <xdr:to>
      <xdr:col>12</xdr:col>
      <xdr:colOff>625928</xdr:colOff>
      <xdr:row>38</xdr:row>
      <xdr:rowOff>18143</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16</xdr:col>
      <xdr:colOff>108858</xdr:colOff>
      <xdr:row>2</xdr:row>
      <xdr:rowOff>117930</xdr:rowOff>
    </xdr:from>
    <xdr:to>
      <xdr:col>19</xdr:col>
      <xdr:colOff>444500</xdr:colOff>
      <xdr:row>14</xdr:row>
      <xdr:rowOff>103911</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19</xdr:col>
      <xdr:colOff>617479</xdr:colOff>
      <xdr:row>2</xdr:row>
      <xdr:rowOff>104941</xdr:rowOff>
    </xdr:from>
    <xdr:to>
      <xdr:col>23</xdr:col>
      <xdr:colOff>177513</xdr:colOff>
      <xdr:row>14</xdr:row>
      <xdr:rowOff>103910</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oneCellAnchor>
    <xdr:from>
      <xdr:col>25</xdr:col>
      <xdr:colOff>444500</xdr:colOff>
      <xdr:row>20</xdr:row>
      <xdr:rowOff>9071</xdr:rowOff>
    </xdr:from>
    <xdr:ext cx="184731" cy="254557"/>
    <xdr:sp macro="" textlink="">
      <xdr:nvSpPr>
        <xdr:cNvPr id="8" name="TextBox 7"/>
        <xdr:cNvSpPr txBox="1"/>
      </xdr:nvSpPr>
      <xdr:spPr>
        <a:xfrm>
          <a:off x="16092714" y="3093357"/>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207819</xdr:colOff>
      <xdr:row>0</xdr:row>
      <xdr:rowOff>80818</xdr:rowOff>
    </xdr:from>
    <xdr:to>
      <xdr:col>11</xdr:col>
      <xdr:colOff>300183</xdr:colOff>
      <xdr:row>1</xdr:row>
      <xdr:rowOff>46182</xdr:rowOff>
    </xdr:to>
    <xdr:sp macro="" textlink="">
      <xdr:nvSpPr>
        <xdr:cNvPr id="12" name="Rounded Rectangle 11"/>
        <xdr:cNvSpPr/>
      </xdr:nvSpPr>
      <xdr:spPr>
        <a:xfrm>
          <a:off x="415637" y="80818"/>
          <a:ext cx="6234546" cy="519546"/>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solidFill>
                <a:schemeClr val="accent5"/>
              </a:solidFill>
              <a:latin typeface="+mj-lt"/>
            </a:rPr>
            <a:t>CALL CENTER REPORT - </a:t>
          </a:r>
          <a:r>
            <a:rPr lang="en-US" sz="2800" b="0">
              <a:solidFill>
                <a:schemeClr val="accent5"/>
              </a:solidFill>
              <a:latin typeface="+mj-lt"/>
            </a:rPr>
            <a:t>2024</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DELL" refreshedDate="45712.661703472222" backgroundQuery="1" createdVersion="6" refreshedVersion="6" minRefreshableVersion="3" recordCount="0" supportSubquery="1" supportAdvancedDrill="1">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s]" caption="Average Ratings"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ustomer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s]" caption="Average Ratings"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DELL" refreshedDate="45713.410351851853" backgroundQuery="1" createdVersion="6" refreshedVersion="6" minRefreshableVersion="3" recordCount="0" supportSubquery="1" supportAdvancedDrill="1">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s]" caption="Average Ratings"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ustomer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s]" caption="Average Ratings"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DELL" refreshedDate="45713.410352777777" backgroundQuery="1" createdVersion="6" refreshedVersion="6" minRefreshableVersion="3" recordCount="0" supportSubquery="1" supportAdvancedDrill="1">
  <cacheSource type="external" connectionId="1"/>
  <cacheFields count="5">
    <cacheField name="[calls].[Representative].[Representative]" caption="Representative" numFmtId="0" hierarchy="3" level="1">
      <sharedItems containsSemiMixedTypes="0" containsNonDate="0" containsString="0"/>
    </cacheField>
    <cacheField name="[calls].[Date of Call (Month)].[Date of Call (Month)]" caption="Date of Call (Month)" numFmtId="0" hierarchy="11" level="1">
      <sharedItems count="12">
        <s v="Jan"/>
        <s v="Feb"/>
        <s v="Mar"/>
        <s v="Apr"/>
        <s v="May"/>
        <s v="Jun"/>
        <s v="Jul"/>
        <s v="Aug"/>
        <s v="Sep"/>
        <s v="Oct"/>
        <s v="Nov"/>
        <s v="Dec"/>
      </sharedItems>
    </cacheField>
    <cacheField name="[calls].[Date of Call].[Date of Call]" caption="Date of Call" numFmtId="0" hierarchy="4" level="1">
      <sharedItems containsSemiMixedTypes="0" containsNonDate="0" containsDate="1" containsString="0" count="6">
        <d v="2023-12-09T00:00:00"/>
        <d v="2023-12-17T00:00:00"/>
        <d v="2023-12-20T00:00:00"/>
        <d v="2023-12-25T00:00:00"/>
        <d v="2023-12-29T00:00:00"/>
        <d v="2023-12-31T00:00:00"/>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ustomer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DELL" refreshedDate="45713.410353356485" backgroundQuery="1" createdVersion="6" refreshedVersion="6" minRefreshableVersion="3" recordCount="0" supportSubquery="1" supportAdvancedDrill="1">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ustomer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DELL" refreshedDate="45713.410353703701" backgroundQuery="1" createdVersion="6" refreshedVersion="6" minRefreshableVersion="3" recordCount="0" supportSubquery="1" supportAdvancedDrill="1">
  <cacheSource type="external" connectionId="1"/>
  <cacheFields count="3">
    <cacheField name="[Measures].[Total Amount]" caption="Total Amount" numFmtId="0" hierarchy="18" level="32767"/>
    <cacheField name="[Measures].[Call count]" caption="Call count" numFmtId="0" hierarchy="17" level="32767"/>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ustomer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DELL" refreshedDate="45713.410354050924" backgroundQuery="1" createdVersion="6" refreshedVersion="6" minRefreshableVersion="3" recordCount="0" supportSubquery="1" supportAdvancedDrill="1">
  <cacheSource type="external" connectionId="1"/>
  <cacheFields count="2">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ustomer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DELL" refreshedDate="45713.410354629632" backgroundQuery="1" createdVersion="6" refreshedVersion="6" minRefreshableVersion="3" recordCount="0" supportSubquery="1" supportAdvancedDrill="1">
  <cacheSource type="external" connectionId="1"/>
  <cacheFields count="4">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ustomer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DELL" refreshedDate="45713.410354976855" backgroundQuery="1" createdVersion="6" refreshedVersion="6" minRefreshableVersion="3" recordCount="0" supportSubquery="1" supportAdvancedDrill="1">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ustomer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DELL" refreshedDate="45713.410355439817" backgroundQuery="1" createdVersion="6" refreshedVersion="6" minRefreshableVersion="3" recordCount="0" supportSubquery="1" supportAdvancedDrill="1">
  <cacheSource type="external" connectionId="1"/>
  <cacheFields count="5">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3"/>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ustomers" count="0"/>
    <cacheHierarchy uniqueName="[Measures].[Total Amount]" caption="Total Amount" measure="1" displayFolder="" measureGroup="calls" count="0" oneField="1">
      <fieldsUsage count="1">
        <fieldUsage x="4"/>
      </fieldsUsage>
    </cacheHierarchy>
    <cacheHierarchy uniqueName="[Measures].[Total Duration]" caption="Total Duration" measure="1" displayFolder="" measureGroup="calls" count="0"/>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DELL" refreshedDate="45712.66168449074"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ustomer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Summary pivo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2.xml><?xml version="1.0" encoding="utf-8"?>
<pivotTableDefinition xmlns="http://schemas.openxmlformats.org/spreadsheetml/2006/main" name="new pivot" cacheId="8"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9">
  <location ref="A68:G87" firstHeaderRow="1" firstDataRow="2" firstDataCol="1"/>
  <pivotFields count="5">
    <pivotField allDrilled="1" showAll="0" sortType="ascending" defaultAttributeDrillState="1">
      <items count="8">
        <item x="3"/>
        <item x="1"/>
        <item x="5"/>
        <item x="6"/>
        <item x="4"/>
        <item x="0"/>
        <item x="2"/>
        <item t="default"/>
      </items>
    </pivotField>
    <pivotField axis="axisCol" allDrilled="1" showAll="0" dataSourceSort="1" defaultAttributeDrillState="1">
      <items count="6">
        <item x="0"/>
        <item x="1"/>
        <item x="2"/>
        <item x="3"/>
        <item x="4"/>
        <item t="default"/>
      </items>
    </pivotField>
    <pivotField axis="axisRow" allDrilled="1" showAll="0" dataSourceSort="1" defaultAttributeDrillState="1">
      <items count="4">
        <item x="0"/>
        <item x="1"/>
        <item x="2"/>
        <item t="default"/>
      </items>
    </pivotField>
    <pivotField axis="axisRow" allDrilled="1" showAll="0" dataSourceSort="1" defaultAttributeDrillState="1">
      <items count="16">
        <item x="0"/>
        <item x="1"/>
        <item x="2"/>
        <item x="3"/>
        <item x="4"/>
        <item x="5"/>
        <item x="6"/>
        <item x="7"/>
        <item x="8"/>
        <item x="9"/>
        <item x="10"/>
        <item x="11"/>
        <item x="12"/>
        <item x="13"/>
        <item x="14"/>
        <item t="default"/>
      </items>
    </pivotField>
    <pivotField dataField="1" showAll="0"/>
  </pivotFields>
  <rowFields count="2">
    <field x="2"/>
    <field x="3"/>
  </rowFields>
  <rowItems count="18">
    <i>
      <x/>
    </i>
    <i r="1">
      <x/>
    </i>
    <i r="1">
      <x v="1"/>
    </i>
    <i r="1">
      <x v="2"/>
    </i>
    <i r="1">
      <x v="3"/>
    </i>
    <i>
      <x v="1"/>
    </i>
    <i r="1">
      <x v="4"/>
    </i>
    <i r="1">
      <x v="5"/>
    </i>
    <i r="1">
      <x v="6"/>
    </i>
    <i r="1">
      <x v="7"/>
    </i>
    <i r="1">
      <x v="8"/>
    </i>
    <i r="1">
      <x v="9"/>
    </i>
    <i>
      <x v="2"/>
    </i>
    <i r="1">
      <x v="10"/>
    </i>
    <i r="1">
      <x v="11"/>
    </i>
    <i r="1">
      <x v="12"/>
    </i>
    <i r="1">
      <x v="13"/>
    </i>
    <i r="1">
      <x v="14"/>
    </i>
  </rowItems>
  <colFields count="1">
    <field x="1"/>
  </colFields>
  <colItems count="6">
    <i>
      <x/>
    </i>
    <i>
      <x v="1"/>
    </i>
    <i>
      <x v="2"/>
    </i>
    <i>
      <x v="3"/>
    </i>
    <i>
      <x v="4"/>
    </i>
    <i t="grand">
      <x/>
    </i>
  </colItems>
  <dataFields count="1">
    <dataField fld="4"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3.xml><?xml version="1.0" encoding="utf-8"?>
<pivotTableDefinition xmlns="http://schemas.openxmlformats.org/spreadsheetml/2006/main" name="Rep report" cacheId="5"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6">
  <location ref="E41:E46" firstHeaderRow="1" firstDataRow="1" firstDataCol="1"/>
  <pivotFields count="2">
    <pivotField allDrilled="1" showAll="0" sortType="ascending" defaultAttributeDrillState="1">
      <items count="8">
        <item x="3"/>
        <item x="1"/>
        <item x="5"/>
        <item x="6"/>
        <item x="4"/>
        <item x="0"/>
        <item x="2"/>
        <item t="default"/>
      </items>
    </pivotField>
    <pivotField axis="axisRow" allDrilled="1" showAll="0" dataSourceSort="1" defaultAttributeDrillState="1">
      <items count="6">
        <item x="0"/>
        <item x="1"/>
        <item x="2"/>
        <item x="3"/>
        <item x="4"/>
        <item t="default"/>
      </items>
    </pivotField>
  </pivotFields>
  <rowFields count="1">
    <field x="1"/>
  </rowFields>
  <rowItems count="5">
    <i>
      <x/>
    </i>
    <i>
      <x v="1"/>
    </i>
    <i>
      <x v="2"/>
    </i>
    <i>
      <x v="3"/>
    </i>
    <i>
      <x v="4"/>
    </i>
  </rowItems>
  <formats count="5">
    <format dxfId="4">
      <pivotArea dataOnly="0" labelOnly="1" fieldPosition="0">
        <references count="1">
          <reference field="1" count="0"/>
        </references>
      </pivotArea>
    </format>
    <format dxfId="3">
      <pivotArea dataOnly="0" labelOnly="1" fieldPosition="0">
        <references count="1">
          <reference field="1" count="0"/>
        </references>
      </pivotArea>
    </format>
    <format dxfId="2">
      <pivotArea dataOnly="0" labelOnly="1" fieldPosition="0">
        <references count="1">
          <reference field="1" count="0"/>
        </references>
      </pivotArea>
    </format>
    <format dxfId="1">
      <pivotArea dataOnly="0" labelOnly="1" fieldPosition="0">
        <references count="1">
          <reference field="1" count="0"/>
        </references>
      </pivotArea>
    </format>
    <format dxfId="0">
      <pivotArea dataOnly="0" labelOnly="1" fieldPosition="0">
        <references count="1">
          <reference field="1"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4.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7" fieldListSortAscending="1">
  <location ref="A50:D54" firstHeaderRow="1" firstDataRow="2" firstDataCol="1"/>
  <pivotFields count="4">
    <pivotField axis="axisCol" allDrilled="1" showAll="0" dataSourceSort="1" defaultAttributeDrillState="1">
      <items count="3">
        <item x="0"/>
        <item x="1"/>
        <item t="default"/>
      </items>
    </pivotField>
    <pivotField axis="axisRow" allDrilled="1" showAll="0" dataSourceSort="1" defaultAttributeDrillState="1">
      <items count="4">
        <item x="0"/>
        <item x="1"/>
        <item x="2"/>
        <item t="default"/>
      </items>
    </pivotField>
    <pivotField dataField="1" showAll="0"/>
    <pivotField allDrilled="1" showAll="0" dataSourceSort="1" defaultAttributeDrillState="1"/>
  </pivotFields>
  <rowFields count="1">
    <field x="1"/>
  </rowFields>
  <rowItems count="3">
    <i>
      <x/>
    </i>
    <i>
      <x v="1"/>
    </i>
    <i>
      <x v="2"/>
    </i>
  </rowItems>
  <colFields count="1">
    <field x="0"/>
  </colFields>
  <colItems count="3">
    <i>
      <x/>
    </i>
    <i>
      <x v="1"/>
    </i>
    <i t="grand">
      <x/>
    </i>
  </colItems>
  <dataFields count="1">
    <dataField fld="2" subtotal="count" baseField="0" baseItem="0"/>
  </dataFields>
  <chartFormats count="2">
    <chartFormat chart="6" format="6" series="1">
      <pivotArea type="data" outline="0" fieldPosition="0">
        <references count="2">
          <reference field="4294967294" count="1" selected="0">
            <x v="0"/>
          </reference>
          <reference field="0" count="1" selected="0">
            <x v="0"/>
          </reference>
        </references>
      </pivotArea>
    </chartFormat>
    <chartFormat chart="6" format="7" series="1">
      <pivotArea type="data" outline="0" fieldPosition="0">
        <references count="2">
          <reference field="4294967294" count="1" selected="0">
            <x v="0"/>
          </reference>
          <reference field="0" count="1" selected="0">
            <x v="1"/>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5.xml><?xml version="1.0" encoding="utf-8"?>
<pivotTableDefinition xmlns="http://schemas.openxmlformats.org/spreadsheetml/2006/main" name="Reps pivot" cacheId="4"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4" fieldListSortAscending="1">
  <location ref="A34:C39" firstHeaderRow="0" firstDataRow="1" firstDataCol="1"/>
  <pivotFields count="3">
    <pivotField dataField="1" showAll="0"/>
    <pivotField dataField="1" showAll="0"/>
    <pivotField axis="axisRow" allDrilled="1" showAll="0" defaultAttributeDrillState="1">
      <items count="6">
        <item x="1"/>
        <item x="0"/>
        <item x="2"/>
        <item x="3"/>
        <item x="4"/>
        <item t="default"/>
      </items>
    </pivotField>
  </pivotFields>
  <rowFields count="1">
    <field x="2"/>
  </rowFields>
  <rowItems count="5">
    <i>
      <x/>
    </i>
    <i>
      <x v="1"/>
    </i>
    <i>
      <x v="2"/>
    </i>
    <i>
      <x v="3"/>
    </i>
    <i>
      <x v="4"/>
    </i>
  </rowItems>
  <colFields count="1">
    <field x="-2"/>
  </colFields>
  <colItems count="2">
    <i>
      <x/>
    </i>
    <i i="1">
      <x v="1"/>
    </i>
  </colItems>
  <dataFields count="2">
    <dataField fld="1" subtotal="count" baseField="0" baseItem="0"/>
    <dataField fld="0"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6.xml><?xml version="1.0" encoding="utf-8"?>
<pivotTableDefinition xmlns="http://schemas.openxmlformats.org/spreadsheetml/2006/main" name="Monthly Trend" cacheId="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3">
  <location ref="A16:C29" firstHeaderRow="0" firstDataRow="1" firstDataCol="1"/>
  <pivotFields count="5">
    <pivotField allDrilled="1" showAll="0" dataSourceSort="1" defaultAttributeDrillState="1"/>
    <pivotField axis="axisRow" allDrilled="1" showAll="0" dataSourceSort="1" defaultAttributeDrillState="1">
      <items count="13">
        <item x="0" e="0"/>
        <item x="1" e="0"/>
        <item x="2" e="0"/>
        <item x="3" e="0"/>
        <item x="4" e="0"/>
        <item x="5" e="0"/>
        <item x="6" e="0"/>
        <item x="7" e="0"/>
        <item x="8" e="0"/>
        <item x="9" e="0"/>
        <item x="10" e="0"/>
        <item x="11" e="0"/>
        <item t="default"/>
      </items>
    </pivotField>
    <pivotField axis="axisRow" allDrilled="1" showAll="0" dataSourceSort="1" defaultAttributeDrillState="1">
      <items count="7">
        <item x="0"/>
        <item x="1"/>
        <item x="2"/>
        <item x="3"/>
        <item x="4"/>
        <item x="5"/>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2"/>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2" format="9"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1"/>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7.xml><?xml version="1.0" encoding="utf-8"?>
<pivotTableDefinition xmlns="http://schemas.openxmlformats.org/spreadsheetml/2006/main" name="Weekday Trend" cacheId="3"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6">
  <location ref="F16:G24" firstHeaderRow="1" firstDataRow="1" firstDataCol="1"/>
  <pivotFields count="3">
    <pivotField axis="axisRow" allDrilled="1" showAll="0" sortType="ascending" defaultAttributeDrillState="1">
      <items count="8">
        <item x="3"/>
        <item x="1"/>
        <item x="5"/>
        <item x="6"/>
        <item x="4"/>
        <item x="0"/>
        <item x="2"/>
        <item t="default"/>
      </items>
    </pivotField>
    <pivotField dataField="1" showAll="0"/>
    <pivotField allDrilled="1" showAll="0" dataSourceSort="1"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5" format="3"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8.xml><?xml version="1.0" encoding="utf-8"?>
<pivotTableDefinition xmlns="http://schemas.openxmlformats.org/spreadsheetml/2006/main" name="Rep satisfaction" cacheId="7"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9">
  <location ref="A59:B66" firstHeaderRow="1" firstDataRow="1" firstDataCol="1"/>
  <pivotFields count="4">
    <pivotField allDrilled="1" showAll="0" sortType="ascending" defaultAttributeDrillState="1">
      <items count="8">
        <item x="3"/>
        <item x="1"/>
        <item x="5"/>
        <item x="6"/>
        <item x="4"/>
        <item x="0"/>
        <item x="2"/>
        <item t="default"/>
      </items>
    </pivotField>
    <pivotField dataField="1" showAll="0"/>
    <pivotField axis="axisRow" allDrilled="1" showAll="0" dataSourceSort="1" defaultAttributeDrillState="1">
      <items count="7">
        <item x="0"/>
        <item x="1"/>
        <item x="2"/>
        <item x="3"/>
        <item x="4"/>
        <item x="5"/>
        <item t="default"/>
      </items>
    </pivotField>
    <pivotField allDrilled="1" showAll="0" dataSourceSort="1" defaultAttributeDrillState="1"/>
  </pivotFields>
  <rowFields count="1">
    <field x="2"/>
  </rowFields>
  <rowItems count="7">
    <i>
      <x/>
    </i>
    <i>
      <x v="1"/>
    </i>
    <i>
      <x v="2"/>
    </i>
    <i>
      <x v="3"/>
    </i>
    <i>
      <x v="4"/>
    </i>
    <i>
      <x v="5"/>
    </i>
    <i t="grand">
      <x/>
    </i>
  </rowItems>
  <colItems count="1">
    <i/>
  </colItems>
  <dataFields count="1">
    <dataField fld="1" subtotal="count" baseField="0" baseItem="0"/>
  </dataFields>
  <chartFormats count="2">
    <chartFormat chart="5" format="3"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9.xml><?xml version="1.0" encoding="utf-8"?>
<pivotTableDefinition xmlns="http://schemas.openxmlformats.org/spreadsheetml/2006/main" name="Rep Pivot" cacheId="1"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9:E10"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0.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resentative" sourceName="[calls].[Representative]">
  <pivotTables>
    <pivotTable tabId="6" name="Rep Pivot"/>
    <pivotTable tabId="6" name="Monthly Trend"/>
    <pivotTable tabId="6" name="Weekday Trend"/>
    <pivotTable tabId="6" name="Reps pivot"/>
    <pivotTable tabId="6" name="Rep report"/>
    <pivotTable tabId="6" name="PivotTable1"/>
    <pivotTable tabId="6" name="Rep satisfaction"/>
    <pivotTable tabId="6" name="new pivot"/>
  </pivotTables>
  <data>
    <olap pivotCacheId="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presentative" cache="Slicer_Representative" caption="Representative" level="1" style="SlicerStyleLight5 2" rowHeight="230716"/>
</slicers>
</file>

<file path=xl/tables/table1.xml><?xml version="1.0" encoding="utf-8"?>
<table xmlns="http://schemas.openxmlformats.org/spreadsheetml/2006/main" id="1" name="calls" displayName="calls" ref="B3:L1003" totalsRowShown="0">
  <autoFilter ref="B3:L1003"/>
  <tableColumns count="11">
    <tableColumn id="1" name="Call number"/>
    <tableColumn id="2" name="Customer ID"/>
    <tableColumn id="3" name="Duration"/>
    <tableColumn id="4" name="Representative" dataDxfId="18"/>
    <tableColumn id="5" name="Date of Call" dataDxfId="17"/>
    <tableColumn id="6" name="Purchase Amount"/>
    <tableColumn id="7" name="Satisfaction Rating"/>
    <tableColumn id="8" name="FY" dataDxfId="16">
      <calculatedColumnFormula>IF(MONTH(calls[[#This Row],[Date of Call]])&lt;=6, YEAR(calls[[#This Row],[Date of Call]]), YEAR(calls[[#This Row],[Date of Call]])+1)</calculatedColumnFormula>
    </tableColumn>
    <tableColumn id="9" name="Day of week" dataDxfId="15">
      <calculatedColumnFormula>TEXT(calls[[#This Row],[Date of Call]],"DDDD")</calculatedColumnFormula>
    </tableColumn>
    <tableColumn id="10" name="Duration Bucket" dataDxfId="14">
      <calculatedColumnFormula array="1">_xlfn.IFS(calls[[#This Row],[Duration]]&lt;=10,"Under 10 mins", calls[[#This Row],[Duration]]&lt;=30, "10 to 30 mins", calls[[#This Row],[Duration]]&lt;=60, "30 to 60 mins", calls[[#This Row],[Duration]]&lt;=120, "1 to 2 hours", TRUE, "More than 2 hours")</calculatedColumnFormula>
    </tableColumn>
    <tableColumn id="11" name="Rating rounded" dataDxfId="1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customers" displayName="customers" ref="Q3:T18" totalsRowShown="0" headerRowDxfId="12" headerRowBorderDxfId="11" tableBorderDxfId="10" totalsRowBorderDxfId="9">
  <autoFilter ref="Q3:T18"/>
  <tableColumns count="4">
    <tableColumn id="1" name="Customer ID" dataDxfId="8"/>
    <tableColumn id="2" name="Gedner" dataDxfId="7"/>
    <tableColumn id="3" name="Age" dataDxfId="6"/>
    <tableColumn id="4" name="City"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03"/>
  <sheetViews>
    <sheetView topLeftCell="E977" zoomScale="83" zoomScaleNormal="83" workbookViewId="0">
      <selection activeCell="B3" sqref="B3:L3"/>
    </sheetView>
  </sheetViews>
  <sheetFormatPr defaultRowHeight="14"/>
  <cols>
    <col min="1" max="1" width="3.25" customWidth="1"/>
    <col min="2" max="2" width="14.58203125" customWidth="1"/>
    <col min="3" max="3" width="12.83203125" customWidth="1"/>
    <col min="4" max="4" width="16.58203125" customWidth="1"/>
    <col min="5" max="5" width="15" customWidth="1"/>
    <col min="6" max="6" width="16.16406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F7"/>
  <sheetViews>
    <sheetView zoomScale="115" zoomScaleNormal="115" workbookViewId="0">
      <selection activeCell="J9" sqref="J9"/>
    </sheetView>
  </sheetViews>
  <sheetFormatPr defaultRowHeight="14"/>
  <cols>
    <col min="5" max="5" width="10.83203125" customWidth="1"/>
    <col min="6" max="6" width="16" customWidth="1"/>
  </cols>
  <sheetData>
    <row r="2" spans="5:6">
      <c r="E2" t="s">
        <v>1040</v>
      </c>
      <c r="F2" t="s">
        <v>1041</v>
      </c>
    </row>
    <row r="3" spans="5:6" ht="47.5" customHeight="1">
      <c r="E3" t="s">
        <v>11</v>
      </c>
      <c r="F3" t="e">
        <v>#VALUE!</v>
      </c>
    </row>
    <row r="4" spans="5:6" ht="25.5" customHeight="1">
      <c r="E4" t="s">
        <v>9</v>
      </c>
      <c r="F4" t="e">
        <v>#VALUE!</v>
      </c>
    </row>
    <row r="5" spans="5:6" ht="25.5" customHeight="1">
      <c r="E5" t="s">
        <v>6</v>
      </c>
      <c r="F5" t="e">
        <v>#VALUE!</v>
      </c>
    </row>
    <row r="6" spans="5:6" ht="25.5" customHeight="1">
      <c r="E6" t="s">
        <v>13</v>
      </c>
      <c r="F6" t="e">
        <v>#VALUE!</v>
      </c>
    </row>
    <row r="7" spans="5:6" ht="25.5" customHeight="1">
      <c r="E7" t="s">
        <v>10</v>
      </c>
      <c r="F7" t="e">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87"/>
  <sheetViews>
    <sheetView topLeftCell="A63" workbookViewId="0">
      <selection activeCell="C89" sqref="C89"/>
    </sheetView>
  </sheetViews>
  <sheetFormatPr defaultRowHeight="14"/>
  <cols>
    <col min="1" max="1" width="12.9140625" customWidth="1"/>
    <col min="2" max="2" width="15.58203125" customWidth="1"/>
    <col min="3" max="6" width="6.25" customWidth="1"/>
    <col min="7" max="7" width="10.83203125" customWidth="1"/>
    <col min="8" max="8" width="10.25" customWidth="1"/>
    <col min="9" max="16" width="8.75" customWidth="1"/>
    <col min="17" max="19" width="7.75" customWidth="1"/>
    <col min="20" max="29" width="8.75" customWidth="1"/>
    <col min="30" max="37" width="7.75" customWidth="1"/>
    <col min="38" max="50" width="8.75" customWidth="1"/>
    <col min="51" max="54" width="7.75" customWidth="1"/>
    <col min="55" max="64" width="8.75" customWidth="1"/>
    <col min="65" max="67" width="7.75" customWidth="1"/>
    <col min="68" max="77" width="8.75" customWidth="1"/>
    <col min="78" max="80" width="7.75" customWidth="1"/>
    <col min="81" max="90" width="8.75" customWidth="1"/>
    <col min="91" max="93" width="7.75" customWidth="1"/>
    <col min="94" max="102" width="8.75" customWidth="1"/>
    <col min="103" max="103" width="7.75" customWidth="1"/>
    <col min="104" max="107" width="8.75" customWidth="1"/>
    <col min="108" max="110" width="7.75" customWidth="1"/>
    <col min="111" max="121" width="8.75" customWidth="1"/>
    <col min="122" max="131" width="9.75" customWidth="1"/>
    <col min="132" max="133" width="8.75" customWidth="1"/>
    <col min="134" max="140" width="9.75" customWidth="1"/>
    <col min="141" max="141" width="8.75" customWidth="1"/>
    <col min="142" max="146" width="9.75" customWidth="1"/>
    <col min="147" max="147" width="10.83203125" customWidth="1"/>
    <col min="148" max="725" width="15.58203125" bestFit="1" customWidth="1"/>
    <col min="726" max="726" width="14.1640625" bestFit="1" customWidth="1"/>
    <col min="727" max="727" width="17.25" bestFit="1" customWidth="1"/>
    <col min="728" max="728" width="17.83203125" bestFit="1" customWidth="1"/>
    <col min="729" max="729" width="19.83203125" bestFit="1" customWidth="1"/>
    <col min="730" max="730" width="12" bestFit="1" customWidth="1"/>
  </cols>
  <sheetData>
    <row r="3" spans="1:7">
      <c r="A3" t="s">
        <v>1042</v>
      </c>
      <c r="B3" t="s">
        <v>1043</v>
      </c>
      <c r="C3" t="s">
        <v>1044</v>
      </c>
      <c r="D3" t="s">
        <v>1045</v>
      </c>
      <c r="E3" t="s">
        <v>1046</v>
      </c>
    </row>
    <row r="4" spans="1:7">
      <c r="A4" s="21">
        <v>1000</v>
      </c>
      <c r="B4" s="22">
        <v>96623</v>
      </c>
      <c r="C4" s="21">
        <v>89850</v>
      </c>
      <c r="D4" s="23">
        <v>3.8854000000000033</v>
      </c>
      <c r="E4" s="21">
        <v>307</v>
      </c>
    </row>
    <row r="9" spans="1:7">
      <c r="A9" t="s">
        <v>1042</v>
      </c>
      <c r="B9" t="s">
        <v>1043</v>
      </c>
      <c r="C9" t="s">
        <v>1044</v>
      </c>
      <c r="D9" t="s">
        <v>1045</v>
      </c>
      <c r="E9" t="s">
        <v>1046</v>
      </c>
    </row>
    <row r="10" spans="1:7">
      <c r="A10" s="21">
        <v>1000</v>
      </c>
      <c r="B10" s="22">
        <v>96623</v>
      </c>
      <c r="C10" s="21">
        <v>89850</v>
      </c>
      <c r="D10" s="23">
        <v>3.8854000000000033</v>
      </c>
      <c r="E10" s="21">
        <v>307</v>
      </c>
    </row>
    <row r="16" spans="1:7">
      <c r="A16" s="24" t="s">
        <v>1060</v>
      </c>
      <c r="B16" t="s">
        <v>1042</v>
      </c>
      <c r="C16" t="s">
        <v>1061</v>
      </c>
      <c r="F16" s="24" t="s">
        <v>1060</v>
      </c>
      <c r="G16" t="s">
        <v>1042</v>
      </c>
    </row>
    <row r="17" spans="1:8">
      <c r="A17" s="25" t="s">
        <v>1047</v>
      </c>
      <c r="B17" s="21">
        <v>79</v>
      </c>
      <c r="C17" s="21">
        <v>79</v>
      </c>
      <c r="F17" s="25" t="s">
        <v>1065</v>
      </c>
      <c r="G17" s="21">
        <v>146</v>
      </c>
    </row>
    <row r="18" spans="1:8">
      <c r="A18" s="25" t="s">
        <v>1048</v>
      </c>
      <c r="B18" s="21">
        <v>66</v>
      </c>
      <c r="C18" s="21">
        <v>66</v>
      </c>
      <c r="F18" s="25" t="s">
        <v>1063</v>
      </c>
      <c r="G18" s="21">
        <v>133</v>
      </c>
    </row>
    <row r="19" spans="1:8">
      <c r="A19" s="25" t="s">
        <v>1049</v>
      </c>
      <c r="B19" s="21">
        <v>155</v>
      </c>
      <c r="C19" s="21">
        <v>155</v>
      </c>
      <c r="F19" s="25" t="s">
        <v>1067</v>
      </c>
      <c r="G19" s="21">
        <v>138</v>
      </c>
    </row>
    <row r="20" spans="1:8">
      <c r="A20" s="25" t="s">
        <v>1050</v>
      </c>
      <c r="B20" s="21">
        <v>136</v>
      </c>
      <c r="C20" s="21">
        <v>136</v>
      </c>
      <c r="F20" s="25" t="s">
        <v>1068</v>
      </c>
      <c r="G20" s="21">
        <v>153</v>
      </c>
    </row>
    <row r="21" spans="1:8">
      <c r="A21" s="25" t="s">
        <v>1051</v>
      </c>
      <c r="B21" s="21">
        <v>83</v>
      </c>
      <c r="C21" s="21">
        <v>83</v>
      </c>
      <c r="F21" s="25" t="s">
        <v>1066</v>
      </c>
      <c r="G21" s="21">
        <v>128</v>
      </c>
    </row>
    <row r="22" spans="1:8">
      <c r="A22" s="25" t="s">
        <v>1052</v>
      </c>
      <c r="B22" s="21">
        <v>67</v>
      </c>
      <c r="C22" s="21">
        <v>67</v>
      </c>
      <c r="F22" s="25" t="s">
        <v>1062</v>
      </c>
      <c r="G22" s="21">
        <v>141</v>
      </c>
    </row>
    <row r="23" spans="1:8">
      <c r="A23" s="25" t="s">
        <v>1053</v>
      </c>
      <c r="B23" s="21">
        <v>64</v>
      </c>
      <c r="C23" s="21">
        <v>64</v>
      </c>
      <c r="F23" s="25" t="s">
        <v>1064</v>
      </c>
      <c r="G23" s="21">
        <v>161</v>
      </c>
    </row>
    <row r="24" spans="1:8">
      <c r="A24" s="25" t="s">
        <v>1054</v>
      </c>
      <c r="B24" s="21">
        <v>50</v>
      </c>
      <c r="C24" s="21">
        <v>50</v>
      </c>
      <c r="F24" s="25" t="s">
        <v>1059</v>
      </c>
      <c r="G24" s="21">
        <v>1000</v>
      </c>
    </row>
    <row r="25" spans="1:8">
      <c r="A25" s="25" t="s">
        <v>1055</v>
      </c>
      <c r="B25" s="21">
        <v>76</v>
      </c>
      <c r="C25" s="21">
        <v>76</v>
      </c>
    </row>
    <row r="26" spans="1:8">
      <c r="A26" s="25" t="s">
        <v>1056</v>
      </c>
      <c r="B26" s="21">
        <v>114</v>
      </c>
      <c r="C26" s="21">
        <v>114</v>
      </c>
    </row>
    <row r="27" spans="1:8">
      <c r="A27" s="25" t="s">
        <v>1057</v>
      </c>
      <c r="B27" s="21">
        <v>57</v>
      </c>
      <c r="C27" s="21">
        <v>57</v>
      </c>
    </row>
    <row r="28" spans="1:8">
      <c r="A28" s="25" t="s">
        <v>1058</v>
      </c>
      <c r="B28" s="21">
        <v>53</v>
      </c>
      <c r="C28" s="21">
        <v>53</v>
      </c>
      <c r="G28" t="s">
        <v>1074</v>
      </c>
      <c r="H28" t="str">
        <f>E42</f>
        <v>R01</v>
      </c>
    </row>
    <row r="29" spans="1:8">
      <c r="A29" s="25" t="s">
        <v>1059</v>
      </c>
      <c r="B29" s="21">
        <v>1000</v>
      </c>
      <c r="C29" s="21">
        <v>1000</v>
      </c>
    </row>
    <row r="34" spans="1:9">
      <c r="A34" s="24" t="s">
        <v>1060</v>
      </c>
      <c r="B34" t="s">
        <v>1042</v>
      </c>
      <c r="C34" t="s">
        <v>1043</v>
      </c>
      <c r="E34" t="s">
        <v>1069</v>
      </c>
      <c r="F34" t="s">
        <v>1070</v>
      </c>
      <c r="G34" t="s">
        <v>1071</v>
      </c>
      <c r="H34" t="s">
        <v>1073</v>
      </c>
      <c r="I34" t="s">
        <v>1072</v>
      </c>
    </row>
    <row r="35" spans="1:9">
      <c r="A35" s="25" t="s">
        <v>9</v>
      </c>
      <c r="B35" s="21">
        <v>218</v>
      </c>
      <c r="C35" s="22">
        <v>20581</v>
      </c>
      <c r="E35" s="25" t="str">
        <f t="shared" ref="E35:G39" si="0">A35</f>
        <v>R02</v>
      </c>
      <c r="F35" s="29">
        <f>B35</f>
        <v>218</v>
      </c>
      <c r="G35" s="28">
        <f>C35</f>
        <v>20581</v>
      </c>
      <c r="H35" t="e">
        <f>IF(E35=$H$28,F35,NA())</f>
        <v>#N/A</v>
      </c>
      <c r="I35" s="28" t="e">
        <f>IF(E35=$H$28,G35,NA())</f>
        <v>#N/A</v>
      </c>
    </row>
    <row r="36" spans="1:9">
      <c r="A36" s="25" t="s">
        <v>11</v>
      </c>
      <c r="B36" s="21">
        <v>189</v>
      </c>
      <c r="C36" s="22">
        <v>18415</v>
      </c>
      <c r="E36" s="25" t="str">
        <f t="shared" si="0"/>
        <v>R01</v>
      </c>
      <c r="F36" s="21">
        <f t="shared" si="0"/>
        <v>189</v>
      </c>
      <c r="G36" s="26">
        <f t="shared" si="0"/>
        <v>18415</v>
      </c>
      <c r="H36">
        <f t="shared" ref="H36:H39" si="1">IF(E36=$H$28,F36,NA())</f>
        <v>189</v>
      </c>
      <c r="I36" s="28">
        <f t="shared" ref="I36:I39" si="2">IF(E36=$H$28,G36,NA())</f>
        <v>18415</v>
      </c>
    </row>
    <row r="37" spans="1:9">
      <c r="A37" s="25" t="s">
        <v>6</v>
      </c>
      <c r="B37" s="21">
        <v>207</v>
      </c>
      <c r="C37" s="22">
        <v>20872</v>
      </c>
      <c r="E37" s="25" t="str">
        <f t="shared" si="0"/>
        <v>R03</v>
      </c>
      <c r="F37" s="21">
        <f t="shared" si="0"/>
        <v>207</v>
      </c>
      <c r="G37" s="26">
        <f t="shared" si="0"/>
        <v>20872</v>
      </c>
      <c r="H37" t="e">
        <f t="shared" si="1"/>
        <v>#N/A</v>
      </c>
      <c r="I37" s="28" t="e">
        <f t="shared" si="2"/>
        <v>#N/A</v>
      </c>
    </row>
    <row r="38" spans="1:9">
      <c r="A38" s="25" t="s">
        <v>13</v>
      </c>
      <c r="B38" s="21">
        <v>186</v>
      </c>
      <c r="C38" s="22">
        <v>16651</v>
      </c>
      <c r="E38" s="25" t="str">
        <f t="shared" si="0"/>
        <v>R04</v>
      </c>
      <c r="F38" s="21">
        <f t="shared" si="0"/>
        <v>186</v>
      </c>
      <c r="G38" s="26">
        <f t="shared" si="0"/>
        <v>16651</v>
      </c>
      <c r="H38" t="e">
        <f t="shared" si="1"/>
        <v>#N/A</v>
      </c>
      <c r="I38" s="28" t="e">
        <f t="shared" si="2"/>
        <v>#N/A</v>
      </c>
    </row>
    <row r="39" spans="1:9">
      <c r="A39" s="25" t="s">
        <v>10</v>
      </c>
      <c r="B39" s="21">
        <v>200</v>
      </c>
      <c r="C39" s="22">
        <v>20104</v>
      </c>
      <c r="E39" s="25" t="str">
        <f t="shared" si="0"/>
        <v>R05</v>
      </c>
      <c r="F39" s="21">
        <f t="shared" si="0"/>
        <v>200</v>
      </c>
      <c r="G39" s="26">
        <f t="shared" si="0"/>
        <v>20104</v>
      </c>
      <c r="H39" t="e">
        <f t="shared" si="1"/>
        <v>#N/A</v>
      </c>
      <c r="I39" s="28" t="e">
        <f t="shared" si="2"/>
        <v>#N/A</v>
      </c>
    </row>
    <row r="41" spans="1:9">
      <c r="E41" s="24" t="s">
        <v>1060</v>
      </c>
    </row>
    <row r="42" spans="1:9">
      <c r="E42" s="27" t="s">
        <v>11</v>
      </c>
    </row>
    <row r="43" spans="1:9">
      <c r="E43" s="27" t="s">
        <v>9</v>
      </c>
    </row>
    <row r="44" spans="1:9">
      <c r="E44" s="27" t="s">
        <v>6</v>
      </c>
    </row>
    <row r="45" spans="1:9">
      <c r="E45" s="27" t="s">
        <v>13</v>
      </c>
    </row>
    <row r="46" spans="1:9">
      <c r="E46" s="27" t="s">
        <v>10</v>
      </c>
    </row>
    <row r="49" spans="1:4">
      <c r="B49" s="30"/>
    </row>
    <row r="50" spans="1:4">
      <c r="A50" s="24" t="s">
        <v>1042</v>
      </c>
      <c r="B50" s="24" t="s">
        <v>1075</v>
      </c>
    </row>
    <row r="51" spans="1:4">
      <c r="A51" s="24" t="s">
        <v>1060</v>
      </c>
      <c r="B51" t="s">
        <v>999</v>
      </c>
      <c r="C51" t="s">
        <v>998</v>
      </c>
      <c r="D51" t="s">
        <v>1059</v>
      </c>
    </row>
    <row r="52" spans="1:4">
      <c r="A52" s="25" t="s">
        <v>1002</v>
      </c>
      <c r="B52" s="21">
        <v>144</v>
      </c>
      <c r="C52" s="21">
        <v>132</v>
      </c>
      <c r="D52" s="21">
        <v>276</v>
      </c>
    </row>
    <row r="53" spans="1:4">
      <c r="A53" s="25" t="s">
        <v>1001</v>
      </c>
      <c r="B53" s="21">
        <v>326</v>
      </c>
      <c r="C53" s="21">
        <v>63</v>
      </c>
      <c r="D53" s="21">
        <v>389</v>
      </c>
    </row>
    <row r="54" spans="1:4">
      <c r="A54" s="25" t="s">
        <v>1000</v>
      </c>
      <c r="B54" s="21">
        <v>129</v>
      </c>
      <c r="C54" s="21">
        <v>206</v>
      </c>
      <c r="D54" s="21">
        <v>335</v>
      </c>
    </row>
    <row r="59" spans="1:4">
      <c r="A59" s="24" t="s">
        <v>1060</v>
      </c>
      <c r="B59" t="s">
        <v>1042</v>
      </c>
    </row>
    <row r="60" spans="1:4">
      <c r="A60" s="25">
        <v>0</v>
      </c>
      <c r="B60" s="21">
        <v>1</v>
      </c>
    </row>
    <row r="61" spans="1:4">
      <c r="A61" s="25">
        <v>1</v>
      </c>
      <c r="B61" s="21">
        <v>8</v>
      </c>
    </row>
    <row r="62" spans="1:4">
      <c r="A62" s="25">
        <v>2</v>
      </c>
      <c r="B62" s="21">
        <v>59</v>
      </c>
    </row>
    <row r="63" spans="1:4">
      <c r="A63" s="25">
        <v>3</v>
      </c>
      <c r="B63" s="21">
        <v>197</v>
      </c>
    </row>
    <row r="64" spans="1:4">
      <c r="A64" s="25">
        <v>4</v>
      </c>
      <c r="B64" s="21">
        <v>428</v>
      </c>
    </row>
    <row r="65" spans="1:7">
      <c r="A65" s="25">
        <v>5</v>
      </c>
      <c r="B65" s="21">
        <v>307</v>
      </c>
    </row>
    <row r="66" spans="1:7">
      <c r="A66" s="25" t="s">
        <v>1059</v>
      </c>
      <c r="B66" s="21">
        <v>1000</v>
      </c>
    </row>
    <row r="68" spans="1:7">
      <c r="A68" s="24" t="s">
        <v>1043</v>
      </c>
      <c r="B68" s="24" t="s">
        <v>1075</v>
      </c>
    </row>
    <row r="69" spans="1:7">
      <c r="A69" s="24" t="s">
        <v>1060</v>
      </c>
      <c r="B69" t="s">
        <v>11</v>
      </c>
      <c r="C69" t="s">
        <v>9</v>
      </c>
      <c r="D69" t="s">
        <v>6</v>
      </c>
      <c r="E69" t="s">
        <v>13</v>
      </c>
      <c r="F69" t="s">
        <v>10</v>
      </c>
      <c r="G69" t="s">
        <v>1059</v>
      </c>
    </row>
    <row r="70" spans="1:7">
      <c r="A70" s="25" t="s">
        <v>1002</v>
      </c>
      <c r="B70" s="22">
        <v>5483</v>
      </c>
      <c r="C70" s="22">
        <v>6014</v>
      </c>
      <c r="D70" s="22">
        <v>4970</v>
      </c>
      <c r="E70" s="22">
        <v>3495</v>
      </c>
      <c r="F70" s="22">
        <v>6099</v>
      </c>
      <c r="G70" s="22">
        <v>26061</v>
      </c>
    </row>
    <row r="71" spans="1:7">
      <c r="A71" s="31" t="s">
        <v>20</v>
      </c>
      <c r="B71" s="22">
        <v>891</v>
      </c>
      <c r="C71" s="22">
        <v>1332</v>
      </c>
      <c r="D71" s="22">
        <v>1282</v>
      </c>
      <c r="E71" s="22">
        <v>739</v>
      </c>
      <c r="F71" s="22">
        <v>560</v>
      </c>
      <c r="G71" s="22">
        <v>4804</v>
      </c>
    </row>
    <row r="72" spans="1:7">
      <c r="A72" s="31" t="s">
        <v>12</v>
      </c>
      <c r="B72" s="22">
        <v>1991</v>
      </c>
      <c r="C72" s="22">
        <v>1886</v>
      </c>
      <c r="D72" s="22">
        <v>1206</v>
      </c>
      <c r="E72" s="22">
        <v>884</v>
      </c>
      <c r="F72" s="22">
        <v>1722</v>
      </c>
      <c r="G72" s="22">
        <v>7689</v>
      </c>
    </row>
    <row r="73" spans="1:7">
      <c r="A73" s="31" t="s">
        <v>8</v>
      </c>
      <c r="B73" s="22">
        <v>1163</v>
      </c>
      <c r="C73" s="22">
        <v>1180</v>
      </c>
      <c r="D73" s="22">
        <v>1616</v>
      </c>
      <c r="E73" s="22">
        <v>1043</v>
      </c>
      <c r="F73" s="22">
        <v>1747</v>
      </c>
      <c r="G73" s="22">
        <v>6749</v>
      </c>
    </row>
    <row r="74" spans="1:7">
      <c r="A74" s="31" t="s">
        <v>16</v>
      </c>
      <c r="B74" s="22">
        <v>1438</v>
      </c>
      <c r="C74" s="22">
        <v>1616</v>
      </c>
      <c r="D74" s="22">
        <v>866</v>
      </c>
      <c r="E74" s="22">
        <v>829</v>
      </c>
      <c r="F74" s="22">
        <v>2070</v>
      </c>
      <c r="G74" s="22">
        <v>6819</v>
      </c>
    </row>
    <row r="75" spans="1:7">
      <c r="A75" s="25" t="s">
        <v>1001</v>
      </c>
      <c r="B75" s="22">
        <v>7024</v>
      </c>
      <c r="C75" s="22">
        <v>7030</v>
      </c>
      <c r="D75" s="22">
        <v>8482</v>
      </c>
      <c r="E75" s="22">
        <v>7379</v>
      </c>
      <c r="F75" s="22">
        <v>7934</v>
      </c>
      <c r="G75" s="22">
        <v>37849</v>
      </c>
    </row>
    <row r="76" spans="1:7">
      <c r="A76" s="31" t="s">
        <v>24</v>
      </c>
      <c r="B76" s="22">
        <v>1233</v>
      </c>
      <c r="C76" s="22">
        <v>223</v>
      </c>
      <c r="D76" s="22">
        <v>1680</v>
      </c>
      <c r="E76" s="22">
        <v>990</v>
      </c>
      <c r="F76" s="22">
        <v>1508</v>
      </c>
      <c r="G76" s="22">
        <v>5634</v>
      </c>
    </row>
    <row r="77" spans="1:7">
      <c r="A77" s="31" t="s">
        <v>15</v>
      </c>
      <c r="B77" s="22">
        <v>1598</v>
      </c>
      <c r="C77" s="22">
        <v>1907</v>
      </c>
      <c r="D77" s="22">
        <v>869</v>
      </c>
      <c r="E77" s="22">
        <v>1426</v>
      </c>
      <c r="F77" s="22">
        <v>1416</v>
      </c>
      <c r="G77" s="22">
        <v>7216</v>
      </c>
    </row>
    <row r="78" spans="1:7">
      <c r="A78" s="31" t="s">
        <v>5</v>
      </c>
      <c r="B78" s="22">
        <v>900</v>
      </c>
      <c r="C78" s="22">
        <v>1016</v>
      </c>
      <c r="D78" s="22">
        <v>960</v>
      </c>
      <c r="E78" s="22">
        <v>940</v>
      </c>
      <c r="F78" s="22">
        <v>1193</v>
      </c>
      <c r="G78" s="22">
        <v>5009</v>
      </c>
    </row>
    <row r="79" spans="1:7">
      <c r="A79" s="31" t="s">
        <v>18</v>
      </c>
      <c r="B79" s="22">
        <v>900</v>
      </c>
      <c r="C79" s="22">
        <v>1470</v>
      </c>
      <c r="D79" s="22">
        <v>1617</v>
      </c>
      <c r="E79" s="22">
        <v>1314</v>
      </c>
      <c r="F79" s="22">
        <v>941</v>
      </c>
      <c r="G79" s="22">
        <v>6242</v>
      </c>
    </row>
    <row r="80" spans="1:7">
      <c r="A80" s="31" t="s">
        <v>14</v>
      </c>
      <c r="B80" s="22">
        <v>1255</v>
      </c>
      <c r="C80" s="22">
        <v>516</v>
      </c>
      <c r="D80" s="22">
        <v>1874</v>
      </c>
      <c r="E80" s="22">
        <v>1863</v>
      </c>
      <c r="F80" s="22">
        <v>1722</v>
      </c>
      <c r="G80" s="22">
        <v>7230</v>
      </c>
    </row>
    <row r="81" spans="1:7">
      <c r="A81" s="31" t="s">
        <v>19</v>
      </c>
      <c r="B81" s="22">
        <v>1138</v>
      </c>
      <c r="C81" s="22">
        <v>1898</v>
      </c>
      <c r="D81" s="22">
        <v>1482</v>
      </c>
      <c r="E81" s="22">
        <v>846</v>
      </c>
      <c r="F81" s="22">
        <v>1154</v>
      </c>
      <c r="G81" s="22">
        <v>6518</v>
      </c>
    </row>
    <row r="82" spans="1:7">
      <c r="A82" s="25" t="s">
        <v>1000</v>
      </c>
      <c r="B82" s="22">
        <v>5908</v>
      </c>
      <c r="C82" s="22">
        <v>7537</v>
      </c>
      <c r="D82" s="22">
        <v>7420</v>
      </c>
      <c r="E82" s="22">
        <v>5777</v>
      </c>
      <c r="F82" s="22">
        <v>6071</v>
      </c>
      <c r="G82" s="22">
        <v>32713</v>
      </c>
    </row>
    <row r="83" spans="1:7">
      <c r="A83" s="31" t="s">
        <v>17</v>
      </c>
      <c r="B83" s="22">
        <v>1655</v>
      </c>
      <c r="C83" s="22">
        <v>805</v>
      </c>
      <c r="D83" s="22">
        <v>2263</v>
      </c>
      <c r="E83" s="22">
        <v>987</v>
      </c>
      <c r="F83" s="22">
        <v>1075</v>
      </c>
      <c r="G83" s="22">
        <v>6785</v>
      </c>
    </row>
    <row r="84" spans="1:7">
      <c r="A84" s="31" t="s">
        <v>23</v>
      </c>
      <c r="B84" s="22">
        <v>1104</v>
      </c>
      <c r="C84" s="22">
        <v>2280</v>
      </c>
      <c r="D84" s="22">
        <v>1445</v>
      </c>
      <c r="E84" s="22">
        <v>1722</v>
      </c>
      <c r="F84" s="22">
        <v>1196</v>
      </c>
      <c r="G84" s="22">
        <v>7747</v>
      </c>
    </row>
    <row r="85" spans="1:7">
      <c r="A85" s="31" t="s">
        <v>7</v>
      </c>
      <c r="B85" s="22">
        <v>372</v>
      </c>
      <c r="C85" s="22">
        <v>1818</v>
      </c>
      <c r="D85" s="22">
        <v>1346</v>
      </c>
      <c r="E85" s="22">
        <v>1156</v>
      </c>
      <c r="F85" s="22">
        <v>1484</v>
      </c>
      <c r="G85" s="22">
        <v>6176</v>
      </c>
    </row>
    <row r="86" spans="1:7">
      <c r="A86" s="31" t="s">
        <v>22</v>
      </c>
      <c r="B86" s="22">
        <v>1415</v>
      </c>
      <c r="C86" s="22">
        <v>1271</v>
      </c>
      <c r="D86" s="22">
        <v>1214</v>
      </c>
      <c r="E86" s="22">
        <v>1135</v>
      </c>
      <c r="F86" s="22">
        <v>1566</v>
      </c>
      <c r="G86" s="22">
        <v>6601</v>
      </c>
    </row>
    <row r="87" spans="1:7">
      <c r="A87" s="31" t="s">
        <v>21</v>
      </c>
      <c r="B87" s="22">
        <v>1362</v>
      </c>
      <c r="C87" s="22">
        <v>1363</v>
      </c>
      <c r="D87" s="22">
        <v>1152</v>
      </c>
      <c r="E87" s="22">
        <v>777</v>
      </c>
      <c r="F87" s="22">
        <v>750</v>
      </c>
      <c r="G87" s="22">
        <v>5404</v>
      </c>
    </row>
  </sheetData>
  <sortState ref="E35:G39">
    <sortCondition ref="E3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7"/>
  <sheetViews>
    <sheetView showGridLines="0" tabSelected="1" zoomScale="56" zoomScaleNormal="56" workbookViewId="0">
      <selection activeCell="Z31" sqref="Z31"/>
    </sheetView>
  </sheetViews>
  <sheetFormatPr defaultRowHeight="14"/>
  <cols>
    <col min="1" max="1" width="2.6640625" customWidth="1"/>
    <col min="2" max="2" width="2.83203125" customWidth="1"/>
    <col min="17" max="17" width="15.6640625" customWidth="1"/>
    <col min="18" max="22" width="10.5" bestFit="1" customWidth="1"/>
    <col min="23" max="23" width="13.75" customWidth="1"/>
  </cols>
  <sheetData>
    <row r="1" spans="1:24" ht="44" customHeight="1">
      <c r="A1" s="20"/>
      <c r="B1" s="20"/>
      <c r="C1" s="20"/>
      <c r="D1" s="20"/>
      <c r="E1" s="20"/>
      <c r="F1" s="20"/>
      <c r="G1" s="20"/>
      <c r="H1" s="20"/>
      <c r="I1" s="20"/>
      <c r="J1" s="20"/>
      <c r="K1" s="20"/>
      <c r="L1" s="20"/>
      <c r="M1" s="20"/>
      <c r="N1" s="20"/>
      <c r="O1" s="20"/>
      <c r="P1" s="20"/>
      <c r="Q1" s="20"/>
      <c r="R1" s="20"/>
      <c r="S1" s="20"/>
      <c r="T1" s="20"/>
      <c r="U1" s="20"/>
      <c r="V1" s="20"/>
      <c r="W1" s="20"/>
      <c r="X1" s="20"/>
    </row>
    <row r="2" spans="1:24">
      <c r="A2" s="20"/>
      <c r="B2" s="20"/>
      <c r="C2" s="20"/>
      <c r="D2" s="20"/>
      <c r="E2" s="20"/>
      <c r="F2" s="20"/>
      <c r="G2" s="20"/>
      <c r="H2" s="20"/>
      <c r="I2" s="20"/>
      <c r="J2" s="20"/>
      <c r="K2" s="20"/>
      <c r="L2" s="20"/>
      <c r="M2" s="20"/>
      <c r="N2" s="20"/>
      <c r="O2" s="20"/>
      <c r="P2" s="20"/>
      <c r="Q2" s="20"/>
      <c r="R2" s="20"/>
      <c r="S2" s="20"/>
      <c r="T2" s="20"/>
      <c r="U2" s="20"/>
      <c r="V2" s="20"/>
      <c r="W2" s="20"/>
      <c r="X2" s="20"/>
    </row>
    <row r="3" spans="1:24">
      <c r="A3" s="20"/>
      <c r="B3" s="20"/>
      <c r="C3" s="20"/>
      <c r="D3" s="20"/>
      <c r="E3" s="20"/>
      <c r="F3" s="20"/>
      <c r="G3" s="20"/>
      <c r="H3" s="20"/>
      <c r="I3" s="20"/>
      <c r="J3" s="20"/>
      <c r="K3" s="20"/>
      <c r="L3" s="20"/>
      <c r="M3" s="20"/>
      <c r="N3" s="20"/>
      <c r="O3" s="20"/>
      <c r="P3" s="20"/>
      <c r="Q3" s="20"/>
      <c r="R3" s="20"/>
      <c r="S3" s="20"/>
      <c r="T3" s="20"/>
      <c r="U3" s="20"/>
      <c r="V3" s="20"/>
      <c r="W3" s="20"/>
      <c r="X3" s="20"/>
    </row>
    <row r="4" spans="1:24">
      <c r="A4" s="20"/>
      <c r="B4" s="20"/>
      <c r="C4" s="20"/>
      <c r="D4" s="20"/>
      <c r="E4" s="20"/>
      <c r="F4" s="20"/>
      <c r="G4" s="20"/>
      <c r="H4" s="20"/>
      <c r="I4" s="20"/>
      <c r="J4" s="20"/>
      <c r="K4" s="20"/>
      <c r="L4" s="20"/>
      <c r="M4" s="20"/>
      <c r="N4" s="20"/>
      <c r="O4" s="20"/>
      <c r="P4" s="20"/>
      <c r="Q4" s="20"/>
      <c r="R4" s="20"/>
      <c r="S4" s="20"/>
      <c r="T4" s="20"/>
      <c r="U4" s="20"/>
      <c r="V4" s="20"/>
      <c r="W4" s="20"/>
      <c r="X4" s="20"/>
    </row>
    <row r="5" spans="1:24">
      <c r="A5" s="20"/>
      <c r="B5" s="20"/>
      <c r="C5" s="20"/>
      <c r="D5" s="20"/>
      <c r="E5" s="20"/>
      <c r="F5" s="20"/>
      <c r="G5" s="20"/>
      <c r="H5" s="20"/>
      <c r="I5" s="20"/>
      <c r="J5" s="20"/>
      <c r="K5" s="20"/>
      <c r="L5" s="20"/>
      <c r="M5" s="20"/>
      <c r="N5" s="20"/>
      <c r="O5" s="20"/>
      <c r="P5" s="20"/>
      <c r="Q5" s="20"/>
      <c r="R5" s="20"/>
      <c r="S5" s="20"/>
      <c r="T5" s="20"/>
      <c r="U5" s="20"/>
      <c r="V5" s="20"/>
      <c r="W5" s="20"/>
      <c r="X5" s="20"/>
    </row>
    <row r="6" spans="1:24">
      <c r="A6" s="20"/>
      <c r="B6" s="20"/>
      <c r="C6" s="20"/>
      <c r="D6" s="20"/>
      <c r="E6" s="20"/>
      <c r="F6" s="20"/>
      <c r="G6" s="20"/>
      <c r="H6" s="20"/>
      <c r="I6" s="20"/>
      <c r="J6" s="20"/>
      <c r="K6" s="20"/>
      <c r="L6" s="20"/>
      <c r="M6" s="20"/>
      <c r="N6" s="20"/>
      <c r="O6" s="20"/>
      <c r="P6" s="20"/>
      <c r="Q6" s="20"/>
      <c r="R6" s="20"/>
      <c r="S6" s="20"/>
      <c r="T6" s="20"/>
      <c r="U6" s="20"/>
      <c r="V6" s="20"/>
      <c r="W6" s="20"/>
      <c r="X6" s="20"/>
    </row>
    <row r="7" spans="1:24">
      <c r="A7" s="20"/>
      <c r="B7" s="20"/>
      <c r="C7" s="20"/>
      <c r="D7" s="20"/>
      <c r="E7" s="20"/>
      <c r="F7" s="20"/>
      <c r="G7" s="20"/>
      <c r="H7" s="20"/>
      <c r="I7" s="20"/>
      <c r="J7" s="20"/>
      <c r="K7" s="20"/>
      <c r="L7" s="20"/>
      <c r="M7" s="20"/>
      <c r="N7" s="20"/>
      <c r="O7" s="20"/>
      <c r="P7" s="20"/>
      <c r="Q7" s="20"/>
      <c r="R7" s="20"/>
      <c r="S7" s="20"/>
      <c r="T7" s="20"/>
      <c r="U7" s="20"/>
      <c r="V7" s="20"/>
      <c r="W7" s="20"/>
      <c r="X7" s="20"/>
    </row>
    <row r="8" spans="1:24">
      <c r="A8" s="20"/>
      <c r="B8" s="20"/>
      <c r="C8" s="20"/>
      <c r="D8" s="20"/>
      <c r="E8" s="20"/>
      <c r="F8" s="20"/>
      <c r="G8" s="20"/>
      <c r="H8" s="20"/>
      <c r="I8" s="20"/>
      <c r="J8" s="20"/>
      <c r="K8" s="20"/>
      <c r="L8" s="20"/>
      <c r="M8" s="20"/>
      <c r="N8" s="20"/>
      <c r="O8" s="20"/>
      <c r="P8" s="20"/>
      <c r="Q8" s="20"/>
      <c r="R8" s="20"/>
      <c r="S8" s="20"/>
      <c r="T8" s="20"/>
      <c r="U8" s="20"/>
      <c r="V8" s="20"/>
      <c r="W8" s="20"/>
      <c r="X8" s="20"/>
    </row>
    <row r="9" spans="1:24">
      <c r="A9" s="20"/>
      <c r="B9" s="20"/>
      <c r="C9" s="20"/>
      <c r="D9" s="20"/>
      <c r="E9" s="20"/>
      <c r="F9" s="20"/>
      <c r="G9" s="20"/>
      <c r="H9" s="20"/>
      <c r="I9" s="20"/>
      <c r="J9" s="20"/>
      <c r="K9" s="20"/>
      <c r="L9" s="20"/>
      <c r="M9" s="20"/>
      <c r="N9" s="20"/>
      <c r="O9" s="20"/>
      <c r="P9" s="20"/>
      <c r="Q9" s="20"/>
      <c r="R9" s="20"/>
      <c r="S9" s="20"/>
      <c r="T9" s="20"/>
      <c r="U9" s="20"/>
      <c r="V9" s="20"/>
      <c r="W9" s="32"/>
      <c r="X9" s="20"/>
    </row>
    <row r="10" spans="1:24">
      <c r="A10" s="20"/>
      <c r="B10" s="20"/>
      <c r="C10" s="20"/>
      <c r="D10" s="20"/>
      <c r="E10" s="20"/>
      <c r="F10" s="20"/>
      <c r="G10" s="20"/>
      <c r="H10" s="20"/>
      <c r="I10" s="20"/>
      <c r="J10" s="20"/>
      <c r="K10" s="20"/>
      <c r="L10" s="20"/>
      <c r="M10" s="20"/>
      <c r="N10" s="20"/>
      <c r="O10" s="20"/>
      <c r="P10" s="20"/>
      <c r="Q10" s="20"/>
      <c r="R10" s="20"/>
      <c r="S10" s="20"/>
      <c r="T10" s="20"/>
      <c r="U10" s="20"/>
      <c r="V10" s="20"/>
      <c r="W10" s="20"/>
      <c r="X10" s="20"/>
    </row>
    <row r="11" spans="1:24">
      <c r="A11" s="20"/>
      <c r="B11" s="20"/>
      <c r="C11" s="20"/>
      <c r="D11" s="20"/>
      <c r="E11" s="20"/>
      <c r="F11" s="20"/>
      <c r="G11" s="20"/>
      <c r="H11" s="20"/>
      <c r="I11" s="20"/>
      <c r="J11" s="20"/>
      <c r="K11" s="20"/>
      <c r="L11" s="20"/>
      <c r="M11" s="20"/>
      <c r="N11" s="20"/>
      <c r="O11" s="20"/>
      <c r="P11" s="20"/>
      <c r="Q11" s="20"/>
      <c r="R11" s="20"/>
      <c r="S11" s="20"/>
      <c r="T11" s="20"/>
      <c r="U11" s="20"/>
      <c r="V11" s="20"/>
      <c r="W11" s="20"/>
      <c r="X11" s="20"/>
    </row>
    <row r="12" spans="1:24">
      <c r="A12" s="20"/>
      <c r="B12" s="20"/>
      <c r="C12" s="20"/>
      <c r="D12" s="20"/>
      <c r="E12" s="20"/>
      <c r="F12" s="20"/>
      <c r="G12" s="20"/>
      <c r="H12" s="20"/>
      <c r="I12" s="20"/>
      <c r="J12" s="20"/>
      <c r="K12" s="20"/>
      <c r="L12" s="20"/>
      <c r="M12" s="20"/>
      <c r="N12" s="20"/>
      <c r="O12" s="20"/>
      <c r="P12" s="20"/>
      <c r="Q12" s="20"/>
      <c r="R12" s="20"/>
      <c r="S12" s="20"/>
      <c r="T12" s="20"/>
      <c r="U12" s="20"/>
      <c r="V12" s="20"/>
      <c r="W12" s="20"/>
      <c r="X12" s="20"/>
    </row>
    <row r="13" spans="1:24">
      <c r="A13" s="20"/>
      <c r="B13" s="20"/>
      <c r="C13" s="20"/>
      <c r="D13" s="20"/>
      <c r="E13" s="20"/>
      <c r="F13" s="20"/>
      <c r="G13" s="20"/>
      <c r="H13" s="20"/>
      <c r="I13" s="20"/>
      <c r="J13" s="20"/>
      <c r="K13" s="20"/>
      <c r="L13" s="20"/>
      <c r="M13" s="20"/>
      <c r="N13" s="20"/>
      <c r="O13" s="20"/>
      <c r="P13" s="20"/>
      <c r="Q13" s="20"/>
      <c r="R13" s="20"/>
      <c r="S13" s="20"/>
      <c r="T13" s="20"/>
      <c r="U13" s="20"/>
      <c r="V13" s="20"/>
      <c r="W13" s="20"/>
      <c r="X13" s="20"/>
    </row>
    <row r="14" spans="1:24">
      <c r="A14" s="20"/>
      <c r="B14" s="20"/>
      <c r="C14" s="20"/>
      <c r="D14" s="20"/>
      <c r="E14" s="20"/>
      <c r="F14" s="20"/>
      <c r="G14" s="20"/>
      <c r="H14" s="20"/>
      <c r="I14" s="20"/>
      <c r="J14" s="20"/>
      <c r="K14" s="20"/>
      <c r="L14" s="20"/>
      <c r="M14" s="20"/>
      <c r="N14" s="20"/>
      <c r="O14" s="20"/>
      <c r="P14" s="20"/>
      <c r="Q14" s="20"/>
      <c r="R14" s="20"/>
      <c r="S14" s="20"/>
      <c r="T14" s="20"/>
      <c r="U14" s="20"/>
      <c r="V14" s="20"/>
      <c r="W14" s="20"/>
      <c r="X14" s="20"/>
    </row>
    <row r="15" spans="1:24">
      <c r="A15" s="20"/>
      <c r="B15" s="20"/>
      <c r="C15" s="20"/>
      <c r="D15" s="20"/>
      <c r="E15" s="20"/>
      <c r="F15" s="20"/>
      <c r="G15" s="20"/>
      <c r="H15" s="20"/>
      <c r="I15" s="20"/>
      <c r="J15" s="20"/>
      <c r="K15" s="20"/>
      <c r="L15" s="20"/>
      <c r="M15" s="20"/>
      <c r="N15" s="20"/>
      <c r="O15" s="20"/>
      <c r="P15" s="20"/>
      <c r="Q15" s="20"/>
      <c r="R15" s="20"/>
      <c r="S15" s="20"/>
      <c r="T15" s="20"/>
      <c r="U15" s="20"/>
      <c r="V15" s="20"/>
      <c r="W15" s="20"/>
      <c r="X15" s="20"/>
    </row>
    <row r="16" spans="1:24">
      <c r="A16" s="20"/>
      <c r="B16" s="20"/>
      <c r="C16" s="20"/>
      <c r="D16" s="20"/>
      <c r="E16" s="20"/>
      <c r="F16" s="20"/>
      <c r="G16" s="20"/>
      <c r="H16" s="20"/>
      <c r="I16" s="20"/>
      <c r="J16" s="20"/>
      <c r="K16" s="20"/>
      <c r="L16" s="20"/>
      <c r="M16" s="20"/>
      <c r="N16" s="20"/>
      <c r="O16" s="20"/>
      <c r="P16" s="20"/>
      <c r="Q16" s="20"/>
      <c r="R16" s="20"/>
      <c r="S16" s="20"/>
      <c r="T16" s="20"/>
      <c r="U16" s="20"/>
      <c r="V16" s="20"/>
      <c r="W16" s="20"/>
      <c r="X16" s="20"/>
    </row>
    <row r="17" spans="1:24">
      <c r="A17" s="20"/>
      <c r="B17" s="20"/>
      <c r="C17" s="20"/>
      <c r="D17" s="20"/>
      <c r="E17" s="20"/>
      <c r="F17" s="20"/>
      <c r="G17" s="20"/>
      <c r="H17" s="20"/>
      <c r="I17" s="20"/>
      <c r="J17" s="20"/>
      <c r="K17" s="20"/>
      <c r="L17" s="20"/>
      <c r="M17" s="20"/>
      <c r="N17" s="20"/>
      <c r="O17" s="20"/>
      <c r="P17" s="20"/>
      <c r="Q17" s="20"/>
      <c r="R17" s="20"/>
      <c r="S17" s="20"/>
      <c r="T17" s="20"/>
      <c r="U17" s="20"/>
      <c r="V17" s="20"/>
      <c r="W17" s="20"/>
      <c r="X17" s="20"/>
    </row>
    <row r="18" spans="1:24" ht="17.5">
      <c r="A18" s="20"/>
      <c r="B18" s="20"/>
      <c r="C18" s="20"/>
      <c r="D18" s="20"/>
      <c r="E18" s="20"/>
      <c r="F18" s="20"/>
      <c r="G18" s="20"/>
      <c r="H18" s="20"/>
      <c r="I18" s="20"/>
      <c r="J18" s="20"/>
      <c r="K18" s="20"/>
      <c r="L18" s="20"/>
      <c r="M18" s="20"/>
      <c r="N18" s="20"/>
      <c r="O18" s="20"/>
      <c r="P18" s="20"/>
      <c r="Q18" s="36"/>
      <c r="R18" s="37" t="str">
        <f>Pivots!B69</f>
        <v>R01</v>
      </c>
      <c r="S18" s="37" t="str">
        <f>Pivots!C69</f>
        <v>R02</v>
      </c>
      <c r="T18" s="37" t="str">
        <f>Pivots!D69</f>
        <v>R03</v>
      </c>
      <c r="U18" s="37" t="str">
        <f>Pivots!E69</f>
        <v>R04</v>
      </c>
      <c r="V18" s="37" t="str">
        <f>Pivots!F69</f>
        <v>R05</v>
      </c>
      <c r="W18" s="37" t="s">
        <v>1076</v>
      </c>
      <c r="X18" s="20"/>
    </row>
    <row r="19" spans="1:24" ht="17.5">
      <c r="A19" s="20"/>
      <c r="B19" s="20"/>
      <c r="C19" s="20"/>
      <c r="D19" s="20"/>
      <c r="E19" s="20"/>
      <c r="F19" s="20"/>
      <c r="G19" s="20"/>
      <c r="H19" s="20"/>
      <c r="I19" s="20"/>
      <c r="J19" s="20"/>
      <c r="K19" s="20"/>
      <c r="L19" s="20"/>
      <c r="M19" s="20"/>
      <c r="N19" s="20"/>
      <c r="O19" s="20"/>
      <c r="P19" s="20"/>
      <c r="Q19" s="33" t="str">
        <f>Pivots!A70</f>
        <v>Cincinnati</v>
      </c>
      <c r="R19" s="34"/>
      <c r="S19" s="34"/>
      <c r="T19" s="34"/>
      <c r="U19" s="34"/>
      <c r="V19" s="34"/>
      <c r="W19" s="34"/>
      <c r="X19" s="20"/>
    </row>
    <row r="20" spans="1:24" ht="17.5">
      <c r="A20" s="20"/>
      <c r="B20" s="20"/>
      <c r="C20" s="20"/>
      <c r="D20" s="20"/>
      <c r="E20" s="20"/>
      <c r="F20" s="20"/>
      <c r="G20" s="20"/>
      <c r="H20" s="20"/>
      <c r="I20" s="20"/>
      <c r="J20" s="20"/>
      <c r="K20" s="20"/>
      <c r="L20" s="20"/>
      <c r="M20" s="20"/>
      <c r="N20" s="20"/>
      <c r="O20" s="20"/>
      <c r="P20" s="20"/>
      <c r="Q20" s="35" t="str">
        <f>Pivots!A71</f>
        <v>C0003</v>
      </c>
      <c r="R20" s="38">
        <f>Pivots!B71</f>
        <v>891</v>
      </c>
      <c r="S20" s="38">
        <f>Pivots!C71</f>
        <v>1332</v>
      </c>
      <c r="T20" s="38">
        <f>Pivots!D71</f>
        <v>1282</v>
      </c>
      <c r="U20" s="38">
        <f>Pivots!E71</f>
        <v>739</v>
      </c>
      <c r="V20" s="38">
        <f>Pivots!F71</f>
        <v>560</v>
      </c>
      <c r="W20" s="38">
        <f>Pivots!G71</f>
        <v>4804</v>
      </c>
      <c r="X20" s="20"/>
    </row>
    <row r="21" spans="1:24" ht="17.5">
      <c r="A21" s="20"/>
      <c r="B21" s="20"/>
      <c r="C21" s="20"/>
      <c r="D21" s="20"/>
      <c r="E21" s="20"/>
      <c r="F21" s="20"/>
      <c r="G21" s="20"/>
      <c r="H21" s="20"/>
      <c r="I21" s="20"/>
      <c r="J21" s="20"/>
      <c r="K21" s="20"/>
      <c r="L21" s="20"/>
      <c r="M21" s="20"/>
      <c r="N21" s="20"/>
      <c r="O21" s="20"/>
      <c r="P21" s="20"/>
      <c r="Q21" s="35" t="str">
        <f>Pivots!A72</f>
        <v>C0004</v>
      </c>
      <c r="R21" s="38">
        <f>Pivots!B72</f>
        <v>1991</v>
      </c>
      <c r="S21" s="38">
        <f>Pivots!C72</f>
        <v>1886</v>
      </c>
      <c r="T21" s="38">
        <f>Pivots!D72</f>
        <v>1206</v>
      </c>
      <c r="U21" s="38">
        <f>Pivots!E72</f>
        <v>884</v>
      </c>
      <c r="V21" s="38">
        <f>Pivots!F72</f>
        <v>1722</v>
      </c>
      <c r="W21" s="38">
        <f>Pivots!G72</f>
        <v>7689</v>
      </c>
      <c r="X21" s="20"/>
    </row>
    <row r="22" spans="1:24" ht="17.5">
      <c r="A22" s="20"/>
      <c r="B22" s="20"/>
      <c r="C22" s="20"/>
      <c r="D22" s="20"/>
      <c r="E22" s="20"/>
      <c r="F22" s="20"/>
      <c r="G22" s="20"/>
      <c r="H22" s="20"/>
      <c r="I22" s="20"/>
      <c r="J22" s="20"/>
      <c r="K22" s="20"/>
      <c r="L22" s="20"/>
      <c r="M22" s="20"/>
      <c r="N22" s="20"/>
      <c r="O22" s="20"/>
      <c r="P22" s="20"/>
      <c r="Q22" s="35" t="str">
        <f>Pivots!A73</f>
        <v>C0011</v>
      </c>
      <c r="R22" s="38">
        <f>Pivots!B73</f>
        <v>1163</v>
      </c>
      <c r="S22" s="38">
        <f>Pivots!C73</f>
        <v>1180</v>
      </c>
      <c r="T22" s="38">
        <f>Pivots!D73</f>
        <v>1616</v>
      </c>
      <c r="U22" s="38">
        <f>Pivots!E73</f>
        <v>1043</v>
      </c>
      <c r="V22" s="38">
        <f>Pivots!F73</f>
        <v>1747</v>
      </c>
      <c r="W22" s="38">
        <f>Pivots!G73</f>
        <v>6749</v>
      </c>
      <c r="X22" s="20"/>
    </row>
    <row r="23" spans="1:24" ht="17.5">
      <c r="A23" s="20"/>
      <c r="B23" s="20"/>
      <c r="C23" s="20"/>
      <c r="D23" s="20"/>
      <c r="E23" s="20"/>
      <c r="F23" s="20"/>
      <c r="G23" s="20"/>
      <c r="H23" s="20"/>
      <c r="I23" s="20"/>
      <c r="J23" s="20"/>
      <c r="K23" s="20"/>
      <c r="L23" s="20"/>
      <c r="M23" s="20"/>
      <c r="N23" s="20"/>
      <c r="O23" s="20"/>
      <c r="P23" s="20"/>
      <c r="Q23" s="35" t="str">
        <f>Pivots!A74</f>
        <v>C0012</v>
      </c>
      <c r="R23" s="38">
        <f>Pivots!B74</f>
        <v>1438</v>
      </c>
      <c r="S23" s="38">
        <f>Pivots!C74</f>
        <v>1616</v>
      </c>
      <c r="T23" s="38">
        <f>Pivots!D74</f>
        <v>866</v>
      </c>
      <c r="U23" s="38">
        <f>Pivots!E74</f>
        <v>829</v>
      </c>
      <c r="V23" s="38">
        <f>Pivots!F74</f>
        <v>2070</v>
      </c>
      <c r="W23" s="38">
        <f>Pivots!G74</f>
        <v>6819</v>
      </c>
      <c r="X23" s="20"/>
    </row>
    <row r="24" spans="1:24" ht="17.5">
      <c r="A24" s="20"/>
      <c r="B24" s="20"/>
      <c r="C24" s="20"/>
      <c r="D24" s="20"/>
      <c r="E24" s="20"/>
      <c r="F24" s="20"/>
      <c r="G24" s="20"/>
      <c r="H24" s="20"/>
      <c r="I24" s="20"/>
      <c r="J24" s="20"/>
      <c r="K24" s="20"/>
      <c r="L24" s="20"/>
      <c r="M24" s="20"/>
      <c r="N24" s="20"/>
      <c r="O24" s="20"/>
      <c r="P24" s="20"/>
      <c r="Q24" s="33" t="str">
        <f>Pivots!A75</f>
        <v>Cleveland</v>
      </c>
      <c r="R24" s="38"/>
      <c r="S24" s="38"/>
      <c r="T24" s="38"/>
      <c r="U24" s="38"/>
      <c r="V24" s="38"/>
      <c r="W24" s="38"/>
      <c r="X24" s="20"/>
    </row>
    <row r="25" spans="1:24" ht="17.5">
      <c r="A25" s="20"/>
      <c r="B25" s="20"/>
      <c r="C25" s="20"/>
      <c r="D25" s="20"/>
      <c r="E25" s="20"/>
      <c r="F25" s="20"/>
      <c r="G25" s="20"/>
      <c r="H25" s="20"/>
      <c r="I25" s="20"/>
      <c r="J25" s="20"/>
      <c r="K25" s="20"/>
      <c r="L25" s="20"/>
      <c r="M25" s="20"/>
      <c r="N25" s="20"/>
      <c r="O25" s="20"/>
      <c r="P25" s="20"/>
      <c r="Q25" s="35" t="str">
        <f>Pivots!A76</f>
        <v>C0002</v>
      </c>
      <c r="R25" s="38">
        <f>Pivots!B76</f>
        <v>1233</v>
      </c>
      <c r="S25" s="38">
        <f>Pivots!C76</f>
        <v>223</v>
      </c>
      <c r="T25" s="38">
        <f>Pivots!D76</f>
        <v>1680</v>
      </c>
      <c r="U25" s="38">
        <f>Pivots!E76</f>
        <v>990</v>
      </c>
      <c r="V25" s="38">
        <f>Pivots!F76</f>
        <v>1508</v>
      </c>
      <c r="W25" s="38">
        <f>Pivots!G76</f>
        <v>5634</v>
      </c>
      <c r="X25" s="20"/>
    </row>
    <row r="26" spans="1:24" ht="17.5">
      <c r="A26" s="20"/>
      <c r="B26" s="20"/>
      <c r="C26" s="20"/>
      <c r="D26" s="20"/>
      <c r="E26" s="20"/>
      <c r="F26" s="20"/>
      <c r="G26" s="20"/>
      <c r="H26" s="20"/>
      <c r="I26" s="20"/>
      <c r="J26" s="20"/>
      <c r="K26" s="20"/>
      <c r="L26" s="20"/>
      <c r="M26" s="20"/>
      <c r="N26" s="20"/>
      <c r="O26" s="20"/>
      <c r="P26" s="20"/>
      <c r="Q26" s="35" t="str">
        <f>Pivots!A77</f>
        <v>C0007</v>
      </c>
      <c r="R26" s="38">
        <f>Pivots!B77</f>
        <v>1598</v>
      </c>
      <c r="S26" s="38">
        <f>Pivots!C77</f>
        <v>1907</v>
      </c>
      <c r="T26" s="38">
        <f>Pivots!D77</f>
        <v>869</v>
      </c>
      <c r="U26" s="38">
        <f>Pivots!E77</f>
        <v>1426</v>
      </c>
      <c r="V26" s="38">
        <f>Pivots!F77</f>
        <v>1416</v>
      </c>
      <c r="W26" s="38">
        <f>Pivots!G77</f>
        <v>7216</v>
      </c>
      <c r="X26" s="20"/>
    </row>
    <row r="27" spans="1:24" ht="17.5">
      <c r="A27" s="20"/>
      <c r="B27" s="20"/>
      <c r="C27" s="20"/>
      <c r="D27" s="20"/>
      <c r="E27" s="20"/>
      <c r="F27" s="20"/>
      <c r="G27" s="20"/>
      <c r="H27" s="20"/>
      <c r="I27" s="20"/>
      <c r="J27" s="20"/>
      <c r="K27" s="20"/>
      <c r="L27" s="20"/>
      <c r="M27" s="20"/>
      <c r="N27" s="20"/>
      <c r="O27" s="20"/>
      <c r="P27" s="20"/>
      <c r="Q27" s="35" t="str">
        <f>Pivots!A78</f>
        <v>C0008</v>
      </c>
      <c r="R27" s="38">
        <f>Pivots!B78</f>
        <v>900</v>
      </c>
      <c r="S27" s="38">
        <f>Pivots!C78</f>
        <v>1016</v>
      </c>
      <c r="T27" s="38">
        <f>Pivots!D78</f>
        <v>960</v>
      </c>
      <c r="U27" s="38">
        <f>Pivots!E78</f>
        <v>940</v>
      </c>
      <c r="V27" s="38">
        <f>Pivots!F78</f>
        <v>1193</v>
      </c>
      <c r="W27" s="38">
        <f>Pivots!G78</f>
        <v>5009</v>
      </c>
      <c r="X27" s="20"/>
    </row>
    <row r="28" spans="1:24" ht="17.5">
      <c r="A28" s="20"/>
      <c r="B28" s="20"/>
      <c r="C28" s="20"/>
      <c r="D28" s="20"/>
      <c r="E28" s="20"/>
      <c r="F28" s="20"/>
      <c r="G28" s="20"/>
      <c r="H28" s="20"/>
      <c r="I28" s="20"/>
      <c r="J28" s="20"/>
      <c r="K28" s="20"/>
      <c r="L28" s="20"/>
      <c r="M28" s="20"/>
      <c r="N28" s="20"/>
      <c r="O28" s="20"/>
      <c r="P28" s="20"/>
      <c r="Q28" s="35" t="str">
        <f>Pivots!A79</f>
        <v>C0010</v>
      </c>
      <c r="R28" s="38">
        <f>Pivots!B79</f>
        <v>900</v>
      </c>
      <c r="S28" s="38">
        <f>Pivots!C79</f>
        <v>1470</v>
      </c>
      <c r="T28" s="38">
        <f>Pivots!D79</f>
        <v>1617</v>
      </c>
      <c r="U28" s="38">
        <f>Pivots!E79</f>
        <v>1314</v>
      </c>
      <c r="V28" s="38">
        <f>Pivots!F79</f>
        <v>941</v>
      </c>
      <c r="W28" s="38">
        <f>Pivots!G79</f>
        <v>6242</v>
      </c>
      <c r="X28" s="20"/>
    </row>
    <row r="29" spans="1:24" ht="17.5">
      <c r="A29" s="20"/>
      <c r="B29" s="20"/>
      <c r="C29" s="20"/>
      <c r="D29" s="20"/>
      <c r="E29" s="20"/>
      <c r="F29" s="20"/>
      <c r="G29" s="20"/>
      <c r="H29" s="20"/>
      <c r="I29" s="20"/>
      <c r="J29" s="20"/>
      <c r="K29" s="20"/>
      <c r="L29" s="20"/>
      <c r="M29" s="20"/>
      <c r="N29" s="20"/>
      <c r="O29" s="20"/>
      <c r="P29" s="20"/>
      <c r="Q29" s="35" t="str">
        <f>Pivots!A80</f>
        <v>C0013</v>
      </c>
      <c r="R29" s="38">
        <f>Pivots!B80</f>
        <v>1255</v>
      </c>
      <c r="S29" s="38">
        <f>Pivots!C80</f>
        <v>516</v>
      </c>
      <c r="T29" s="38">
        <f>Pivots!D80</f>
        <v>1874</v>
      </c>
      <c r="U29" s="38">
        <f>Pivots!E80</f>
        <v>1863</v>
      </c>
      <c r="V29" s="38">
        <f>Pivots!F80</f>
        <v>1722</v>
      </c>
      <c r="W29" s="38">
        <f>Pivots!G80</f>
        <v>7230</v>
      </c>
      <c r="X29" s="20"/>
    </row>
    <row r="30" spans="1:24" ht="17.5">
      <c r="A30" s="20"/>
      <c r="B30" s="20"/>
      <c r="C30" s="20"/>
      <c r="D30" s="20"/>
      <c r="E30" s="20"/>
      <c r="F30" s="20"/>
      <c r="G30" s="20"/>
      <c r="H30" s="20"/>
      <c r="I30" s="20"/>
      <c r="J30" s="20"/>
      <c r="K30" s="20"/>
      <c r="L30" s="20"/>
      <c r="M30" s="20"/>
      <c r="N30" s="20"/>
      <c r="O30" s="20"/>
      <c r="P30" s="20"/>
      <c r="Q30" s="35" t="str">
        <f>Pivots!A81</f>
        <v>C0015</v>
      </c>
      <c r="R30" s="38">
        <f>Pivots!B81</f>
        <v>1138</v>
      </c>
      <c r="S30" s="38">
        <f>Pivots!C81</f>
        <v>1898</v>
      </c>
      <c r="T30" s="38">
        <f>Pivots!D81</f>
        <v>1482</v>
      </c>
      <c r="U30" s="38">
        <f>Pivots!E81</f>
        <v>846</v>
      </c>
      <c r="V30" s="38">
        <f>Pivots!F81</f>
        <v>1154</v>
      </c>
      <c r="W30" s="38">
        <f>Pivots!G81</f>
        <v>6518</v>
      </c>
      <c r="X30" s="20"/>
    </row>
    <row r="31" spans="1:24" ht="17.5">
      <c r="A31" s="20"/>
      <c r="B31" s="20"/>
      <c r="C31" s="20"/>
      <c r="D31" s="20"/>
      <c r="E31" s="20"/>
      <c r="F31" s="20"/>
      <c r="G31" s="20"/>
      <c r="H31" s="20"/>
      <c r="I31" s="20"/>
      <c r="J31" s="20"/>
      <c r="K31" s="20"/>
      <c r="L31" s="20"/>
      <c r="M31" s="20"/>
      <c r="N31" s="20"/>
      <c r="O31" s="20"/>
      <c r="P31" s="20"/>
      <c r="Q31" s="33" t="str">
        <f>Pivots!A82</f>
        <v>Columbus</v>
      </c>
      <c r="R31" s="38"/>
      <c r="S31" s="38"/>
      <c r="T31" s="38"/>
      <c r="U31" s="38"/>
      <c r="V31" s="38"/>
      <c r="W31" s="38"/>
      <c r="X31" s="20"/>
    </row>
    <row r="32" spans="1:24" ht="17.5">
      <c r="A32" s="20"/>
      <c r="B32" s="20"/>
      <c r="C32" s="20"/>
      <c r="D32" s="20"/>
      <c r="E32" s="20"/>
      <c r="F32" s="20"/>
      <c r="G32" s="20"/>
      <c r="H32" s="20"/>
      <c r="I32" s="20"/>
      <c r="J32" s="20"/>
      <c r="K32" s="20"/>
      <c r="L32" s="20"/>
      <c r="M32" s="20"/>
      <c r="N32" s="20"/>
      <c r="O32" s="20"/>
      <c r="P32" s="20"/>
      <c r="Q32" s="35" t="str">
        <f>Pivots!A83</f>
        <v>C0001</v>
      </c>
      <c r="R32" s="38">
        <f>Pivots!B83</f>
        <v>1655</v>
      </c>
      <c r="S32" s="38">
        <f>Pivots!C83</f>
        <v>805</v>
      </c>
      <c r="T32" s="38">
        <f>Pivots!D83</f>
        <v>2263</v>
      </c>
      <c r="U32" s="38">
        <f>Pivots!E83</f>
        <v>987</v>
      </c>
      <c r="V32" s="38">
        <f>Pivots!F83</f>
        <v>1075</v>
      </c>
      <c r="W32" s="38">
        <f>Pivots!G83</f>
        <v>6785</v>
      </c>
      <c r="X32" s="20"/>
    </row>
    <row r="33" spans="1:24" ht="17.5">
      <c r="A33" s="20"/>
      <c r="B33" s="20"/>
      <c r="C33" s="20"/>
      <c r="D33" s="20"/>
      <c r="E33" s="20"/>
      <c r="F33" s="20"/>
      <c r="G33" s="20"/>
      <c r="H33" s="20"/>
      <c r="I33" s="20"/>
      <c r="J33" s="20"/>
      <c r="K33" s="20"/>
      <c r="L33" s="20"/>
      <c r="M33" s="20"/>
      <c r="N33" s="20"/>
      <c r="O33" s="20"/>
      <c r="P33" s="20"/>
      <c r="Q33" s="35" t="str">
        <f>Pivots!A84</f>
        <v>C0005</v>
      </c>
      <c r="R33" s="38">
        <f>Pivots!B84</f>
        <v>1104</v>
      </c>
      <c r="S33" s="38">
        <f>Pivots!C84</f>
        <v>2280</v>
      </c>
      <c r="T33" s="38">
        <f>Pivots!D84</f>
        <v>1445</v>
      </c>
      <c r="U33" s="38">
        <f>Pivots!E84</f>
        <v>1722</v>
      </c>
      <c r="V33" s="38">
        <f>Pivots!F84</f>
        <v>1196</v>
      </c>
      <c r="W33" s="38">
        <f>Pivots!G84</f>
        <v>7747</v>
      </c>
      <c r="X33" s="20"/>
    </row>
    <row r="34" spans="1:24" ht="17.5">
      <c r="A34" s="20"/>
      <c r="B34" s="20"/>
      <c r="C34" s="20"/>
      <c r="D34" s="20"/>
      <c r="E34" s="20"/>
      <c r="F34" s="20"/>
      <c r="G34" s="20"/>
      <c r="H34" s="20"/>
      <c r="I34" s="20"/>
      <c r="J34" s="20"/>
      <c r="K34" s="20"/>
      <c r="L34" s="20"/>
      <c r="M34" s="20"/>
      <c r="N34" s="20"/>
      <c r="O34" s="20"/>
      <c r="P34" s="20"/>
      <c r="Q34" s="35" t="str">
        <f>Pivots!A85</f>
        <v>C0006</v>
      </c>
      <c r="R34" s="38">
        <f>Pivots!B85</f>
        <v>372</v>
      </c>
      <c r="S34" s="38">
        <f>Pivots!C85</f>
        <v>1818</v>
      </c>
      <c r="T34" s="38">
        <f>Pivots!D85</f>
        <v>1346</v>
      </c>
      <c r="U34" s="38">
        <f>Pivots!E85</f>
        <v>1156</v>
      </c>
      <c r="V34" s="38">
        <f>Pivots!F85</f>
        <v>1484</v>
      </c>
      <c r="W34" s="38">
        <f>Pivots!G85</f>
        <v>6176</v>
      </c>
      <c r="X34" s="20"/>
    </row>
    <row r="35" spans="1:24" ht="17.5">
      <c r="A35" s="20"/>
      <c r="B35" s="20"/>
      <c r="C35" s="20"/>
      <c r="D35" s="20"/>
      <c r="E35" s="20"/>
      <c r="F35" s="20"/>
      <c r="G35" s="20"/>
      <c r="H35" s="20"/>
      <c r="I35" s="20"/>
      <c r="J35" s="20"/>
      <c r="K35" s="20"/>
      <c r="L35" s="20"/>
      <c r="M35" s="20"/>
      <c r="N35" s="20"/>
      <c r="O35" s="20"/>
      <c r="P35" s="20"/>
      <c r="Q35" s="35" t="str">
        <f>Pivots!A86</f>
        <v>C0009</v>
      </c>
      <c r="R35" s="38">
        <f>Pivots!B86</f>
        <v>1415</v>
      </c>
      <c r="S35" s="38">
        <f>Pivots!C86</f>
        <v>1271</v>
      </c>
      <c r="T35" s="38">
        <f>Pivots!D86</f>
        <v>1214</v>
      </c>
      <c r="U35" s="38">
        <f>Pivots!E86</f>
        <v>1135</v>
      </c>
      <c r="V35" s="38">
        <f>Pivots!F86</f>
        <v>1566</v>
      </c>
      <c r="W35" s="38">
        <f>Pivots!G86</f>
        <v>6601</v>
      </c>
      <c r="X35" s="20"/>
    </row>
    <row r="36" spans="1:24" ht="17.5">
      <c r="A36" s="20"/>
      <c r="B36" s="20"/>
      <c r="C36" s="20"/>
      <c r="D36" s="20"/>
      <c r="E36" s="20"/>
      <c r="F36" s="20"/>
      <c r="G36" s="20"/>
      <c r="H36" s="20"/>
      <c r="I36" s="20"/>
      <c r="J36" s="20"/>
      <c r="K36" s="20"/>
      <c r="L36" s="20"/>
      <c r="M36" s="20"/>
      <c r="N36" s="20"/>
      <c r="O36" s="20"/>
      <c r="P36" s="20"/>
      <c r="Q36" s="35" t="str">
        <f>Pivots!A87</f>
        <v>C0014</v>
      </c>
      <c r="R36" s="38">
        <f>Pivots!B87</f>
        <v>1362</v>
      </c>
      <c r="S36" s="38">
        <f>Pivots!C87</f>
        <v>1363</v>
      </c>
      <c r="T36" s="38">
        <f>Pivots!D87</f>
        <v>1152</v>
      </c>
      <c r="U36" s="38">
        <f>Pivots!E87</f>
        <v>777</v>
      </c>
      <c r="V36" s="38">
        <f>Pivots!F87</f>
        <v>750</v>
      </c>
      <c r="W36" s="38">
        <f>Pivots!G87</f>
        <v>5404</v>
      </c>
      <c r="X36" s="20"/>
    </row>
    <row r="37" spans="1:24">
      <c r="A37" s="20"/>
      <c r="B37" s="20"/>
      <c r="C37" s="20"/>
      <c r="D37" s="20"/>
      <c r="E37" s="20"/>
      <c r="F37" s="20"/>
      <c r="G37" s="20"/>
      <c r="H37" s="20"/>
      <c r="I37" s="20"/>
      <c r="J37" s="20"/>
      <c r="K37" s="20"/>
      <c r="L37" s="20"/>
      <c r="M37" s="20"/>
      <c r="N37" s="20"/>
      <c r="O37" s="20"/>
      <c r="P37" s="20"/>
      <c r="Q37" s="20"/>
      <c r="R37" s="20"/>
      <c r="S37" s="20"/>
      <c r="T37" s="20"/>
      <c r="U37" s="20"/>
      <c r="V37" s="20"/>
      <c r="W37" s="20"/>
      <c r="X37" s="20"/>
    </row>
    <row r="38" spans="1:24">
      <c r="A38" s="20"/>
      <c r="B38" s="20"/>
      <c r="C38" s="20"/>
      <c r="D38" s="20"/>
      <c r="E38" s="20"/>
      <c r="F38" s="20"/>
      <c r="G38" s="20"/>
      <c r="H38" s="20"/>
      <c r="I38" s="20"/>
      <c r="J38" s="20"/>
      <c r="K38" s="20"/>
      <c r="L38" s="20"/>
      <c r="M38" s="20"/>
      <c r="N38" s="20"/>
      <c r="O38" s="20"/>
      <c r="P38" s="20"/>
      <c r="Q38" s="20"/>
      <c r="R38" s="20"/>
      <c r="S38" s="20"/>
      <c r="T38" s="20"/>
      <c r="U38" s="20"/>
      <c r="V38" s="20"/>
      <c r="W38" s="20"/>
      <c r="X38" s="20"/>
    </row>
    <row r="39" spans="1:24">
      <c r="A39" s="20"/>
      <c r="B39" s="20"/>
      <c r="C39" s="20"/>
      <c r="D39" s="20"/>
      <c r="E39" s="20"/>
      <c r="F39" s="20"/>
      <c r="G39" s="20"/>
      <c r="H39" s="20"/>
      <c r="I39" s="20"/>
      <c r="J39" s="20"/>
      <c r="K39" s="20"/>
      <c r="L39" s="20"/>
      <c r="M39" s="20"/>
      <c r="N39" s="20"/>
      <c r="O39" s="20"/>
      <c r="P39" s="20"/>
      <c r="Q39" s="20"/>
      <c r="R39" s="20"/>
      <c r="S39" s="20"/>
      <c r="T39" s="20"/>
      <c r="U39" s="20"/>
      <c r="V39" s="20"/>
      <c r="W39" s="20"/>
      <c r="X39" s="20"/>
    </row>
    <row r="40" spans="1:24">
      <c r="A40" s="20"/>
      <c r="B40" s="20"/>
      <c r="C40" s="20"/>
      <c r="D40" s="20"/>
      <c r="E40" s="20"/>
      <c r="F40" s="20"/>
      <c r="G40" s="20"/>
      <c r="H40" s="20"/>
      <c r="I40" s="20"/>
      <c r="J40" s="20"/>
      <c r="K40" s="20"/>
      <c r="L40" s="20"/>
      <c r="M40" s="20"/>
      <c r="N40" s="20"/>
      <c r="O40" s="20"/>
      <c r="P40" s="20"/>
      <c r="Q40" s="20"/>
      <c r="R40" s="20"/>
      <c r="S40" s="20"/>
      <c r="T40" s="20"/>
      <c r="U40" s="20"/>
      <c r="V40" s="20"/>
      <c r="W40" s="20"/>
      <c r="X40" s="20"/>
    </row>
    <row r="41" spans="1:24">
      <c r="A41" s="20"/>
      <c r="B41" s="20"/>
      <c r="C41" s="20"/>
      <c r="D41" s="20"/>
      <c r="E41" s="20"/>
      <c r="F41" s="20"/>
      <c r="G41" s="20"/>
      <c r="H41" s="20"/>
      <c r="I41" s="20"/>
      <c r="J41" s="20"/>
      <c r="K41" s="20"/>
      <c r="L41" s="20"/>
      <c r="M41" s="20"/>
      <c r="N41" s="20"/>
      <c r="O41" s="20"/>
      <c r="P41" s="20"/>
      <c r="Q41" s="20"/>
      <c r="R41" s="20"/>
      <c r="S41" s="20"/>
      <c r="T41" s="20"/>
      <c r="U41" s="20"/>
      <c r="V41" s="20"/>
      <c r="W41" s="20"/>
      <c r="X41" s="20"/>
    </row>
    <row r="116" spans="1:27">
      <c r="Y116" s="20"/>
      <c r="Z116" s="20"/>
      <c r="AA116" s="20"/>
    </row>
    <row r="117" spans="1:2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spans="1:27">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spans="1:27">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spans="1:27">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spans="1:27">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spans="1:27">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spans="1:27">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spans="1:27">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spans="1:27">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spans="1:27">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spans="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spans="1:27">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spans="1:27">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spans="1:27">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spans="1:27">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spans="1:27">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spans="1:27">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spans="1:27">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spans="1:27">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spans="1:27">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spans="1:2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spans="1:27">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spans="1:27">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spans="1:27">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spans="1:27">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spans="1:27">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spans="1:27">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spans="1:27">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spans="1:27">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spans="1:27">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spans="1:2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spans="1:27">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spans="1:27">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spans="1:27">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spans="1:27">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spans="1:27">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spans="1:27">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spans="1:27">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spans="1:27">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spans="1:27">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spans="1:2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spans="1:27">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spans="1:27">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spans="1:27">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spans="1:27">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spans="1:27">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spans="1:27">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spans="1:27">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spans="1:27">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spans="1:27">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spans="1:2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spans="1:27">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spans="1:27">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spans="1:27">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spans="1:27">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spans="1:27">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spans="1:27">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spans="1:27">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spans="1:27">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spans="1:27">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spans="1:2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spans="1:27">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spans="1:27">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spans="1:27">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spans="1:27">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spans="1:27">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spans="1:27">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spans="1:27">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spans="1:27">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spans="1:27">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spans="1:2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spans="1:27">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spans="1:27">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spans="1:27">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spans="1:27">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spans="1:27">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spans="1:27">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spans="1:27">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spans="1:27">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spans="1:27">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spans="1:2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spans="1:27">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spans="1:27">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spans="1:27">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spans="1:27">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spans="1:27">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spans="1:27">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spans="1:27">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spans="1:27">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spans="1:27">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spans="1:2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spans="1:27">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spans="1:27">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spans="1:27">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spans="1:27">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spans="1:27">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spans="1:27">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spans="1:27">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spans="1:27">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spans="1:27">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spans="1:2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spans="1:27">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spans="1:27">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spans="1:27">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spans="1:27">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spans="1:27">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spans="1:27">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spans="1:27">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spans="1:27">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spans="1:27">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spans="1: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spans="1:27">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spans="1:27">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spans="1:27">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spans="1:27">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spans="1:27">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spans="1:27">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spans="1:27">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spans="1:27">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spans="1:27">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spans="1:2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sheetData>
  <conditionalFormatting sqref="R20:V36">
    <cfRule type="dataBar" priority="1">
      <dataBar>
        <cfvo type="num" val="0"/>
        <cfvo type="formula" val="MAX($R$19:$V$36)*2"/>
        <color rgb="FFFFB628"/>
      </dataBar>
      <extLst>
        <ext xmlns:x14="http://schemas.microsoft.com/office/spreadsheetml/2009/9/main" uri="{B025F937-C7B1-47D3-B67F-A62EFF666E3E}">
          <x14:id>{299FCF42-F4F3-48F4-BAE1-E0823433B8A7}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99FCF42-F4F3-48F4-BAE1-E0823433B8A7}">
            <x14:dataBar minLength="0" maxLength="100" border="1" negativeBarBorderColorSameAsPositive="0">
              <x14:cfvo type="num">
                <xm:f>0</xm:f>
              </x14:cfvo>
              <x14:cfvo type="formula">
                <xm:f>MAX($R$19:$V$36)*2</xm:f>
              </x14:cfvo>
              <x14:borderColor rgb="FFFFB628"/>
              <x14:negativeFillColor rgb="FFFF0000"/>
              <x14:negativeBorderColor rgb="FFFF0000"/>
              <x14:axisColor rgb="FF000000"/>
            </x14:dataBar>
          </x14:cfRule>
          <xm:sqref>R20:V36</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Pivots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DELL</cp:lastModifiedBy>
  <dcterms:created xsi:type="dcterms:W3CDTF">2021-03-14T20:21:32Z</dcterms:created>
  <dcterms:modified xsi:type="dcterms:W3CDTF">2025-02-26T21:12:12Z</dcterms:modified>
</cp:coreProperties>
</file>