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kosmonavt\Desktop\"/>
    </mc:Choice>
  </mc:AlternateContent>
  <xr:revisionPtr revIDLastSave="0" documentId="13_ncr:1_{38CBB2E6-4A75-4D7D-AEAD-BD1BA735CF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3" i="1"/>
  <c r="T7" i="1"/>
  <c r="S7" i="1"/>
  <c r="W18" i="1"/>
  <c r="W1" i="1"/>
  <c r="W7" i="1"/>
  <c r="T6" i="1"/>
  <c r="S6" i="1"/>
  <c r="W6" i="1"/>
  <c r="T5" i="1"/>
  <c r="S5" i="1"/>
  <c r="W5" i="1"/>
  <c r="T4" i="1"/>
  <c r="S4" i="1"/>
  <c r="W4" i="1"/>
  <c r="W3" i="1"/>
  <c r="T3" i="1"/>
  <c r="S3" i="1"/>
  <c r="X25" i="1"/>
  <c r="V21" i="1"/>
  <c r="V22" i="1"/>
  <c r="V23" i="1"/>
  <c r="V24" i="1"/>
  <c r="V20" i="1"/>
  <c r="T24" i="1"/>
  <c r="S24" i="1"/>
  <c r="W24" i="1"/>
  <c r="T23" i="1"/>
  <c r="S23" i="1"/>
  <c r="W23" i="1"/>
  <c r="W22" i="1"/>
  <c r="T22" i="1"/>
  <c r="S22" i="1"/>
  <c r="T21" i="1"/>
  <c r="S21" i="1"/>
  <c r="W21" i="1"/>
  <c r="T20" i="1"/>
  <c r="S20" i="1"/>
  <c r="W20" i="1"/>
  <c r="S11" i="1"/>
  <c r="V11" i="1" s="1"/>
  <c r="X11" i="1" s="1"/>
  <c r="T11" i="1"/>
  <c r="S12" i="1"/>
  <c r="T12" i="1"/>
  <c r="V12" i="1"/>
  <c r="X12" i="1" s="1"/>
  <c r="W10" i="1"/>
  <c r="X10" i="1"/>
  <c r="W12" i="1"/>
  <c r="W11" i="1"/>
  <c r="V10" i="1"/>
  <c r="T10" i="1"/>
  <c r="S10" i="1"/>
  <c r="D24" i="1"/>
  <c r="N12" i="1" s="1"/>
  <c r="N14" i="1" s="1"/>
  <c r="X7" i="1" l="1"/>
  <c r="X3" i="1"/>
  <c r="X6" i="1"/>
  <c r="L12" i="1"/>
  <c r="L14" i="1" s="1"/>
  <c r="L16" i="1" s="1"/>
  <c r="X24" i="1"/>
  <c r="X23" i="1"/>
  <c r="X22" i="1"/>
  <c r="X21" i="1"/>
  <c r="X20" i="1"/>
  <c r="X13" i="1"/>
  <c r="X5" i="1"/>
  <c r="X4" i="1"/>
  <c r="Z8" i="1" s="1"/>
  <c r="X26" i="1" l="1"/>
  <c r="Z9" i="1"/>
  <c r="X14" i="1"/>
</calcChain>
</file>

<file path=xl/sharedStrings.xml><?xml version="1.0" encoding="utf-8"?>
<sst xmlns="http://schemas.openxmlformats.org/spreadsheetml/2006/main" count="13" uniqueCount="8">
  <si>
    <t>Food</t>
  </si>
  <si>
    <t>Price</t>
  </si>
  <si>
    <t>Taste</t>
  </si>
  <si>
    <t>Demand</t>
  </si>
  <si>
    <t>Pizza</t>
  </si>
  <si>
    <t>Sushi</t>
  </si>
  <si>
    <t>Burgers</t>
  </si>
  <si>
    <t>Food/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</si>
</sst>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12"/>
      <color rgb="FF222222"/>
      <name val="Book Antiqua"/>
      <family val="1"/>
      <charset val="204"/>
    </font>
    <font>
      <sz val="14"/>
      <color rgb="FF222222"/>
      <name val="Book Antiqua"/>
      <family val="1"/>
      <charset val="204"/>
    </font>
    <font>
      <sz val="14"/>
      <color theme="1"/>
      <name val="Calibri"/>
      <family val="2"/>
      <scheme val="minor"/>
    </font>
    <font>
      <sz val="16"/>
      <color theme="1"/>
      <name val="Calibri Light"/>
      <family val="2"/>
      <charset val="204"/>
      <scheme val="maj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ck">
        <color rgb="FFE4E4E4"/>
      </left>
      <right style="thick">
        <color rgb="FFE4E4E4"/>
      </right>
      <top style="thick">
        <color rgb="FFE4E4E4"/>
      </top>
      <bottom style="thick">
        <color rgb="FFE4E4E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1" fillId="2" borderId="1" xfId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0" xfId="0" applyFont="1"/>
    <xf numFmtId="0" fontId="0" fillId="0" borderId="0" xfId="0" applyAlignment="1">
      <alignment horizontal="center"/>
    </xf>
    <xf numFmtId="0" fontId="3" fillId="3" borderId="0" xfId="0" applyFont="1" applyFill="1" applyBorder="1" applyAlignment="1">
      <alignment horizontal="left" vertical="center" wrapText="1"/>
    </xf>
    <xf numFmtId="0" fontId="5" fillId="0" borderId="0" xfId="0" applyFont="1"/>
    <xf numFmtId="0" fontId="1" fillId="2" borderId="0" xfId="1"/>
    <xf numFmtId="0" fontId="6" fillId="0" borderId="0" xfId="0" applyFont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tabSelected="1" zoomScale="85" zoomScaleNormal="85" workbookViewId="0">
      <selection activeCell="Z9" sqref="Z9"/>
    </sheetView>
  </sheetViews>
  <sheetFormatPr defaultRowHeight="15" x14ac:dyDescent="0.25"/>
  <cols>
    <col min="1" max="1" width="16.28515625" customWidth="1"/>
    <col min="2" max="2" width="12.42578125" customWidth="1"/>
    <col min="4" max="4" width="11.28515625" customWidth="1"/>
    <col min="18" max="18" width="26.42578125" customWidth="1"/>
  </cols>
  <sheetData>
    <row r="1" spans="1:26" ht="20.25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4"/>
      <c r="F1" s="4"/>
      <c r="S1" s="5" t="s">
        <v>1</v>
      </c>
      <c r="T1" s="5"/>
      <c r="W1">
        <f>SUM(W3:W7)</f>
        <v>0.99999999999999989</v>
      </c>
    </row>
    <row r="2" spans="1:26" ht="22.5" thickTop="1" thickBot="1" x14ac:dyDescent="0.4">
      <c r="A2" s="1"/>
      <c r="B2" s="1">
        <v>3</v>
      </c>
      <c r="C2" s="1">
        <v>2</v>
      </c>
      <c r="D2" s="1">
        <v>1</v>
      </c>
      <c r="E2" s="9"/>
      <c r="F2" s="4"/>
      <c r="R2" s="3" t="s">
        <v>7</v>
      </c>
      <c r="S2">
        <v>1</v>
      </c>
      <c r="T2">
        <v>0</v>
      </c>
    </row>
    <row r="3" spans="1:26" ht="22.5" thickTop="1" thickBot="1" x14ac:dyDescent="0.4">
      <c r="A3" s="1"/>
      <c r="B3" s="1">
        <v>2</v>
      </c>
      <c r="C3" s="1">
        <v>4</v>
      </c>
      <c r="D3" s="1">
        <v>1</v>
      </c>
      <c r="E3" s="9"/>
      <c r="F3" s="4"/>
      <c r="R3" s="3">
        <v>1</v>
      </c>
      <c r="S3">
        <f>1/2</f>
        <v>0.5</v>
      </c>
      <c r="T3">
        <f>1/2</f>
        <v>0.5</v>
      </c>
      <c r="V3">
        <f>-S3*LOG(S3,2)-T3*LOG(T3,2)</f>
        <v>1</v>
      </c>
      <c r="W3">
        <f>2/20</f>
        <v>0.1</v>
      </c>
      <c r="X3">
        <f>V3*W3</f>
        <v>0.1</v>
      </c>
    </row>
    <row r="4" spans="1:26" ht="22.5" thickTop="1" thickBot="1" x14ac:dyDescent="0.4">
      <c r="A4" s="1"/>
      <c r="B4" s="1">
        <v>3</v>
      </c>
      <c r="C4" s="1">
        <v>1</v>
      </c>
      <c r="D4" s="1">
        <v>0</v>
      </c>
      <c r="E4" s="9"/>
      <c r="F4" s="4"/>
      <c r="R4" s="3">
        <v>2</v>
      </c>
      <c r="S4">
        <f>3/5</f>
        <v>0.6</v>
      </c>
      <c r="T4">
        <f>2/5</f>
        <v>0.4</v>
      </c>
      <c r="V4">
        <f t="shared" ref="V4:V7" si="0">-S4*LOG(S4,2)-T4*LOG(T4,2)</f>
        <v>0.97095059445466858</v>
      </c>
      <c r="W4">
        <f>5/20</f>
        <v>0.25</v>
      </c>
      <c r="X4">
        <f t="shared" ref="X4:X7" si="1">V4*W4</f>
        <v>0.24273764861366715</v>
      </c>
    </row>
    <row r="5" spans="1:26" ht="22.5" thickTop="1" thickBot="1" x14ac:dyDescent="0.4">
      <c r="A5" s="1"/>
      <c r="B5" s="1">
        <v>3</v>
      </c>
      <c r="C5" s="1">
        <v>3</v>
      </c>
      <c r="D5" s="1">
        <v>1</v>
      </c>
      <c r="E5" s="7"/>
      <c r="F5" s="7"/>
      <c r="G5" s="7"/>
      <c r="R5" s="3">
        <v>3</v>
      </c>
      <c r="S5">
        <f>4/6</f>
        <v>0.66666666666666663</v>
      </c>
      <c r="T5">
        <f>2/6</f>
        <v>0.33333333333333331</v>
      </c>
      <c r="V5">
        <f t="shared" si="0"/>
        <v>0.91829583405448956</v>
      </c>
      <c r="W5">
        <f>6/20</f>
        <v>0.3</v>
      </c>
      <c r="X5">
        <f t="shared" si="1"/>
        <v>0.27548875021634683</v>
      </c>
    </row>
    <row r="6" spans="1:26" ht="22.5" thickTop="1" thickBot="1" x14ac:dyDescent="0.4">
      <c r="A6" s="1"/>
      <c r="B6" s="1">
        <v>2</v>
      </c>
      <c r="C6" s="1">
        <v>1</v>
      </c>
      <c r="D6" s="1">
        <v>0</v>
      </c>
      <c r="E6" s="7"/>
      <c r="F6" s="7"/>
      <c r="G6" s="7"/>
      <c r="R6" s="6">
        <v>4</v>
      </c>
      <c r="S6">
        <f>3/4</f>
        <v>0.75</v>
      </c>
      <c r="T6">
        <f>1/4</f>
        <v>0.25</v>
      </c>
      <c r="V6">
        <f t="shared" si="0"/>
        <v>0.81127812445913283</v>
      </c>
      <c r="W6">
        <f>4/20</f>
        <v>0.2</v>
      </c>
      <c r="X6">
        <f t="shared" si="1"/>
        <v>0.16225562489182657</v>
      </c>
    </row>
    <row r="7" spans="1:26" ht="22.5" thickTop="1" thickBot="1" x14ac:dyDescent="0.4">
      <c r="A7" s="1"/>
      <c r="B7" s="1">
        <v>4</v>
      </c>
      <c r="C7" s="1">
        <v>1</v>
      </c>
      <c r="D7" s="1">
        <v>1</v>
      </c>
      <c r="E7" s="7"/>
      <c r="F7" s="7"/>
      <c r="G7" s="7"/>
      <c r="R7" s="6">
        <v>5</v>
      </c>
      <c r="S7">
        <f>2/3</f>
        <v>0.66666666666666663</v>
      </c>
      <c r="T7">
        <f>1/3</f>
        <v>0.33333333333333331</v>
      </c>
      <c r="V7">
        <f t="shared" si="0"/>
        <v>0.91829583405448956</v>
      </c>
      <c r="W7">
        <f>3/20</f>
        <v>0.15</v>
      </c>
      <c r="X7">
        <f t="shared" si="1"/>
        <v>0.13774437510817342</v>
      </c>
    </row>
    <row r="8" spans="1:26" ht="22.5" thickTop="1" thickBot="1" x14ac:dyDescent="0.4">
      <c r="A8" s="1"/>
      <c r="B8" s="1">
        <v>4</v>
      </c>
      <c r="C8" s="1">
        <v>1</v>
      </c>
      <c r="D8" s="1">
        <v>1</v>
      </c>
      <c r="E8" s="7"/>
      <c r="F8" s="7"/>
      <c r="G8" s="7"/>
      <c r="S8" s="5" t="s">
        <v>3</v>
      </c>
      <c r="T8" s="5"/>
      <c r="Z8">
        <f>SUM(X3:X7)</f>
        <v>0.918226398830014</v>
      </c>
    </row>
    <row r="9" spans="1:26" ht="22.5" thickTop="1" thickBot="1" x14ac:dyDescent="0.4">
      <c r="A9" s="1"/>
      <c r="B9" s="1">
        <v>2</v>
      </c>
      <c r="C9" s="1">
        <v>4</v>
      </c>
      <c r="D9" s="1">
        <v>1</v>
      </c>
      <c r="E9" s="7"/>
      <c r="F9" s="7"/>
      <c r="G9" s="7"/>
      <c r="R9" s="3" t="s">
        <v>7</v>
      </c>
      <c r="S9">
        <v>1</v>
      </c>
      <c r="T9">
        <v>0</v>
      </c>
      <c r="Z9">
        <f>L16-Z8</f>
        <v>1.4512284010006371E-2</v>
      </c>
    </row>
    <row r="10" spans="1:26" ht="22.5" thickTop="1" thickBot="1" x14ac:dyDescent="0.4">
      <c r="A10" s="1"/>
      <c r="B10" s="1">
        <v>3</v>
      </c>
      <c r="C10" s="1">
        <v>1</v>
      </c>
      <c r="D10" s="1">
        <v>1</v>
      </c>
      <c r="E10" s="7"/>
      <c r="F10" s="7"/>
      <c r="G10" s="7"/>
      <c r="R10" s="3" t="s">
        <v>4</v>
      </c>
      <c r="S10">
        <f>3/5</f>
        <v>0.6</v>
      </c>
      <c r="T10">
        <f>2/5</f>
        <v>0.4</v>
      </c>
      <c r="V10">
        <f>-S10*LOG(S10,2)-T10*LOG(T10,2)</f>
        <v>0.97095059445466858</v>
      </c>
      <c r="W10">
        <f>5/20</f>
        <v>0.25</v>
      </c>
      <c r="X10">
        <f>V10*W10</f>
        <v>0.24273764861366715</v>
      </c>
    </row>
    <row r="11" spans="1:26" ht="22.5" thickTop="1" thickBot="1" x14ac:dyDescent="0.4">
      <c r="A11" s="1"/>
      <c r="B11" s="1">
        <v>5</v>
      </c>
      <c r="C11" s="1">
        <v>5</v>
      </c>
      <c r="D11" s="1">
        <v>0</v>
      </c>
      <c r="E11" s="7"/>
      <c r="F11" s="7"/>
      <c r="G11" s="7"/>
      <c r="R11" s="3" t="s">
        <v>5</v>
      </c>
      <c r="S11">
        <f>6/8</f>
        <v>0.75</v>
      </c>
      <c r="T11">
        <f>2/8</f>
        <v>0.25</v>
      </c>
      <c r="V11">
        <f>-S11*LOG(S11,2)-T11*LOG(T11,2)</f>
        <v>0.81127812445913283</v>
      </c>
      <c r="W11">
        <f>8/20</f>
        <v>0.4</v>
      </c>
      <c r="X11">
        <f t="shared" ref="X11:X12" si="2">V11*W11</f>
        <v>0.32451124978365314</v>
      </c>
    </row>
    <row r="12" spans="1:26" ht="22.5" thickTop="1" thickBot="1" x14ac:dyDescent="0.4">
      <c r="A12" s="1"/>
      <c r="B12" s="1">
        <v>5</v>
      </c>
      <c r="C12" s="1">
        <v>2</v>
      </c>
      <c r="D12" s="1">
        <v>1</v>
      </c>
      <c r="E12" s="7"/>
      <c r="F12" s="7"/>
      <c r="G12" s="7"/>
      <c r="L12">
        <f>D24/20</f>
        <v>0.65</v>
      </c>
      <c r="N12">
        <f>(21-D24)/20</f>
        <v>0.4</v>
      </c>
      <c r="R12" s="3" t="s">
        <v>6</v>
      </c>
      <c r="S12">
        <f>4/7</f>
        <v>0.5714285714285714</v>
      </c>
      <c r="T12">
        <f>3/7</f>
        <v>0.42857142857142855</v>
      </c>
      <c r="V12">
        <f>-S12*LOG(S12,2)-T12*LOG(T12,2)</f>
        <v>0.98522813603425163</v>
      </c>
      <c r="W12">
        <f>7/20</f>
        <v>0.35</v>
      </c>
      <c r="X12">
        <f t="shared" si="2"/>
        <v>0.34482984761198804</v>
      </c>
    </row>
    <row r="13" spans="1:26" ht="22.5" thickTop="1" thickBot="1" x14ac:dyDescent="0.4">
      <c r="A13" s="1"/>
      <c r="B13" s="1">
        <v>5</v>
      </c>
      <c r="C13" s="1">
        <v>5</v>
      </c>
      <c r="D13" s="1">
        <v>1</v>
      </c>
      <c r="E13" s="7"/>
      <c r="F13" s="7"/>
      <c r="G13" s="7"/>
      <c r="X13">
        <f>SUM(X10:X12)</f>
        <v>0.91207874600930827</v>
      </c>
    </row>
    <row r="14" spans="1:26" ht="22.5" thickTop="1" thickBot="1" x14ac:dyDescent="0.4">
      <c r="A14" s="1"/>
      <c r="B14" s="1">
        <v>4</v>
      </c>
      <c r="C14" s="1">
        <v>4</v>
      </c>
      <c r="D14" s="1">
        <v>0</v>
      </c>
      <c r="E14" s="7"/>
      <c r="F14" s="7"/>
      <c r="G14" s="7"/>
      <c r="L14">
        <f>-LOG(L12,2)</f>
        <v>0.62148837674627011</v>
      </c>
      <c r="N14">
        <f>-LOG(N12,2)</f>
        <v>1.3219280948873622</v>
      </c>
      <c r="X14">
        <f>L16-X13</f>
        <v>2.06599368307121E-2</v>
      </c>
    </row>
    <row r="15" spans="1:26" ht="22.5" thickTop="1" thickBot="1" x14ac:dyDescent="0.4">
      <c r="A15" s="1"/>
      <c r="B15" s="1">
        <v>4</v>
      </c>
      <c r="C15" s="1">
        <v>4</v>
      </c>
      <c r="D15" s="1">
        <v>1</v>
      </c>
      <c r="E15" s="7"/>
      <c r="F15" s="7"/>
      <c r="G15" s="7"/>
    </row>
    <row r="16" spans="1:26" ht="22.5" thickTop="1" thickBot="1" x14ac:dyDescent="0.4">
      <c r="A16" s="1"/>
      <c r="B16" s="1">
        <v>3</v>
      </c>
      <c r="C16" s="1">
        <v>3</v>
      </c>
      <c r="D16" s="1">
        <v>1</v>
      </c>
      <c r="E16" s="7"/>
      <c r="F16" s="7"/>
      <c r="G16" s="7"/>
      <c r="I16" s="8"/>
      <c r="L16">
        <f>L12*L14+N12*N14</f>
        <v>0.93273868284002037</v>
      </c>
    </row>
    <row r="17" spans="1:24" ht="22.5" thickTop="1" thickBot="1" x14ac:dyDescent="0.4">
      <c r="A17" s="1"/>
      <c r="B17" s="1">
        <v>2</v>
      </c>
      <c r="C17" s="1">
        <v>2</v>
      </c>
      <c r="D17" s="1">
        <v>1</v>
      </c>
      <c r="E17" s="7"/>
      <c r="F17" s="7"/>
      <c r="G17" s="7"/>
    </row>
    <row r="18" spans="1:24" ht="17.25" thickTop="1" thickBot="1" x14ac:dyDescent="0.3">
      <c r="A18" s="1"/>
      <c r="B18" s="1">
        <v>3</v>
      </c>
      <c r="C18" s="1">
        <v>3</v>
      </c>
      <c r="D18" s="1">
        <v>0</v>
      </c>
      <c r="S18" s="5" t="s">
        <v>3</v>
      </c>
      <c r="T18" s="5"/>
      <c r="W18">
        <f>SUM(W20:W24)</f>
        <v>1.0000000000000002</v>
      </c>
    </row>
    <row r="19" spans="1:24" ht="22.5" thickTop="1" thickBot="1" x14ac:dyDescent="0.4">
      <c r="A19" s="1"/>
      <c r="B19" s="2">
        <v>1</v>
      </c>
      <c r="C19" s="2">
        <v>1</v>
      </c>
      <c r="D19" s="2">
        <v>1</v>
      </c>
      <c r="E19" s="9"/>
      <c r="F19" s="4"/>
      <c r="R19" s="3" t="s">
        <v>2</v>
      </c>
      <c r="S19">
        <v>1</v>
      </c>
      <c r="T19">
        <v>0</v>
      </c>
    </row>
    <row r="20" spans="1:24" ht="22.5" thickTop="1" thickBot="1" x14ac:dyDescent="0.4">
      <c r="A20" s="1"/>
      <c r="B20" s="1">
        <v>2</v>
      </c>
      <c r="C20" s="1">
        <v>2</v>
      </c>
      <c r="D20" s="1">
        <v>0</v>
      </c>
      <c r="E20" s="9"/>
      <c r="F20" s="4"/>
      <c r="R20" s="3">
        <v>1</v>
      </c>
      <c r="S20">
        <f>4/7</f>
        <v>0.5714285714285714</v>
      </c>
      <c r="T20">
        <f>3/7</f>
        <v>0.42857142857142855</v>
      </c>
      <c r="V20">
        <f>-S20*LOG(S20,2)-T20*LOG(T20,2)</f>
        <v>0.98522813603425163</v>
      </c>
      <c r="W20">
        <f>7/20</f>
        <v>0.35</v>
      </c>
      <c r="X20">
        <f>V20*W20</f>
        <v>0.34482984761198804</v>
      </c>
    </row>
    <row r="21" spans="1:24" ht="22.5" thickTop="1" thickBot="1" x14ac:dyDescent="0.4">
      <c r="A21" s="1"/>
      <c r="B21" s="2">
        <v>1</v>
      </c>
      <c r="C21" s="2">
        <v>1</v>
      </c>
      <c r="D21" s="2">
        <v>0</v>
      </c>
      <c r="E21" s="9"/>
      <c r="F21" s="4"/>
      <c r="R21" s="3">
        <v>2</v>
      </c>
      <c r="S21">
        <f>3/4</f>
        <v>0.75</v>
      </c>
      <c r="T21">
        <f>1/4</f>
        <v>0.25</v>
      </c>
      <c r="V21">
        <f t="shared" ref="V21:V24" si="3">-S21*LOG(S21,2)-T21*LOG(T21,2)</f>
        <v>0.81127812445913283</v>
      </c>
      <c r="W21">
        <f>4/20</f>
        <v>0.2</v>
      </c>
      <c r="X21">
        <f t="shared" ref="X21:X24" si="4">V21*W21</f>
        <v>0.16225562489182657</v>
      </c>
    </row>
    <row r="22" spans="1:24" ht="22.5" thickTop="1" thickBot="1" x14ac:dyDescent="0.4">
      <c r="A22" s="4"/>
      <c r="B22" s="4"/>
      <c r="C22" s="7"/>
      <c r="D22" s="9"/>
      <c r="E22" s="4"/>
      <c r="F22" s="4"/>
      <c r="R22" s="3">
        <v>3</v>
      </c>
      <c r="S22">
        <f>2/3</f>
        <v>0.66666666666666663</v>
      </c>
      <c r="T22">
        <f>1/3</f>
        <v>0.33333333333333331</v>
      </c>
      <c r="V22">
        <f t="shared" si="3"/>
        <v>0.91829583405448956</v>
      </c>
      <c r="W22">
        <f>3/20</f>
        <v>0.15</v>
      </c>
      <c r="X22">
        <f t="shared" si="4"/>
        <v>0.13774437510817342</v>
      </c>
    </row>
    <row r="23" spans="1:24" ht="21.75" thickTop="1" x14ac:dyDescent="0.35">
      <c r="A23" s="4"/>
      <c r="B23" s="4"/>
      <c r="C23" s="7"/>
      <c r="D23" s="9"/>
      <c r="E23" s="4"/>
      <c r="F23" s="4"/>
      <c r="R23" s="6">
        <v>4</v>
      </c>
      <c r="S23">
        <f>3/4</f>
        <v>0.75</v>
      </c>
      <c r="T23">
        <f>1/4</f>
        <v>0.25</v>
      </c>
      <c r="V23">
        <f t="shared" si="3"/>
        <v>0.81127812445913283</v>
      </c>
      <c r="W23">
        <f>4/20</f>
        <v>0.2</v>
      </c>
      <c r="X23">
        <f t="shared" si="4"/>
        <v>0.16225562489182657</v>
      </c>
    </row>
    <row r="24" spans="1:24" ht="18.75" x14ac:dyDescent="0.3">
      <c r="A24" s="4"/>
      <c r="B24" s="4"/>
      <c r="C24" s="4"/>
      <c r="D24" s="4">
        <f>SUM(D2:D21)</f>
        <v>13</v>
      </c>
      <c r="E24" s="4"/>
      <c r="F24" s="4"/>
      <c r="R24" s="6">
        <v>5</v>
      </c>
      <c r="S24">
        <f>1/2</f>
        <v>0.5</v>
      </c>
      <c r="T24">
        <f>1/2</f>
        <v>0.5</v>
      </c>
      <c r="V24">
        <f t="shared" si="3"/>
        <v>1</v>
      </c>
      <c r="W24">
        <f>2/20</f>
        <v>0.1</v>
      </c>
      <c r="X24">
        <f t="shared" si="4"/>
        <v>0.1</v>
      </c>
    </row>
    <row r="25" spans="1:24" ht="18.75" x14ac:dyDescent="0.3">
      <c r="A25" s="4"/>
      <c r="C25" s="4"/>
      <c r="D25" s="4"/>
      <c r="E25" s="4"/>
      <c r="F25" s="4"/>
      <c r="X25">
        <f>SUM(X20:X24)</f>
        <v>0.90708547250381455</v>
      </c>
    </row>
    <row r="26" spans="1:24" ht="18.75" x14ac:dyDescent="0.3">
      <c r="A26" s="4"/>
      <c r="C26" s="4"/>
      <c r="D26" s="4"/>
      <c r="E26" s="4"/>
      <c r="F26" s="4"/>
      <c r="X26">
        <f>L16-X25</f>
        <v>2.5653210336205823E-2</v>
      </c>
    </row>
  </sheetData>
  <mergeCells count="3">
    <mergeCell ref="S8:T8"/>
    <mergeCell ref="S1:T1"/>
    <mergeCell ref="S18:T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_KoSmOnAvT_ _</dc:creator>
  <cp:lastModifiedBy>_KoSmOnAvT_ _</cp:lastModifiedBy>
  <dcterms:created xsi:type="dcterms:W3CDTF">2015-06-05T18:19:34Z</dcterms:created>
  <dcterms:modified xsi:type="dcterms:W3CDTF">2022-02-28T18:53:26Z</dcterms:modified>
</cp:coreProperties>
</file>