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f\Desktop\Financna matika\projekt\buying_info\"/>
    </mc:Choice>
  </mc:AlternateContent>
  <xr:revisionPtr revIDLastSave="0" documentId="13_ncr:1_{947CDD25-03BB-4472-885C-21A74D6833B9}" xr6:coauthVersionLast="46" xr6:coauthVersionMax="47" xr10:uidLastSave="{00000000-0000-0000-0000-000000000000}"/>
  <bookViews>
    <workbookView xWindow="-120" yWindow="-120" windowWidth="25440" windowHeight="15390" xr2:uid="{0438936C-0E01-4120-86F3-91DBFFB6A745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L4" i="1" s="1"/>
  <c r="L47" i="1" s="1"/>
  <c r="L48" i="1" s="1"/>
  <c r="L2" i="1"/>
  <c r="K48" i="1"/>
  <c r="K47" i="1"/>
  <c r="K3" i="1"/>
  <c r="L3" i="1"/>
  <c r="K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2" i="1"/>
  <c r="J2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3" i="1"/>
  <c r="I4" i="1"/>
  <c r="I5" i="1"/>
  <c r="I6" i="1"/>
  <c r="I7" i="1"/>
  <c r="I8" i="1"/>
  <c r="I9" i="1"/>
  <c r="I10" i="1"/>
  <c r="I11" i="1"/>
  <c r="I2" i="1"/>
  <c r="H11" i="1"/>
  <c r="H19" i="1"/>
  <c r="H27" i="1"/>
  <c r="H35" i="1"/>
  <c r="H43" i="1"/>
  <c r="G5" i="1"/>
  <c r="G13" i="1"/>
  <c r="G21" i="1"/>
  <c r="G29" i="1"/>
  <c r="G37" i="1"/>
  <c r="G45" i="1"/>
  <c r="C47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F44" i="1"/>
  <c r="H44" i="1" s="1"/>
  <c r="F45" i="1"/>
  <c r="H45" i="1" s="1"/>
  <c r="F46" i="1"/>
  <c r="H46" i="1" s="1"/>
  <c r="E3" i="1"/>
  <c r="G3" i="1" s="1"/>
  <c r="E4" i="1"/>
  <c r="G4" i="1" s="1"/>
  <c r="E5" i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E46" i="1"/>
  <c r="G46" i="1" s="1"/>
  <c r="E2" i="1"/>
  <c r="G2" i="1" s="1"/>
  <c r="B47" i="1"/>
  <c r="F47" i="1" l="1"/>
  <c r="E47" i="1"/>
</calcChain>
</file>

<file path=xl/sharedStrings.xml><?xml version="1.0" encoding="utf-8"?>
<sst xmlns="http://schemas.openxmlformats.org/spreadsheetml/2006/main" count="103" uniqueCount="103">
  <si>
    <t>GOOG</t>
  </si>
  <si>
    <t>SPG</t>
  </si>
  <si>
    <t>GOOGL</t>
  </si>
  <si>
    <t>MS</t>
  </si>
  <si>
    <t>MSFT</t>
  </si>
  <si>
    <t>GD</t>
  </si>
  <si>
    <t>ACN</t>
  </si>
  <si>
    <t>ORCL</t>
  </si>
  <si>
    <t>LLY</t>
  </si>
  <si>
    <t>PFE</t>
  </si>
  <si>
    <t>DHR</t>
  </si>
  <si>
    <t>F</t>
  </si>
  <si>
    <t>COST</t>
  </si>
  <si>
    <t>COP</t>
  </si>
  <si>
    <t>CRM</t>
  </si>
  <si>
    <t>TSLA</t>
  </si>
  <si>
    <t>UNH</t>
  </si>
  <si>
    <t>TMO</t>
  </si>
  <si>
    <t>LOW</t>
  </si>
  <si>
    <t>GS</t>
  </si>
  <si>
    <t>CVX</t>
  </si>
  <si>
    <t>EXC</t>
  </si>
  <si>
    <t>JPM</t>
  </si>
  <si>
    <t>AMT</t>
  </si>
  <si>
    <t>PM</t>
  </si>
  <si>
    <t>AIG</t>
  </si>
  <si>
    <t>NVDA</t>
  </si>
  <si>
    <t>WFC</t>
  </si>
  <si>
    <t>XOM</t>
  </si>
  <si>
    <t>ADBE</t>
  </si>
  <si>
    <t>AXP</t>
  </si>
  <si>
    <t>CSCO</t>
  </si>
  <si>
    <t>BLK</t>
  </si>
  <si>
    <t>BK</t>
  </si>
  <si>
    <t>BAC</t>
  </si>
  <si>
    <t>EMR</t>
  </si>
  <si>
    <t>USB</t>
  </si>
  <si>
    <t>COF</t>
  </si>
  <si>
    <t>MCD</t>
  </si>
  <si>
    <t>MET</t>
  </si>
  <si>
    <t>UPS</t>
  </si>
  <si>
    <t>TGT</t>
  </si>
  <si>
    <t>LIN</t>
  </si>
  <si>
    <t>CVS</t>
  </si>
  <si>
    <t>RTX</t>
  </si>
  <si>
    <t>Symbol</t>
  </si>
  <si>
    <t>GenAlg</t>
  </si>
  <si>
    <t>Markowitz</t>
  </si>
  <si>
    <t>Cena</t>
  </si>
  <si>
    <t>Chceme dat do GenAlg</t>
  </si>
  <si>
    <t>Chceme dat do Markowitza</t>
  </si>
  <si>
    <t>Pocet akcii GenAlg</t>
  </si>
  <si>
    <t>Pocet akcii Markowitz</t>
  </si>
  <si>
    <t>Cele akcie GenAlg</t>
  </si>
  <si>
    <t>Cele akcie Markowitz</t>
  </si>
  <si>
    <t>Investujeme GenAlg</t>
  </si>
  <si>
    <t>Investujeme Markowitz</t>
  </si>
  <si>
    <t>zostatok</t>
  </si>
  <si>
    <t>$88,949.09</t>
  </si>
  <si>
    <t>Real markowitz</t>
  </si>
  <si>
    <t>$991.77</t>
  </si>
  <si>
    <t>$1,020.87</t>
  </si>
  <si>
    <t>$2,903.96</t>
  </si>
  <si>
    <t>$8,362.64</t>
  </si>
  <si>
    <t>$7,023.54</t>
  </si>
  <si>
    <t>$944.85</t>
  </si>
  <si>
    <t xml:space="preserve"> $1,078.76</t>
  </si>
  <si>
    <t>$5,119.49</t>
  </si>
  <si>
    <t>$1,139.84</t>
  </si>
  <si>
    <t>$1,072.20</t>
  </si>
  <si>
    <t>$1,159.80</t>
  </si>
  <si>
    <t xml:space="preserve"> $888.44</t>
  </si>
  <si>
    <t>$1,265.66</t>
  </si>
  <si>
    <t>$1,712.13</t>
  </si>
  <si>
    <t>$1,142.97</t>
  </si>
  <si>
    <t>$1,015.83</t>
  </si>
  <si>
    <t>$1,001.87</t>
  </si>
  <si>
    <t>$953.40</t>
  </si>
  <si>
    <t>$9,974.24</t>
  </si>
  <si>
    <t>$1,031.70</t>
  </si>
  <si>
    <t>$999.40</t>
  </si>
  <si>
    <t>$5,789.48</t>
  </si>
  <si>
    <t xml:space="preserve"> $3,921.12</t>
  </si>
  <si>
    <t>$1,003.38</t>
  </si>
  <si>
    <t xml:space="preserve"> $1,017.28</t>
  </si>
  <si>
    <t>$669.85</t>
  </si>
  <si>
    <t>$1,066.10</t>
  </si>
  <si>
    <t>$987.12</t>
  </si>
  <si>
    <t>$904.61</t>
  </si>
  <si>
    <t>$988.02</t>
  </si>
  <si>
    <t>$978.34</t>
  </si>
  <si>
    <t>$966.24</t>
  </si>
  <si>
    <t>$996.12</t>
  </si>
  <si>
    <t>$983.01</t>
  </si>
  <si>
    <t>$979.48</t>
  </si>
  <si>
    <t>$997.22</t>
  </si>
  <si>
    <t>$991.85</t>
  </si>
  <si>
    <t>$1,045.28</t>
  </si>
  <si>
    <t>$975.36</t>
  </si>
  <si>
    <t>$954.42</t>
  </si>
  <si>
    <t>$979.66</t>
  </si>
  <si>
    <t>$971.04</t>
  </si>
  <si>
    <t>592.42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</si>
</sst>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right" vertical="center" wrapText="1"/>
    </xf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7398E-B74E-4B35-BDDC-6B490F775A44}">
  <dimension ref="A1:N48"/>
  <sheetViews>
    <sheetView tabSelected="1" topLeftCell="A16" workbookViewId="0">
      <pane xSplit="1" topLeftCell="J1" activePane="topRight" state="frozen"/>
      <selection pane="topRight" activeCell="V20" sqref="V20"/>
    </sheetView>
  </sheetViews>
  <sheetFormatPr defaultColWidth="8.7109375" defaultRowHeight="15" x14ac:dyDescent="0.25"/>
  <cols>
    <col min="1" max="1" width="8.7109375" style="2"/>
    <col min="2" max="2" width="13" style="2" customWidth="1"/>
    <col min="3" max="3" width="14.42578125" style="2" bestFit="1" customWidth="1"/>
    <col min="4" max="4" width="8.7109375" style="2"/>
    <col min="5" max="5" width="19.85546875" style="2" bestFit="1" customWidth="1"/>
    <col min="6" max="6" width="24.140625" style="2" bestFit="1" customWidth="1"/>
    <col min="7" max="7" width="16.140625" style="2" bestFit="1" customWidth="1"/>
    <col min="8" max="8" width="19.42578125" style="2" bestFit="1" customWidth="1"/>
    <col min="9" max="9" width="15.5703125" style="2" bestFit="1" customWidth="1"/>
    <col min="10" max="10" width="8.5703125" style="2" customWidth="1"/>
    <col min="11" max="11" width="4.42578125" style="2" customWidth="1"/>
    <col min="12" max="12" width="13" style="2" customWidth="1"/>
    <col min="13" max="16384" width="8.7109375" style="2"/>
  </cols>
  <sheetData>
    <row r="1" spans="1:14" x14ac:dyDescent="0.25">
      <c r="A1" s="3" t="s">
        <v>45</v>
      </c>
      <c r="B1" s="3" t="s">
        <v>46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N1" s="2" t="s">
        <v>59</v>
      </c>
    </row>
    <row r="2" spans="1:14" x14ac:dyDescent="0.25">
      <c r="A2" s="1" t="s">
        <v>7</v>
      </c>
      <c r="B2" s="6">
        <v>0.128996</v>
      </c>
      <c r="C2" s="4">
        <v>0.10969695</v>
      </c>
      <c r="D2" s="2">
        <v>90.74</v>
      </c>
      <c r="E2" s="2">
        <f>B2*100000</f>
        <v>12899.6</v>
      </c>
      <c r="F2" s="2">
        <f>C2*100000</f>
        <v>10969.695</v>
      </c>
      <c r="G2" s="2">
        <f>E2/$D2</f>
        <v>142.16001763279701</v>
      </c>
      <c r="H2" s="2">
        <f>F2/$D2</f>
        <v>120.89150319594447</v>
      </c>
      <c r="I2" s="2">
        <f>ROUND(G2,0)</f>
        <v>142</v>
      </c>
      <c r="J2" s="2">
        <f>ROUND(H2,0)</f>
        <v>121</v>
      </c>
      <c r="K2" s="2">
        <f>I2*$D2</f>
        <v>12885.08</v>
      </c>
      <c r="L2" s="2">
        <f>J2*$D2</f>
        <v>10979.539999999999</v>
      </c>
      <c r="N2" s="2">
        <v>10979.54</v>
      </c>
    </row>
    <row r="3" spans="1:14" x14ac:dyDescent="0.25">
      <c r="A3" s="1" t="s">
        <v>8</v>
      </c>
      <c r="B3" s="6">
        <v>0.10470500000000001</v>
      </c>
      <c r="C3" s="4">
        <v>8.8561929999999997E-2</v>
      </c>
      <c r="D3" s="2">
        <v>248.04</v>
      </c>
      <c r="E3" s="2">
        <f t="shared" ref="E3:F46" si="0">B3*100000</f>
        <v>10470.5</v>
      </c>
      <c r="F3" s="2">
        <f t="shared" si="0"/>
        <v>8856.1929999999993</v>
      </c>
      <c r="G3" s="2">
        <f t="shared" ref="G3:G45" si="1">E3/$D3</f>
        <v>42.212949524270279</v>
      </c>
      <c r="H3" s="2">
        <f t="shared" ref="H3:H46" si="2">F3/$D3</f>
        <v>35.704696823093045</v>
      </c>
      <c r="I3" s="2">
        <f t="shared" ref="I3:J46" si="3">ROUND(G3,0)</f>
        <v>42</v>
      </c>
      <c r="J3" s="2">
        <f t="shared" si="3"/>
        <v>36</v>
      </c>
      <c r="K3" s="2">
        <f t="shared" ref="K3:K46" si="4">I3*$D3</f>
        <v>10417.68</v>
      </c>
      <c r="L3" s="2">
        <f t="shared" ref="L3:L46" si="5">J3*$D3</f>
        <v>8929.44</v>
      </c>
      <c r="N3" s="2" t="s">
        <v>58</v>
      </c>
    </row>
    <row r="4" spans="1:14" x14ac:dyDescent="0.25">
      <c r="A4" s="1" t="s">
        <v>4</v>
      </c>
      <c r="B4" s="6">
        <v>8.3220000000000002E-2</v>
      </c>
      <c r="C4" s="4">
        <v>0.01</v>
      </c>
      <c r="D4" s="2">
        <v>330.59</v>
      </c>
      <c r="E4" s="2">
        <f t="shared" si="0"/>
        <v>8322</v>
      </c>
      <c r="F4" s="2">
        <f t="shared" si="0"/>
        <v>1000</v>
      </c>
      <c r="G4" s="2">
        <f t="shared" si="1"/>
        <v>25.173175232160684</v>
      </c>
      <c r="H4" s="2">
        <f t="shared" si="2"/>
        <v>3.0248948849027499</v>
      </c>
      <c r="I4" s="2">
        <f t="shared" si="3"/>
        <v>25</v>
      </c>
      <c r="J4" s="2">
        <f>ROUND(H4,0)</f>
        <v>3</v>
      </c>
      <c r="K4" s="2">
        <f t="shared" si="4"/>
        <v>8264.75</v>
      </c>
      <c r="L4" s="2">
        <f t="shared" si="5"/>
        <v>991.77</v>
      </c>
      <c r="N4" s="2" t="s">
        <v>60</v>
      </c>
    </row>
    <row r="5" spans="1:14" x14ac:dyDescent="0.25">
      <c r="A5" s="1" t="s">
        <v>9</v>
      </c>
      <c r="B5" s="6">
        <v>3.7421999999999997E-2</v>
      </c>
      <c r="C5" s="4">
        <v>0.01</v>
      </c>
      <c r="D5" s="2">
        <v>53.73</v>
      </c>
      <c r="E5" s="2">
        <f t="shared" si="0"/>
        <v>3742.2</v>
      </c>
      <c r="F5" s="2">
        <f t="shared" si="0"/>
        <v>1000</v>
      </c>
      <c r="G5" s="2">
        <f t="shared" si="1"/>
        <v>69.64824120603015</v>
      </c>
      <c r="H5" s="2">
        <f t="shared" si="2"/>
        <v>18.611576400521127</v>
      </c>
      <c r="I5" s="2">
        <f t="shared" si="3"/>
        <v>70</v>
      </c>
      <c r="J5" s="2">
        <f t="shared" si="3"/>
        <v>19</v>
      </c>
      <c r="K5" s="2">
        <f t="shared" si="4"/>
        <v>3761.1</v>
      </c>
      <c r="L5" s="2">
        <f t="shared" si="5"/>
        <v>1020.8699999999999</v>
      </c>
      <c r="N5" s="2" t="s">
        <v>61</v>
      </c>
    </row>
    <row r="6" spans="1:14" x14ac:dyDescent="0.25">
      <c r="A6" s="1" t="s">
        <v>1</v>
      </c>
      <c r="B6" s="6">
        <v>3.2199999999999999E-2</v>
      </c>
      <c r="C6" s="4">
        <v>2.856094E-2</v>
      </c>
      <c r="D6" s="2">
        <v>152.84</v>
      </c>
      <c r="E6" s="2">
        <f t="shared" si="0"/>
        <v>3220</v>
      </c>
      <c r="F6" s="2">
        <f t="shared" si="0"/>
        <v>2856.0940000000001</v>
      </c>
      <c r="G6" s="2">
        <f t="shared" si="1"/>
        <v>21.067783302800315</v>
      </c>
      <c r="H6" s="2">
        <f t="shared" si="2"/>
        <v>18.686822821250981</v>
      </c>
      <c r="I6" s="2">
        <f t="shared" si="3"/>
        <v>21</v>
      </c>
      <c r="J6" s="2">
        <f t="shared" si="3"/>
        <v>19</v>
      </c>
      <c r="K6" s="2">
        <f t="shared" si="4"/>
        <v>3209.64</v>
      </c>
      <c r="L6" s="2">
        <f t="shared" si="5"/>
        <v>2903.96</v>
      </c>
      <c r="N6" s="2" t="s">
        <v>62</v>
      </c>
    </row>
    <row r="7" spans="1:14" x14ac:dyDescent="0.25">
      <c r="A7" s="1" t="s">
        <v>10</v>
      </c>
      <c r="B7" s="6">
        <v>3.1466000000000001E-2</v>
      </c>
      <c r="C7" s="4">
        <v>8.4402599999999994E-2</v>
      </c>
      <c r="D7" s="2">
        <v>321.64</v>
      </c>
      <c r="E7" s="2">
        <f t="shared" si="0"/>
        <v>3146.6</v>
      </c>
      <c r="F7" s="2">
        <f t="shared" si="0"/>
        <v>8440.26</v>
      </c>
      <c r="G7" s="2">
        <f t="shared" si="1"/>
        <v>9.7829871906479298</v>
      </c>
      <c r="H7" s="2">
        <f t="shared" si="2"/>
        <v>26.241325705757991</v>
      </c>
      <c r="I7" s="2">
        <f t="shared" si="3"/>
        <v>10</v>
      </c>
      <c r="J7" s="2">
        <f t="shared" si="3"/>
        <v>26</v>
      </c>
      <c r="K7" s="2">
        <f t="shared" si="4"/>
        <v>3216.3999999999996</v>
      </c>
      <c r="L7" s="2">
        <f t="shared" si="5"/>
        <v>8362.64</v>
      </c>
      <c r="N7" s="2" t="s">
        <v>63</v>
      </c>
    </row>
    <row r="8" spans="1:14" x14ac:dyDescent="0.25">
      <c r="A8" s="1" t="s">
        <v>11</v>
      </c>
      <c r="B8" s="6">
        <v>3.1331999999999999E-2</v>
      </c>
      <c r="C8" s="4">
        <v>7.0283219999999993E-2</v>
      </c>
      <c r="D8" s="2">
        <v>19.190000000000001</v>
      </c>
      <c r="E8" s="2">
        <f t="shared" si="0"/>
        <v>3133.2</v>
      </c>
      <c r="F8" s="2">
        <f t="shared" si="0"/>
        <v>7028.3219999999992</v>
      </c>
      <c r="G8" s="2">
        <f t="shared" si="1"/>
        <v>163.27253778009378</v>
      </c>
      <c r="H8" s="2">
        <f t="shared" si="2"/>
        <v>366.24919228764975</v>
      </c>
      <c r="I8" s="2">
        <f t="shared" si="3"/>
        <v>163</v>
      </c>
      <c r="J8" s="2">
        <f t="shared" si="3"/>
        <v>366</v>
      </c>
      <c r="K8" s="2">
        <f t="shared" si="4"/>
        <v>3127.9700000000003</v>
      </c>
      <c r="L8" s="2">
        <f t="shared" si="5"/>
        <v>7023.5400000000009</v>
      </c>
      <c r="N8" s="2" t="s">
        <v>64</v>
      </c>
    </row>
    <row r="9" spans="1:14" x14ac:dyDescent="0.25">
      <c r="A9" s="1" t="s">
        <v>5</v>
      </c>
      <c r="B9" s="6">
        <v>3.1142E-2</v>
      </c>
      <c r="C9" s="4">
        <v>0.01</v>
      </c>
      <c r="D9" s="2">
        <v>188.97</v>
      </c>
      <c r="E9" s="2">
        <f t="shared" si="0"/>
        <v>3114.2</v>
      </c>
      <c r="F9" s="2">
        <f t="shared" si="0"/>
        <v>1000</v>
      </c>
      <c r="G9" s="2">
        <f t="shared" si="1"/>
        <v>16.47986452876118</v>
      </c>
      <c r="H9" s="2">
        <f t="shared" si="2"/>
        <v>5.2918452664444091</v>
      </c>
      <c r="I9" s="2">
        <f t="shared" si="3"/>
        <v>16</v>
      </c>
      <c r="J9" s="2">
        <f t="shared" si="3"/>
        <v>5</v>
      </c>
      <c r="K9" s="2">
        <f t="shared" si="4"/>
        <v>3023.52</v>
      </c>
      <c r="L9" s="2">
        <f t="shared" si="5"/>
        <v>944.85</v>
      </c>
      <c r="N9" s="2" t="s">
        <v>65</v>
      </c>
    </row>
    <row r="10" spans="1:14" x14ac:dyDescent="0.25">
      <c r="A10" s="1" t="s">
        <v>12</v>
      </c>
      <c r="B10" s="6">
        <v>2.8797E-2</v>
      </c>
      <c r="C10" s="4">
        <v>0.01</v>
      </c>
      <c r="D10" s="2">
        <v>539.38</v>
      </c>
      <c r="E10" s="2">
        <f t="shared" si="0"/>
        <v>2879.7</v>
      </c>
      <c r="F10" s="2">
        <f t="shared" si="0"/>
        <v>1000</v>
      </c>
      <c r="G10" s="2">
        <f t="shared" si="1"/>
        <v>5.3389076346916831</v>
      </c>
      <c r="H10" s="2">
        <f t="shared" si="2"/>
        <v>1.8539804961251807</v>
      </c>
      <c r="I10" s="2">
        <f t="shared" si="3"/>
        <v>5</v>
      </c>
      <c r="J10" s="2">
        <f t="shared" si="3"/>
        <v>2</v>
      </c>
      <c r="K10" s="2">
        <f t="shared" si="4"/>
        <v>2696.9</v>
      </c>
      <c r="L10" s="2">
        <f t="shared" si="5"/>
        <v>1078.76</v>
      </c>
      <c r="N10" s="2" t="s">
        <v>66</v>
      </c>
    </row>
    <row r="11" spans="1:14" x14ac:dyDescent="0.25">
      <c r="A11" s="1" t="s">
        <v>13</v>
      </c>
      <c r="B11" s="6">
        <v>2.8524000000000001E-2</v>
      </c>
      <c r="C11" s="2">
        <v>5.127578E-2</v>
      </c>
      <c r="D11" s="2">
        <v>70.13</v>
      </c>
      <c r="E11" s="2">
        <f t="shared" si="0"/>
        <v>2852.4</v>
      </c>
      <c r="F11" s="2">
        <f t="shared" si="0"/>
        <v>5127.5780000000004</v>
      </c>
      <c r="G11" s="2">
        <f t="shared" si="1"/>
        <v>40.673035790674469</v>
      </c>
      <c r="H11" s="2">
        <f t="shared" si="2"/>
        <v>73.115328675317272</v>
      </c>
      <c r="I11" s="2">
        <f t="shared" si="3"/>
        <v>41</v>
      </c>
      <c r="J11" s="2">
        <f t="shared" si="3"/>
        <v>73</v>
      </c>
      <c r="K11" s="2">
        <f t="shared" si="4"/>
        <v>2875.33</v>
      </c>
      <c r="L11" s="2">
        <f t="shared" si="5"/>
        <v>5119.49</v>
      </c>
      <c r="N11" s="2" t="s">
        <v>67</v>
      </c>
    </row>
    <row r="12" spans="1:14" x14ac:dyDescent="0.25">
      <c r="A12" s="1" t="s">
        <v>14</v>
      </c>
      <c r="B12" s="6">
        <v>2.5717E-2</v>
      </c>
      <c r="C12" s="4">
        <v>0.01</v>
      </c>
      <c r="D12" s="2">
        <v>284.95999999999998</v>
      </c>
      <c r="E12" s="2">
        <f t="shared" si="0"/>
        <v>2571.6999999999998</v>
      </c>
      <c r="F12" s="2">
        <f t="shared" si="0"/>
        <v>1000</v>
      </c>
      <c r="G12" s="2">
        <f t="shared" si="1"/>
        <v>9.024775407074678</v>
      </c>
      <c r="H12" s="2">
        <f t="shared" si="2"/>
        <v>3.509264458169568</v>
      </c>
      <c r="I12" s="2">
        <f t="shared" si="3"/>
        <v>9</v>
      </c>
      <c r="J12" s="2">
        <f t="shared" si="3"/>
        <v>4</v>
      </c>
      <c r="K12" s="2">
        <f t="shared" si="4"/>
        <v>2564.64</v>
      </c>
      <c r="L12" s="2">
        <f t="shared" si="5"/>
        <v>1139.8399999999999</v>
      </c>
      <c r="N12" s="2" t="s">
        <v>68</v>
      </c>
    </row>
    <row r="13" spans="1:14" x14ac:dyDescent="0.25">
      <c r="A13" s="1" t="s">
        <v>6</v>
      </c>
      <c r="B13" s="6">
        <v>2.5035999999999999E-2</v>
      </c>
      <c r="C13" s="4">
        <v>0.01</v>
      </c>
      <c r="D13" s="2">
        <v>357.4</v>
      </c>
      <c r="E13" s="2">
        <f t="shared" si="0"/>
        <v>2503.6</v>
      </c>
      <c r="F13" s="2">
        <f t="shared" si="0"/>
        <v>1000</v>
      </c>
      <c r="G13" s="2">
        <f t="shared" si="1"/>
        <v>7.0050363738108565</v>
      </c>
      <c r="H13" s="2">
        <f t="shared" si="2"/>
        <v>2.7979854504756578</v>
      </c>
      <c r="I13" s="2">
        <f t="shared" si="3"/>
        <v>7</v>
      </c>
      <c r="J13" s="2">
        <f t="shared" si="3"/>
        <v>3</v>
      </c>
      <c r="K13" s="2">
        <f t="shared" si="4"/>
        <v>2501.7999999999997</v>
      </c>
      <c r="L13" s="2">
        <f t="shared" si="5"/>
        <v>1072.1999999999998</v>
      </c>
      <c r="N13" s="2" t="s">
        <v>69</v>
      </c>
    </row>
    <row r="14" spans="1:14" x14ac:dyDescent="0.25">
      <c r="A14" s="1" t="s">
        <v>15</v>
      </c>
      <c r="B14" s="6">
        <v>2.3636999999999998E-2</v>
      </c>
      <c r="C14" s="4">
        <v>0.01</v>
      </c>
      <c r="D14" s="2">
        <v>1144.76</v>
      </c>
      <c r="E14" s="2">
        <f t="shared" si="0"/>
        <v>2363.6999999999998</v>
      </c>
      <c r="F14" s="2">
        <f t="shared" si="0"/>
        <v>1000</v>
      </c>
      <c r="G14" s="2">
        <f t="shared" si="1"/>
        <v>2.0647996086515947</v>
      </c>
      <c r="H14" s="2">
        <f t="shared" si="2"/>
        <v>0.87354554666480311</v>
      </c>
      <c r="I14" s="2">
        <f t="shared" si="3"/>
        <v>2</v>
      </c>
      <c r="J14" s="2">
        <f t="shared" si="3"/>
        <v>1</v>
      </c>
      <c r="K14" s="2">
        <f t="shared" si="4"/>
        <v>2289.52</v>
      </c>
      <c r="L14" s="2">
        <f t="shared" si="5"/>
        <v>1144.76</v>
      </c>
      <c r="N14" s="2" t="s">
        <v>70</v>
      </c>
    </row>
    <row r="15" spans="1:14" x14ac:dyDescent="0.25">
      <c r="A15" s="1" t="s">
        <v>16</v>
      </c>
      <c r="B15" s="6">
        <v>2.3615000000000001E-2</v>
      </c>
      <c r="C15" s="4">
        <v>0.01</v>
      </c>
      <c r="D15" s="2">
        <v>444.22</v>
      </c>
      <c r="E15" s="2">
        <f t="shared" si="0"/>
        <v>2361.5</v>
      </c>
      <c r="F15" s="2">
        <f t="shared" si="0"/>
        <v>1000</v>
      </c>
      <c r="G15" s="2">
        <f t="shared" si="1"/>
        <v>5.3160596101031015</v>
      </c>
      <c r="H15" s="2">
        <f t="shared" si="2"/>
        <v>2.2511368240961684</v>
      </c>
      <c r="I15" s="2">
        <f t="shared" si="3"/>
        <v>5</v>
      </c>
      <c r="J15" s="2">
        <f t="shared" si="3"/>
        <v>2</v>
      </c>
      <c r="K15" s="2">
        <f t="shared" si="4"/>
        <v>2221.1000000000004</v>
      </c>
      <c r="L15" s="2">
        <f t="shared" si="5"/>
        <v>888.44</v>
      </c>
      <c r="N15" s="2" t="s">
        <v>71</v>
      </c>
    </row>
    <row r="16" spans="1:14" x14ac:dyDescent="0.25">
      <c r="A16" s="1" t="s">
        <v>17</v>
      </c>
      <c r="B16" s="6">
        <v>2.2723E-2</v>
      </c>
      <c r="C16" s="4">
        <v>0.01</v>
      </c>
      <c r="D16" s="2">
        <v>632.83000000000004</v>
      </c>
      <c r="E16" s="2">
        <f t="shared" si="0"/>
        <v>2272.3000000000002</v>
      </c>
      <c r="F16" s="2">
        <f t="shared" si="0"/>
        <v>1000</v>
      </c>
      <c r="G16" s="2">
        <f t="shared" si="1"/>
        <v>3.5906957634751828</v>
      </c>
      <c r="H16" s="2">
        <f t="shared" si="2"/>
        <v>1.5802032141333375</v>
      </c>
      <c r="I16" s="2">
        <f t="shared" si="3"/>
        <v>4</v>
      </c>
      <c r="J16" s="2">
        <f t="shared" si="3"/>
        <v>2</v>
      </c>
      <c r="K16" s="2">
        <f t="shared" si="4"/>
        <v>2531.3200000000002</v>
      </c>
      <c r="L16" s="2">
        <f t="shared" si="5"/>
        <v>1265.6600000000001</v>
      </c>
      <c r="N16" s="2" t="s">
        <v>72</v>
      </c>
    </row>
    <row r="17" spans="1:14" x14ac:dyDescent="0.25">
      <c r="A17" s="1" t="s">
        <v>18</v>
      </c>
      <c r="B17" s="6">
        <v>2.0635000000000001E-2</v>
      </c>
      <c r="C17" s="2">
        <v>1.6048730000000001E-2</v>
      </c>
      <c r="D17" s="2">
        <v>244.59</v>
      </c>
      <c r="E17" s="2">
        <f t="shared" si="0"/>
        <v>2063.5</v>
      </c>
      <c r="F17" s="2">
        <f t="shared" si="0"/>
        <v>1604.873</v>
      </c>
      <c r="G17" s="2">
        <f t="shared" si="1"/>
        <v>8.4365673167341271</v>
      </c>
      <c r="H17" s="2">
        <f t="shared" si="2"/>
        <v>6.5614824808863812</v>
      </c>
      <c r="I17" s="2">
        <f t="shared" si="3"/>
        <v>8</v>
      </c>
      <c r="J17" s="2">
        <f t="shared" si="3"/>
        <v>7</v>
      </c>
      <c r="K17" s="2">
        <f t="shared" si="4"/>
        <v>1956.72</v>
      </c>
      <c r="L17" s="2">
        <f t="shared" si="5"/>
        <v>1712.13</v>
      </c>
      <c r="N17" s="2" t="s">
        <v>73</v>
      </c>
    </row>
    <row r="18" spans="1:14" x14ac:dyDescent="0.25">
      <c r="A18" s="1" t="s">
        <v>19</v>
      </c>
      <c r="B18" s="6">
        <v>2.0046000000000001E-2</v>
      </c>
      <c r="C18" s="4">
        <v>0.01</v>
      </c>
      <c r="D18" s="2">
        <v>380.99</v>
      </c>
      <c r="E18" s="2">
        <f t="shared" si="0"/>
        <v>2004.6000000000001</v>
      </c>
      <c r="F18" s="2">
        <f t="shared" si="0"/>
        <v>1000</v>
      </c>
      <c r="G18" s="2">
        <f t="shared" si="1"/>
        <v>5.2615554214021367</v>
      </c>
      <c r="H18" s="2">
        <f t="shared" si="2"/>
        <v>2.624740806845324</v>
      </c>
      <c r="I18" s="2">
        <f t="shared" si="3"/>
        <v>5</v>
      </c>
      <c r="J18" s="2">
        <f t="shared" si="3"/>
        <v>3</v>
      </c>
      <c r="K18" s="2">
        <f t="shared" si="4"/>
        <v>1904.95</v>
      </c>
      <c r="L18" s="2">
        <f t="shared" si="5"/>
        <v>1142.97</v>
      </c>
      <c r="N18" s="2" t="s">
        <v>74</v>
      </c>
    </row>
    <row r="19" spans="1:14" x14ac:dyDescent="0.25">
      <c r="A19" s="1" t="s">
        <v>20</v>
      </c>
      <c r="B19" s="6">
        <v>1.9473000000000001E-2</v>
      </c>
      <c r="C19" s="4">
        <v>0.01</v>
      </c>
      <c r="D19" s="2">
        <v>112.87</v>
      </c>
      <c r="E19" s="2">
        <f t="shared" si="0"/>
        <v>1947.3000000000002</v>
      </c>
      <c r="F19" s="2">
        <f t="shared" si="0"/>
        <v>1000</v>
      </c>
      <c r="G19" s="2">
        <f t="shared" si="1"/>
        <v>17.252591476920351</v>
      </c>
      <c r="H19" s="2">
        <f t="shared" si="2"/>
        <v>8.8597501550456279</v>
      </c>
      <c r="I19" s="2">
        <f t="shared" si="3"/>
        <v>17</v>
      </c>
      <c r="J19" s="2">
        <f t="shared" si="3"/>
        <v>9</v>
      </c>
      <c r="K19" s="2">
        <f t="shared" si="4"/>
        <v>1918.79</v>
      </c>
      <c r="L19" s="2">
        <f t="shared" si="5"/>
        <v>1015.83</v>
      </c>
      <c r="N19" s="2" t="s">
        <v>75</v>
      </c>
    </row>
    <row r="20" spans="1:14" x14ac:dyDescent="0.25">
      <c r="A20" s="1" t="s">
        <v>21</v>
      </c>
      <c r="B20" s="6">
        <v>1.917E-2</v>
      </c>
      <c r="C20" s="4">
        <v>0.01</v>
      </c>
      <c r="D20" s="2">
        <v>52.73</v>
      </c>
      <c r="E20" s="2">
        <f t="shared" si="0"/>
        <v>1917</v>
      </c>
      <c r="F20" s="2">
        <f t="shared" si="0"/>
        <v>1000</v>
      </c>
      <c r="G20" s="2">
        <f t="shared" si="1"/>
        <v>36.355016119855868</v>
      </c>
      <c r="H20" s="2">
        <f t="shared" si="2"/>
        <v>18.964536317087049</v>
      </c>
      <c r="I20" s="2">
        <f t="shared" si="3"/>
        <v>36</v>
      </c>
      <c r="J20" s="2">
        <f t="shared" si="3"/>
        <v>19</v>
      </c>
      <c r="K20" s="2">
        <f t="shared" si="4"/>
        <v>1898.28</v>
      </c>
      <c r="L20" s="2">
        <f t="shared" si="5"/>
        <v>1001.8699999999999</v>
      </c>
      <c r="N20" s="2" t="s">
        <v>76</v>
      </c>
    </row>
    <row r="21" spans="1:14" x14ac:dyDescent="0.25">
      <c r="A21" s="1" t="s">
        <v>22</v>
      </c>
      <c r="B21" s="6">
        <v>1.8624000000000002E-2</v>
      </c>
      <c r="C21" s="4">
        <v>0.01</v>
      </c>
      <c r="D21" s="2">
        <v>158.83000000000001</v>
      </c>
      <c r="E21" s="2">
        <f t="shared" si="0"/>
        <v>1862.4</v>
      </c>
      <c r="F21" s="2">
        <f t="shared" si="0"/>
        <v>1000</v>
      </c>
      <c r="G21" s="2">
        <f t="shared" si="1"/>
        <v>11.725744506705283</v>
      </c>
      <c r="H21" s="2">
        <f t="shared" si="2"/>
        <v>6.296039790971478</v>
      </c>
      <c r="I21" s="2">
        <f t="shared" si="3"/>
        <v>12</v>
      </c>
      <c r="J21" s="2">
        <f t="shared" si="3"/>
        <v>6</v>
      </c>
      <c r="K21" s="2">
        <f t="shared" si="4"/>
        <v>1905.96</v>
      </c>
      <c r="L21" s="2">
        <f t="shared" si="5"/>
        <v>952.98</v>
      </c>
      <c r="N21" s="2" t="s">
        <v>77</v>
      </c>
    </row>
    <row r="22" spans="1:14" x14ac:dyDescent="0.25">
      <c r="A22" s="1" t="s">
        <v>23</v>
      </c>
      <c r="B22" s="6">
        <v>1.8311000000000001E-2</v>
      </c>
      <c r="C22" s="4">
        <v>9.9721610000000002E-2</v>
      </c>
      <c r="D22" s="2">
        <v>262.48</v>
      </c>
      <c r="E22" s="2">
        <f t="shared" si="0"/>
        <v>1831.1000000000001</v>
      </c>
      <c r="F22" s="2">
        <f t="shared" si="0"/>
        <v>9972.1610000000001</v>
      </c>
      <c r="G22" s="2">
        <f t="shared" si="1"/>
        <v>6.9761505638524843</v>
      </c>
      <c r="H22" s="2">
        <f t="shared" si="2"/>
        <v>37.992079396525448</v>
      </c>
      <c r="I22" s="2">
        <f t="shared" si="3"/>
        <v>7</v>
      </c>
      <c r="J22" s="2">
        <f t="shared" si="3"/>
        <v>38</v>
      </c>
      <c r="K22" s="2">
        <f t="shared" si="4"/>
        <v>1837.3600000000001</v>
      </c>
      <c r="L22" s="2">
        <f t="shared" si="5"/>
        <v>9974.2400000000016</v>
      </c>
      <c r="N22" s="2" t="s">
        <v>78</v>
      </c>
    </row>
    <row r="23" spans="1:14" x14ac:dyDescent="0.25">
      <c r="A23" s="1" t="s">
        <v>24</v>
      </c>
      <c r="B23" s="6">
        <v>1.779E-2</v>
      </c>
      <c r="C23" s="4">
        <v>0.01</v>
      </c>
      <c r="D23" s="2">
        <v>85.94</v>
      </c>
      <c r="E23" s="2">
        <f t="shared" si="0"/>
        <v>1779</v>
      </c>
      <c r="F23" s="2">
        <f t="shared" si="0"/>
        <v>1000</v>
      </c>
      <c r="G23" s="2">
        <f t="shared" si="1"/>
        <v>20.70048871305562</v>
      </c>
      <c r="H23" s="2">
        <f t="shared" si="2"/>
        <v>11.636025133814289</v>
      </c>
      <c r="I23" s="2">
        <f t="shared" si="3"/>
        <v>21</v>
      </c>
      <c r="J23" s="2">
        <f t="shared" si="3"/>
        <v>12</v>
      </c>
      <c r="K23" s="2">
        <f t="shared" si="4"/>
        <v>1804.74</v>
      </c>
      <c r="L23" s="2">
        <f t="shared" si="5"/>
        <v>1031.28</v>
      </c>
      <c r="N23" s="2" t="s">
        <v>79</v>
      </c>
    </row>
    <row r="24" spans="1:14" x14ac:dyDescent="0.25">
      <c r="A24" s="1" t="s">
        <v>25</v>
      </c>
      <c r="B24" s="6">
        <v>1.7507000000000002E-2</v>
      </c>
      <c r="C24" s="4">
        <v>0.01</v>
      </c>
      <c r="D24" s="2">
        <v>52.6</v>
      </c>
      <c r="E24" s="2">
        <f t="shared" si="0"/>
        <v>1750.7000000000003</v>
      </c>
      <c r="F24" s="2">
        <f t="shared" si="0"/>
        <v>1000</v>
      </c>
      <c r="G24" s="2">
        <f t="shared" si="1"/>
        <v>33.28326996197719</v>
      </c>
      <c r="H24" s="2">
        <f t="shared" si="2"/>
        <v>19.011406844106464</v>
      </c>
      <c r="I24" s="2">
        <f t="shared" si="3"/>
        <v>33</v>
      </c>
      <c r="J24" s="2">
        <f t="shared" si="3"/>
        <v>19</v>
      </c>
      <c r="K24" s="2">
        <f t="shared" si="4"/>
        <v>1735.8</v>
      </c>
      <c r="L24" s="2">
        <f t="shared" si="5"/>
        <v>999.4</v>
      </c>
      <c r="N24" s="2" t="s">
        <v>80</v>
      </c>
    </row>
    <row r="25" spans="1:14" x14ac:dyDescent="0.25">
      <c r="A25" s="1" t="s">
        <v>0</v>
      </c>
      <c r="B25" s="6">
        <v>1.6452000000000001E-2</v>
      </c>
      <c r="C25" s="5">
        <v>6.1365570000000001E-2</v>
      </c>
      <c r="D25" s="2">
        <v>2849.04</v>
      </c>
      <c r="E25" s="2">
        <f t="shared" si="0"/>
        <v>1645.2</v>
      </c>
      <c r="F25" s="2">
        <f t="shared" si="0"/>
        <v>6136.5569999999998</v>
      </c>
      <c r="G25" s="2">
        <f t="shared" si="1"/>
        <v>0.57745766995198389</v>
      </c>
      <c r="H25" s="2">
        <f t="shared" si="2"/>
        <v>2.1539034200994021</v>
      </c>
      <c r="I25" s="2">
        <f t="shared" si="3"/>
        <v>1</v>
      </c>
      <c r="J25" s="2">
        <f t="shared" si="3"/>
        <v>2</v>
      </c>
      <c r="K25" s="2">
        <f t="shared" si="4"/>
        <v>2849.04</v>
      </c>
      <c r="L25" s="2">
        <f t="shared" si="5"/>
        <v>5698.08</v>
      </c>
      <c r="N25" s="2" t="s">
        <v>81</v>
      </c>
    </row>
    <row r="26" spans="1:14" x14ac:dyDescent="0.25">
      <c r="A26" s="1" t="s">
        <v>26</v>
      </c>
      <c r="B26" s="6">
        <v>1.6060999999999999E-2</v>
      </c>
      <c r="C26" s="4">
        <v>4.0082670000000001E-2</v>
      </c>
      <c r="D26" s="2">
        <v>326.76</v>
      </c>
      <c r="E26" s="2">
        <f t="shared" si="0"/>
        <v>1606.1</v>
      </c>
      <c r="F26" s="2">
        <f t="shared" si="0"/>
        <v>4008.2670000000003</v>
      </c>
      <c r="G26" s="2">
        <f t="shared" si="1"/>
        <v>4.9152283021177618</v>
      </c>
      <c r="H26" s="2">
        <f t="shared" si="2"/>
        <v>12.266700330517812</v>
      </c>
      <c r="I26" s="2">
        <f t="shared" si="3"/>
        <v>5</v>
      </c>
      <c r="J26" s="2">
        <f t="shared" si="3"/>
        <v>12</v>
      </c>
      <c r="K26" s="2">
        <f t="shared" si="4"/>
        <v>1633.8</v>
      </c>
      <c r="L26" s="2">
        <f t="shared" si="5"/>
        <v>3921.12</v>
      </c>
      <c r="N26" s="2" t="s">
        <v>82</v>
      </c>
    </row>
    <row r="27" spans="1:14" x14ac:dyDescent="0.25">
      <c r="A27" s="1" t="s">
        <v>27</v>
      </c>
      <c r="B27" s="6">
        <v>1.4163E-2</v>
      </c>
      <c r="C27" s="4">
        <v>0.01</v>
      </c>
      <c r="D27" s="2">
        <v>47.78</v>
      </c>
      <c r="E27" s="2">
        <f t="shared" si="0"/>
        <v>1416.3</v>
      </c>
      <c r="F27" s="2">
        <f t="shared" si="0"/>
        <v>1000</v>
      </c>
      <c r="G27" s="2">
        <f t="shared" si="1"/>
        <v>29.642109669317705</v>
      </c>
      <c r="H27" s="2">
        <f t="shared" si="2"/>
        <v>20.929259104227711</v>
      </c>
      <c r="I27" s="2">
        <f t="shared" si="3"/>
        <v>30</v>
      </c>
      <c r="J27" s="2">
        <f t="shared" si="3"/>
        <v>21</v>
      </c>
      <c r="K27" s="2">
        <f t="shared" si="4"/>
        <v>1433.4</v>
      </c>
      <c r="L27" s="2">
        <f t="shared" si="5"/>
        <v>1003.38</v>
      </c>
      <c r="N27" s="2" t="s">
        <v>83</v>
      </c>
    </row>
    <row r="28" spans="1:14" x14ac:dyDescent="0.25">
      <c r="A28" s="1" t="s">
        <v>2</v>
      </c>
      <c r="B28" s="6">
        <v>1.3651999999999999E-2</v>
      </c>
      <c r="C28" s="4">
        <v>0.01</v>
      </c>
      <c r="D28" s="2">
        <v>2837.95</v>
      </c>
      <c r="E28" s="2">
        <f t="shared" si="0"/>
        <v>1365.1999999999998</v>
      </c>
      <c r="F28" s="2">
        <f t="shared" si="0"/>
        <v>1000</v>
      </c>
      <c r="G28" s="2">
        <f t="shared" si="1"/>
        <v>0.48105146320407333</v>
      </c>
      <c r="H28" s="2">
        <f t="shared" si="2"/>
        <v>0.35236702549375432</v>
      </c>
      <c r="I28" s="2">
        <f t="shared" si="3"/>
        <v>0</v>
      </c>
      <c r="J28" s="2">
        <f t="shared" si="3"/>
        <v>0</v>
      </c>
      <c r="K28" s="2">
        <f t="shared" si="4"/>
        <v>0</v>
      </c>
      <c r="L28" s="2">
        <f t="shared" si="5"/>
        <v>0</v>
      </c>
    </row>
    <row r="29" spans="1:14" x14ac:dyDescent="0.25">
      <c r="A29" s="1" t="s">
        <v>28</v>
      </c>
      <c r="B29" s="6">
        <v>1.3445E-2</v>
      </c>
      <c r="C29" s="4">
        <v>0.01</v>
      </c>
      <c r="D29" s="2">
        <v>59.84</v>
      </c>
      <c r="E29" s="2">
        <f t="shared" si="0"/>
        <v>1344.5</v>
      </c>
      <c r="F29" s="2">
        <f t="shared" si="0"/>
        <v>1000</v>
      </c>
      <c r="G29" s="2">
        <f t="shared" si="1"/>
        <v>22.468248663101605</v>
      </c>
      <c r="H29" s="2">
        <f t="shared" si="2"/>
        <v>16.711229946524064</v>
      </c>
      <c r="I29" s="2">
        <f t="shared" si="3"/>
        <v>22</v>
      </c>
      <c r="J29" s="2">
        <f t="shared" si="3"/>
        <v>17</v>
      </c>
      <c r="K29" s="2">
        <f t="shared" si="4"/>
        <v>1316.48</v>
      </c>
      <c r="L29" s="2">
        <f t="shared" si="5"/>
        <v>1017.2800000000001</v>
      </c>
      <c r="N29" s="2" t="s">
        <v>84</v>
      </c>
    </row>
    <row r="30" spans="1:14" x14ac:dyDescent="0.25">
      <c r="A30" s="1" t="s">
        <v>29</v>
      </c>
      <c r="B30" s="6">
        <v>1.2534E-2</v>
      </c>
      <c r="C30" s="4">
        <v>0.01</v>
      </c>
      <c r="D30" s="2">
        <v>669.85</v>
      </c>
      <c r="E30" s="2">
        <f t="shared" si="0"/>
        <v>1253.4000000000001</v>
      </c>
      <c r="F30" s="2">
        <f t="shared" si="0"/>
        <v>1000</v>
      </c>
      <c r="G30" s="2">
        <f t="shared" si="1"/>
        <v>1.8711651862357246</v>
      </c>
      <c r="H30" s="2">
        <f t="shared" si="2"/>
        <v>1.4928715384041202</v>
      </c>
      <c r="I30" s="2">
        <f t="shared" si="3"/>
        <v>2</v>
      </c>
      <c r="J30" s="2">
        <f t="shared" si="3"/>
        <v>1</v>
      </c>
      <c r="K30" s="2">
        <f t="shared" si="4"/>
        <v>1339.7</v>
      </c>
      <c r="L30" s="2">
        <f t="shared" si="5"/>
        <v>669.85</v>
      </c>
      <c r="N30" s="2" t="s">
        <v>85</v>
      </c>
    </row>
    <row r="31" spans="1:14" x14ac:dyDescent="0.25">
      <c r="A31" s="1" t="s">
        <v>30</v>
      </c>
      <c r="B31" s="6">
        <v>1.2284E-2</v>
      </c>
      <c r="C31" s="4">
        <v>0.01</v>
      </c>
      <c r="D31" s="2">
        <v>152.30000000000001</v>
      </c>
      <c r="E31" s="2">
        <f t="shared" si="0"/>
        <v>1228.4000000000001</v>
      </c>
      <c r="F31" s="2">
        <f t="shared" si="0"/>
        <v>1000</v>
      </c>
      <c r="G31" s="2">
        <f t="shared" si="1"/>
        <v>8.0656598818122127</v>
      </c>
      <c r="H31" s="2">
        <f t="shared" si="2"/>
        <v>6.5659881812212735</v>
      </c>
      <c r="I31" s="2">
        <f t="shared" si="3"/>
        <v>8</v>
      </c>
      <c r="J31" s="2">
        <f t="shared" si="3"/>
        <v>7</v>
      </c>
      <c r="K31" s="2">
        <f t="shared" si="4"/>
        <v>1218.4000000000001</v>
      </c>
      <c r="L31" s="2">
        <f t="shared" si="5"/>
        <v>1066.1000000000001</v>
      </c>
      <c r="N31" s="2" t="s">
        <v>86</v>
      </c>
    </row>
    <row r="32" spans="1:14" x14ac:dyDescent="0.25">
      <c r="A32" s="1" t="s">
        <v>31</v>
      </c>
      <c r="B32" s="6">
        <v>1.2031999999999999E-2</v>
      </c>
      <c r="C32" s="4">
        <v>0.01</v>
      </c>
      <c r="D32" s="2">
        <v>54.84</v>
      </c>
      <c r="E32" s="2">
        <f t="shared" si="0"/>
        <v>1203.1999999999998</v>
      </c>
      <c r="F32" s="2">
        <f t="shared" si="0"/>
        <v>1000</v>
      </c>
      <c r="G32" s="2">
        <f t="shared" si="1"/>
        <v>21.940189642596639</v>
      </c>
      <c r="H32" s="2">
        <f t="shared" si="2"/>
        <v>18.234865061998541</v>
      </c>
      <c r="I32" s="2">
        <f t="shared" si="3"/>
        <v>22</v>
      </c>
      <c r="J32" s="2">
        <f t="shared" si="3"/>
        <v>18</v>
      </c>
      <c r="K32" s="2">
        <f t="shared" si="4"/>
        <v>1206.48</v>
      </c>
      <c r="L32" s="2">
        <f t="shared" si="5"/>
        <v>987.12000000000012</v>
      </c>
      <c r="N32" s="2" t="s">
        <v>87</v>
      </c>
    </row>
    <row r="33" spans="1:14" x14ac:dyDescent="0.25">
      <c r="A33" s="1" t="s">
        <v>32</v>
      </c>
      <c r="B33" s="6">
        <v>9.9950000000000004E-3</v>
      </c>
      <c r="C33" s="4">
        <v>0.01</v>
      </c>
      <c r="D33" s="2">
        <v>904.61</v>
      </c>
      <c r="E33" s="2">
        <f t="shared" si="0"/>
        <v>999.5</v>
      </c>
      <c r="F33" s="2">
        <f t="shared" si="0"/>
        <v>1000</v>
      </c>
      <c r="G33" s="2">
        <f t="shared" si="1"/>
        <v>1.1048960325444115</v>
      </c>
      <c r="H33" s="2">
        <f t="shared" si="2"/>
        <v>1.1054487569228728</v>
      </c>
      <c r="I33" s="2">
        <f t="shared" si="3"/>
        <v>1</v>
      </c>
      <c r="J33" s="2">
        <f t="shared" si="3"/>
        <v>1</v>
      </c>
      <c r="K33" s="2">
        <f t="shared" si="4"/>
        <v>904.61</v>
      </c>
      <c r="L33" s="2">
        <f t="shared" si="5"/>
        <v>904.61</v>
      </c>
      <c r="N33" s="2" t="s">
        <v>88</v>
      </c>
    </row>
    <row r="34" spans="1:14" x14ac:dyDescent="0.25">
      <c r="A34" s="1" t="s">
        <v>33</v>
      </c>
      <c r="B34" s="6">
        <v>9.0259999999999993E-3</v>
      </c>
      <c r="C34" s="4">
        <v>0.01</v>
      </c>
      <c r="D34" s="2">
        <v>54.79</v>
      </c>
      <c r="E34" s="2">
        <f t="shared" si="0"/>
        <v>902.59999999999991</v>
      </c>
      <c r="F34" s="2">
        <f t="shared" si="0"/>
        <v>1000</v>
      </c>
      <c r="G34" s="2">
        <f t="shared" si="1"/>
        <v>16.473809089249862</v>
      </c>
      <c r="H34" s="2">
        <f t="shared" si="2"/>
        <v>18.251505749224311</v>
      </c>
      <c r="I34" s="2">
        <f t="shared" si="3"/>
        <v>16</v>
      </c>
      <c r="J34" s="2">
        <f t="shared" si="3"/>
        <v>18</v>
      </c>
      <c r="K34" s="2">
        <f t="shared" si="4"/>
        <v>876.64</v>
      </c>
      <c r="L34" s="2">
        <f t="shared" si="5"/>
        <v>986.22</v>
      </c>
      <c r="N34" s="2" t="s">
        <v>89</v>
      </c>
    </row>
    <row r="35" spans="1:14" x14ac:dyDescent="0.25">
      <c r="A35" s="1" t="s">
        <v>34</v>
      </c>
      <c r="B35" s="6">
        <v>8.9669999999999993E-3</v>
      </c>
      <c r="C35" s="4">
        <v>0.01</v>
      </c>
      <c r="D35" s="2">
        <v>44.47</v>
      </c>
      <c r="E35" s="2">
        <f t="shared" si="0"/>
        <v>896.69999999999993</v>
      </c>
      <c r="F35" s="2">
        <f t="shared" si="0"/>
        <v>1000</v>
      </c>
      <c r="G35" s="2">
        <f t="shared" si="1"/>
        <v>20.164155610523949</v>
      </c>
      <c r="H35" s="2">
        <f t="shared" si="2"/>
        <v>22.487069934787499</v>
      </c>
      <c r="I35" s="2">
        <f t="shared" si="3"/>
        <v>20</v>
      </c>
      <c r="J35" s="2">
        <f t="shared" si="3"/>
        <v>22</v>
      </c>
      <c r="K35" s="2">
        <f t="shared" si="4"/>
        <v>889.4</v>
      </c>
      <c r="L35" s="2">
        <f t="shared" si="5"/>
        <v>978.33999999999992</v>
      </c>
      <c r="N35" s="2" t="s">
        <v>90</v>
      </c>
    </row>
    <row r="36" spans="1:14" x14ac:dyDescent="0.25">
      <c r="A36" s="1" t="s">
        <v>35</v>
      </c>
      <c r="B36" s="6">
        <v>8.5120000000000005E-3</v>
      </c>
      <c r="C36" s="4">
        <v>0.01</v>
      </c>
      <c r="D36" s="2">
        <v>87.84</v>
      </c>
      <c r="E36" s="2">
        <f t="shared" si="0"/>
        <v>851.2</v>
      </c>
      <c r="F36" s="2">
        <f t="shared" si="0"/>
        <v>1000</v>
      </c>
      <c r="G36" s="2">
        <f t="shared" si="1"/>
        <v>9.6903460837887074</v>
      </c>
      <c r="H36" s="2">
        <f t="shared" si="2"/>
        <v>11.384335154826958</v>
      </c>
      <c r="I36" s="2">
        <f t="shared" si="3"/>
        <v>10</v>
      </c>
      <c r="J36" s="2">
        <f t="shared" si="3"/>
        <v>11</v>
      </c>
      <c r="K36" s="2">
        <f t="shared" si="4"/>
        <v>878.40000000000009</v>
      </c>
      <c r="L36" s="2">
        <f t="shared" si="5"/>
        <v>966.24</v>
      </c>
      <c r="N36" s="2" t="s">
        <v>91</v>
      </c>
    </row>
    <row r="37" spans="1:14" x14ac:dyDescent="0.25">
      <c r="A37" s="1" t="s">
        <v>36</v>
      </c>
      <c r="B37" s="6">
        <v>8.1399999999999997E-3</v>
      </c>
      <c r="C37" s="4">
        <v>0.01</v>
      </c>
      <c r="D37" s="2">
        <v>55.34</v>
      </c>
      <c r="E37" s="2">
        <f t="shared" si="0"/>
        <v>814</v>
      </c>
      <c r="F37" s="2">
        <f t="shared" si="0"/>
        <v>1000</v>
      </c>
      <c r="G37" s="2">
        <f t="shared" si="1"/>
        <v>14.709071196241416</v>
      </c>
      <c r="H37" s="2">
        <f t="shared" si="2"/>
        <v>18.070112034694613</v>
      </c>
      <c r="I37" s="2">
        <f t="shared" si="3"/>
        <v>15</v>
      </c>
      <c r="J37" s="2">
        <f t="shared" si="3"/>
        <v>18</v>
      </c>
      <c r="K37" s="2">
        <f t="shared" si="4"/>
        <v>830.1</v>
      </c>
      <c r="L37" s="2">
        <f t="shared" si="5"/>
        <v>996.12000000000012</v>
      </c>
      <c r="N37" s="2" t="s">
        <v>92</v>
      </c>
    </row>
    <row r="38" spans="1:14" x14ac:dyDescent="0.25">
      <c r="A38" s="1" t="s">
        <v>37</v>
      </c>
      <c r="B38" s="6">
        <v>8.0059999999999992E-3</v>
      </c>
      <c r="C38" s="4">
        <v>0.01</v>
      </c>
      <c r="D38" s="2">
        <v>140.53</v>
      </c>
      <c r="E38" s="2">
        <f t="shared" si="0"/>
        <v>800.59999999999991</v>
      </c>
      <c r="F38" s="2">
        <f t="shared" si="0"/>
        <v>1000</v>
      </c>
      <c r="G38" s="2">
        <f t="shared" si="1"/>
        <v>5.6970041983918014</v>
      </c>
      <c r="H38" s="2">
        <f t="shared" si="2"/>
        <v>7.1159183092578093</v>
      </c>
      <c r="I38" s="2">
        <f t="shared" si="3"/>
        <v>6</v>
      </c>
      <c r="J38" s="2">
        <f t="shared" si="3"/>
        <v>7</v>
      </c>
      <c r="K38" s="2">
        <f t="shared" si="4"/>
        <v>843.18000000000006</v>
      </c>
      <c r="L38" s="2">
        <f t="shared" si="5"/>
        <v>983.71</v>
      </c>
      <c r="N38" s="2" t="s">
        <v>93</v>
      </c>
    </row>
    <row r="39" spans="1:14" x14ac:dyDescent="0.25">
      <c r="A39" s="1" t="s">
        <v>38</v>
      </c>
      <c r="B39" s="6">
        <v>7.9699999999999997E-3</v>
      </c>
      <c r="C39" s="4">
        <v>0.01</v>
      </c>
      <c r="D39" s="2">
        <v>244.6</v>
      </c>
      <c r="E39" s="2">
        <f t="shared" si="0"/>
        <v>797</v>
      </c>
      <c r="F39" s="2">
        <f t="shared" si="0"/>
        <v>1000</v>
      </c>
      <c r="G39" s="2">
        <f t="shared" si="1"/>
        <v>3.2583810302534753</v>
      </c>
      <c r="H39" s="2">
        <f t="shared" si="2"/>
        <v>4.0883074407195421</v>
      </c>
      <c r="I39" s="2">
        <f t="shared" si="3"/>
        <v>3</v>
      </c>
      <c r="J39" s="2">
        <f t="shared" si="3"/>
        <v>4</v>
      </c>
      <c r="K39" s="2">
        <f t="shared" si="4"/>
        <v>733.8</v>
      </c>
      <c r="L39" s="2">
        <f t="shared" si="5"/>
        <v>978.4</v>
      </c>
      <c r="N39" s="2" t="s">
        <v>94</v>
      </c>
    </row>
    <row r="40" spans="1:14" x14ac:dyDescent="0.25">
      <c r="A40" s="1" t="s">
        <v>39</v>
      </c>
      <c r="B40" s="6">
        <v>6.117E-3</v>
      </c>
      <c r="C40" s="4">
        <v>0.01</v>
      </c>
      <c r="D40" s="2">
        <v>58.66</v>
      </c>
      <c r="E40" s="2">
        <f t="shared" si="0"/>
        <v>611.70000000000005</v>
      </c>
      <c r="F40" s="2">
        <f t="shared" si="0"/>
        <v>1000</v>
      </c>
      <c r="G40" s="2">
        <f t="shared" si="1"/>
        <v>10.427889532901467</v>
      </c>
      <c r="H40" s="2">
        <f t="shared" si="2"/>
        <v>17.047391749062395</v>
      </c>
      <c r="I40" s="2">
        <f t="shared" si="3"/>
        <v>10</v>
      </c>
      <c r="J40" s="2">
        <f t="shared" si="3"/>
        <v>17</v>
      </c>
      <c r="K40" s="2">
        <f t="shared" si="4"/>
        <v>586.59999999999991</v>
      </c>
      <c r="L40" s="2">
        <f t="shared" si="5"/>
        <v>997.21999999999991</v>
      </c>
      <c r="N40" s="2" t="s">
        <v>95</v>
      </c>
    </row>
    <row r="41" spans="1:14" x14ac:dyDescent="0.25">
      <c r="A41" s="1" t="s">
        <v>40</v>
      </c>
      <c r="B41" s="6">
        <v>5.5129999999999997E-3</v>
      </c>
      <c r="C41" s="4">
        <v>0.01</v>
      </c>
      <c r="D41" s="2">
        <v>198.37</v>
      </c>
      <c r="E41" s="2">
        <f t="shared" si="0"/>
        <v>551.29999999999995</v>
      </c>
      <c r="F41" s="2">
        <f t="shared" si="0"/>
        <v>1000</v>
      </c>
      <c r="G41" s="2">
        <f t="shared" si="1"/>
        <v>2.7791500730957299</v>
      </c>
      <c r="H41" s="2">
        <f t="shared" si="2"/>
        <v>5.0410848414578817</v>
      </c>
      <c r="I41" s="2">
        <f t="shared" si="3"/>
        <v>3</v>
      </c>
      <c r="J41" s="2">
        <f t="shared" si="3"/>
        <v>5</v>
      </c>
      <c r="K41" s="2">
        <f t="shared" si="4"/>
        <v>595.11</v>
      </c>
      <c r="L41" s="2">
        <f t="shared" si="5"/>
        <v>991.85</v>
      </c>
      <c r="N41" s="2" t="s">
        <v>96</v>
      </c>
    </row>
    <row r="42" spans="1:14" x14ac:dyDescent="0.25">
      <c r="A42" s="1" t="s">
        <v>3</v>
      </c>
      <c r="B42" s="6">
        <v>2.1789999999999999E-3</v>
      </c>
      <c r="C42" s="4">
        <v>0.01</v>
      </c>
      <c r="D42" s="2">
        <v>94.82</v>
      </c>
      <c r="E42" s="2">
        <f t="shared" si="0"/>
        <v>217.9</v>
      </c>
      <c r="F42" s="2">
        <f t="shared" si="0"/>
        <v>1000</v>
      </c>
      <c r="G42" s="2">
        <f t="shared" si="1"/>
        <v>2.2980383885256277</v>
      </c>
      <c r="H42" s="2">
        <f t="shared" si="2"/>
        <v>10.546298249314491</v>
      </c>
      <c r="I42" s="2">
        <f t="shared" si="3"/>
        <v>2</v>
      </c>
      <c r="J42" s="2">
        <f t="shared" si="3"/>
        <v>11</v>
      </c>
      <c r="K42" s="2">
        <f t="shared" si="4"/>
        <v>189.64</v>
      </c>
      <c r="L42" s="2">
        <f t="shared" si="5"/>
        <v>1043.02</v>
      </c>
      <c r="N42" s="2" t="s">
        <v>97</v>
      </c>
    </row>
    <row r="43" spans="1:14" x14ac:dyDescent="0.25">
      <c r="A43" s="1" t="s">
        <v>41</v>
      </c>
      <c r="B43" s="6">
        <v>1.549E-3</v>
      </c>
      <c r="C43" s="4">
        <v>0.01</v>
      </c>
      <c r="D43" s="2">
        <v>243.84</v>
      </c>
      <c r="E43" s="2">
        <f t="shared" si="0"/>
        <v>154.9</v>
      </c>
      <c r="F43" s="2">
        <f t="shared" si="0"/>
        <v>1000</v>
      </c>
      <c r="G43" s="2">
        <f t="shared" si="1"/>
        <v>0.63525262467191601</v>
      </c>
      <c r="H43" s="2">
        <f t="shared" si="2"/>
        <v>4.1010498687664043</v>
      </c>
      <c r="I43" s="2">
        <f t="shared" si="3"/>
        <v>1</v>
      </c>
      <c r="J43" s="2">
        <f t="shared" si="3"/>
        <v>4</v>
      </c>
      <c r="K43" s="2">
        <f t="shared" si="4"/>
        <v>243.84</v>
      </c>
      <c r="L43" s="2">
        <f t="shared" si="5"/>
        <v>975.36</v>
      </c>
      <c r="N43" s="2" t="s">
        <v>98</v>
      </c>
    </row>
    <row r="44" spans="1:14" x14ac:dyDescent="0.25">
      <c r="A44" s="1" t="s">
        <v>42</v>
      </c>
      <c r="B44" s="6">
        <v>1.5250000000000001E-3</v>
      </c>
      <c r="C44" s="4">
        <v>0.01</v>
      </c>
      <c r="D44" s="2">
        <v>318.14</v>
      </c>
      <c r="E44" s="2">
        <f t="shared" si="0"/>
        <v>152.5</v>
      </c>
      <c r="F44" s="2">
        <f t="shared" si="0"/>
        <v>1000</v>
      </c>
      <c r="G44" s="2">
        <f t="shared" si="1"/>
        <v>0.47934871440246435</v>
      </c>
      <c r="H44" s="2">
        <f t="shared" si="2"/>
        <v>3.1432702583768153</v>
      </c>
      <c r="I44" s="2">
        <f t="shared" si="3"/>
        <v>0</v>
      </c>
      <c r="J44" s="2">
        <f t="shared" si="3"/>
        <v>3</v>
      </c>
      <c r="K44" s="2">
        <f t="shared" si="4"/>
        <v>0</v>
      </c>
      <c r="L44" s="2">
        <f t="shared" si="5"/>
        <v>954.42</v>
      </c>
      <c r="N44" s="2" t="s">
        <v>99</v>
      </c>
    </row>
    <row r="45" spans="1:14" x14ac:dyDescent="0.25">
      <c r="A45" s="1" t="s">
        <v>43</v>
      </c>
      <c r="B45" s="6">
        <v>1.4859999999999999E-3</v>
      </c>
      <c r="C45" s="4">
        <v>0.01</v>
      </c>
      <c r="D45" s="2">
        <v>89.06</v>
      </c>
      <c r="E45" s="2">
        <f t="shared" si="0"/>
        <v>148.6</v>
      </c>
      <c r="F45" s="2">
        <f t="shared" si="0"/>
        <v>1000</v>
      </c>
      <c r="G45" s="2">
        <f t="shared" si="1"/>
        <v>1.6685380642263641</v>
      </c>
      <c r="H45" s="2">
        <f t="shared" si="2"/>
        <v>11.228385358185493</v>
      </c>
      <c r="I45" s="2">
        <f t="shared" si="3"/>
        <v>2</v>
      </c>
      <c r="J45" s="2">
        <f t="shared" si="3"/>
        <v>11</v>
      </c>
      <c r="K45" s="2">
        <f t="shared" si="4"/>
        <v>178.12</v>
      </c>
      <c r="L45" s="2">
        <f t="shared" si="5"/>
        <v>979.66000000000008</v>
      </c>
      <c r="N45" s="2" t="s">
        <v>100</v>
      </c>
    </row>
    <row r="46" spans="1:14" x14ac:dyDescent="0.25">
      <c r="A46" s="1" t="s">
        <v>44</v>
      </c>
      <c r="B46" s="6">
        <v>3.0400000000000002E-4</v>
      </c>
      <c r="C46" s="4">
        <v>0.01</v>
      </c>
      <c r="D46" s="2">
        <v>80.92</v>
      </c>
      <c r="E46" s="2">
        <f t="shared" si="0"/>
        <v>30.400000000000002</v>
      </c>
      <c r="F46" s="2">
        <f t="shared" si="0"/>
        <v>1000</v>
      </c>
      <c r="G46" s="2">
        <f>E46/$D46</f>
        <v>0.37567968363816118</v>
      </c>
      <c r="H46" s="2">
        <f t="shared" si="2"/>
        <v>12.357884330202669</v>
      </c>
      <c r="I46" s="2">
        <f t="shared" si="3"/>
        <v>0</v>
      </c>
      <c r="J46" s="2">
        <f t="shared" si="3"/>
        <v>12</v>
      </c>
      <c r="K46" s="2">
        <f t="shared" si="4"/>
        <v>0</v>
      </c>
      <c r="L46" s="2">
        <f t="shared" si="5"/>
        <v>971.04</v>
      </c>
      <c r="N46" s="2" t="s">
        <v>101</v>
      </c>
    </row>
    <row r="47" spans="1:14" x14ac:dyDescent="0.25">
      <c r="B47" s="2">
        <f>SUM(B2:B46)</f>
        <v>1</v>
      </c>
      <c r="C47" s="2">
        <f t="shared" ref="C47:F47" si="6">SUM(C2:C46)</f>
        <v>1.0000000000000002</v>
      </c>
      <c r="E47" s="2">
        <f t="shared" si="6"/>
        <v>99999.999999999971</v>
      </c>
      <c r="F47" s="2">
        <f t="shared" si="6"/>
        <v>100000.00000000001</v>
      </c>
      <c r="K47" s="2">
        <f t="shared" ref="K47" si="7">SUM(K2:K46)</f>
        <v>99296.089999999967</v>
      </c>
      <c r="L47" s="2">
        <f t="shared" ref="L47" si="8">SUM(L2:L46)</f>
        <v>98765.60000000002</v>
      </c>
    </row>
    <row r="48" spans="1:14" x14ac:dyDescent="0.25">
      <c r="J48" s="2" t="s">
        <v>57</v>
      </c>
      <c r="K48" s="2">
        <f>100000-K47</f>
        <v>703.9100000000326</v>
      </c>
      <c r="L48" s="2">
        <f>100000-L47</f>
        <v>1234.3999999999796</v>
      </c>
      <c r="N48" s="2" t="s">
        <v>102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Radka Hatalka</dc:creator>
  <cp:lastModifiedBy>Rudolf</cp:lastModifiedBy>
  <dcterms:created xsi:type="dcterms:W3CDTF">2021-11-30T16:44:00Z</dcterms:created>
  <dcterms:modified xsi:type="dcterms:W3CDTF">2021-12-01T09:51:57Z</dcterms:modified>
</cp:coreProperties>
</file>