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B12F9E1-1C59-45E2-99A7-BE713A6A1B47}" xr6:coauthVersionLast="47" xr6:coauthVersionMax="47" xr10:uidLastSave="{00000000-0000-0000-0000-000000000000}"/>
  <bookViews>
    <workbookView xWindow="-120" yWindow="-120" windowWidth="29040" windowHeight="15840" xr2:uid="{CA0F363A-F95F-4BA2-915F-4FE33099460F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M24" i="3"/>
  <c r="M11" i="3"/>
  <c r="M6" i="3"/>
  <c r="A26" i="3"/>
  <c r="A17" i="3"/>
  <c r="M4" i="3"/>
  <c r="N49" i="3"/>
  <c r="N44" i="3"/>
  <c r="N45" i="3"/>
  <c r="N46" i="3"/>
  <c r="N47" i="3"/>
  <c r="N48" i="3"/>
  <c r="N50" i="3"/>
  <c r="N51" i="3"/>
  <c r="N52" i="3"/>
  <c r="N53" i="3"/>
  <c r="N30" i="3"/>
  <c r="M45" i="3"/>
  <c r="M46" i="3"/>
  <c r="M47" i="3"/>
  <c r="M48" i="3"/>
  <c r="M49" i="3"/>
  <c r="M50" i="3"/>
  <c r="M51" i="3"/>
  <c r="M52" i="3"/>
  <c r="M53" i="3"/>
  <c r="M44" i="3"/>
  <c r="N39" i="3"/>
  <c r="N32" i="3"/>
  <c r="N31" i="3"/>
  <c r="N17" i="3"/>
  <c r="M31" i="3"/>
  <c r="M30" i="3"/>
  <c r="M26" i="3"/>
  <c r="M17" i="3"/>
  <c r="M13" i="3"/>
  <c r="M32" i="3"/>
  <c r="M33" i="3"/>
  <c r="M34" i="3"/>
  <c r="M35" i="3"/>
  <c r="M36" i="3"/>
  <c r="M37" i="3"/>
  <c r="M38" i="3"/>
  <c r="M39" i="3"/>
  <c r="L53" i="3"/>
  <c r="L45" i="3"/>
  <c r="L46" i="3"/>
  <c r="L47" i="3"/>
  <c r="L48" i="3"/>
  <c r="L49" i="3"/>
  <c r="L50" i="3"/>
  <c r="L51" i="3"/>
  <c r="L52" i="3"/>
  <c r="K44" i="3"/>
  <c r="L44" i="3"/>
  <c r="J44" i="3"/>
  <c r="H45" i="3"/>
  <c r="H44" i="3"/>
  <c r="G45" i="3"/>
  <c r="G31" i="3"/>
  <c r="G44" i="3"/>
  <c r="F45" i="3"/>
  <c r="F44" i="3"/>
  <c r="F30" i="3"/>
  <c r="G17" i="3"/>
  <c r="F17" i="3"/>
  <c r="N33" i="3" l="1"/>
  <c r="N34" i="3"/>
  <c r="N35" i="3"/>
  <c r="N36" i="3"/>
  <c r="N37" i="3"/>
  <c r="N38" i="3"/>
  <c r="L31" i="3"/>
  <c r="L32" i="3"/>
  <c r="L33" i="3"/>
  <c r="L34" i="3"/>
  <c r="L35" i="3"/>
  <c r="L36" i="3"/>
  <c r="L37" i="3"/>
  <c r="L38" i="3"/>
  <c r="L39" i="3"/>
  <c r="L30" i="3"/>
  <c r="H31" i="3"/>
  <c r="H30" i="3"/>
  <c r="G30" i="3"/>
  <c r="F31" i="3"/>
  <c r="K38" i="3"/>
  <c r="J33" i="3"/>
  <c r="N18" i="3"/>
  <c r="N19" i="3"/>
  <c r="N20" i="3"/>
  <c r="N21" i="3"/>
  <c r="N22" i="3"/>
  <c r="N23" i="3"/>
  <c r="N24" i="3"/>
  <c r="N25" i="3"/>
  <c r="N26" i="3"/>
  <c r="M18" i="3"/>
  <c r="M19" i="3"/>
  <c r="M20" i="3"/>
  <c r="M21" i="3"/>
  <c r="M22" i="3"/>
  <c r="M23" i="3"/>
  <c r="M25" i="3"/>
  <c r="L26" i="3"/>
  <c r="L18" i="3"/>
  <c r="L19" i="3"/>
  <c r="L20" i="3"/>
  <c r="L21" i="3"/>
  <c r="L22" i="3"/>
  <c r="L23" i="3"/>
  <c r="L24" i="3"/>
  <c r="L25" i="3"/>
  <c r="L17" i="3"/>
  <c r="K17" i="3"/>
  <c r="H18" i="3"/>
  <c r="H17" i="3"/>
  <c r="G18" i="3"/>
  <c r="F18" i="3"/>
  <c r="L4" i="3"/>
  <c r="N5" i="3"/>
  <c r="N6" i="3"/>
  <c r="N7" i="3"/>
  <c r="N8" i="3"/>
  <c r="N9" i="3"/>
  <c r="N10" i="3"/>
  <c r="N11" i="3"/>
  <c r="N12" i="3"/>
  <c r="N13" i="3"/>
  <c r="N4" i="3"/>
  <c r="M5" i="3"/>
  <c r="M7" i="3"/>
  <c r="M8" i="3"/>
  <c r="M9" i="3"/>
  <c r="M10" i="3"/>
  <c r="M12" i="3"/>
  <c r="L7" i="3"/>
  <c r="L6" i="3"/>
  <c r="L5" i="3"/>
  <c r="L13" i="3"/>
  <c r="L12" i="3"/>
  <c r="L11" i="3"/>
  <c r="L10" i="3"/>
  <c r="L9" i="3"/>
  <c r="L8" i="3"/>
  <c r="K4" i="3"/>
  <c r="F5" i="3"/>
  <c r="F4" i="3"/>
  <c r="G4" i="3"/>
  <c r="G5" i="3"/>
  <c r="H4" i="3"/>
  <c r="H5" i="3"/>
  <c r="K6" i="3"/>
  <c r="M4" i="1"/>
  <c r="J17" i="1"/>
  <c r="K48" i="3"/>
  <c r="F45" i="1"/>
  <c r="F44" i="1"/>
  <c r="G45" i="1"/>
  <c r="G44" i="1"/>
  <c r="G31" i="1"/>
  <c r="G30" i="1"/>
  <c r="F31" i="1"/>
  <c r="F30" i="1"/>
  <c r="G18" i="1"/>
  <c r="G17" i="1"/>
  <c r="F18" i="1"/>
  <c r="F17" i="1"/>
  <c r="G5" i="1"/>
  <c r="G4" i="1"/>
  <c r="F5" i="1"/>
  <c r="F4" i="1"/>
  <c r="J4" i="1" s="1"/>
  <c r="K22" i="3" l="1"/>
  <c r="J12" i="3"/>
  <c r="K24" i="3"/>
  <c r="J45" i="3"/>
  <c r="J21" i="3"/>
  <c r="J24" i="3"/>
  <c r="K9" i="3"/>
  <c r="J4" i="3"/>
  <c r="J10" i="3"/>
  <c r="J48" i="3"/>
  <c r="K26" i="3"/>
  <c r="J49" i="3"/>
  <c r="K49" i="3"/>
  <c r="K10" i="3"/>
  <c r="K50" i="3"/>
  <c r="K12" i="3"/>
  <c r="K35" i="3"/>
  <c r="J51" i="3"/>
  <c r="J13" i="3"/>
  <c r="K51" i="3"/>
  <c r="J31" i="3"/>
  <c r="A45" i="3" s="1"/>
  <c r="J52" i="3"/>
  <c r="K31" i="3"/>
  <c r="K45" i="3"/>
  <c r="K52" i="3"/>
  <c r="J26" i="3"/>
  <c r="K33" i="3"/>
  <c r="A47" i="3" s="1"/>
  <c r="J46" i="3"/>
  <c r="K11" i="3"/>
  <c r="J36" i="3"/>
  <c r="K46" i="3"/>
  <c r="J53" i="3"/>
  <c r="K13" i="3"/>
  <c r="J7" i="3"/>
  <c r="J22" i="3"/>
  <c r="K36" i="3"/>
  <c r="K47" i="3"/>
  <c r="K53" i="3"/>
  <c r="K7" i="3"/>
  <c r="J38" i="3"/>
  <c r="J5" i="3"/>
  <c r="K18" i="3"/>
  <c r="K25" i="3"/>
  <c r="K30" i="3"/>
  <c r="K32" i="3"/>
  <c r="K39" i="3"/>
  <c r="J47" i="3"/>
  <c r="J20" i="3"/>
  <c r="J34" i="3"/>
  <c r="J18" i="3"/>
  <c r="K20" i="3"/>
  <c r="J25" i="3"/>
  <c r="J32" i="3"/>
  <c r="K34" i="3"/>
  <c r="J39" i="3"/>
  <c r="K5" i="3"/>
  <c r="J8" i="3"/>
  <c r="J11" i="3"/>
  <c r="J23" i="3"/>
  <c r="J37" i="3"/>
  <c r="K8" i="3"/>
  <c r="K23" i="3"/>
  <c r="K37" i="3"/>
  <c r="J35" i="3"/>
  <c r="J50" i="3"/>
  <c r="J6" i="3"/>
  <c r="J17" i="3"/>
  <c r="J19" i="3"/>
  <c r="K21" i="3"/>
  <c r="J9" i="3"/>
  <c r="K19" i="3"/>
  <c r="J45" i="1"/>
  <c r="J46" i="1"/>
  <c r="J47" i="1"/>
  <c r="J48" i="1"/>
  <c r="J49" i="1"/>
  <c r="K49" i="1"/>
  <c r="J50" i="1"/>
  <c r="K50" i="1"/>
  <c r="J51" i="1"/>
  <c r="J52" i="1"/>
  <c r="J53" i="1"/>
  <c r="J44" i="1"/>
  <c r="K45" i="1"/>
  <c r="J31" i="1"/>
  <c r="K31" i="1"/>
  <c r="J32" i="1"/>
  <c r="K32" i="1"/>
  <c r="J33" i="1"/>
  <c r="K33" i="1"/>
  <c r="L33" i="1" s="1"/>
  <c r="A47" i="1" s="1"/>
  <c r="J34" i="1"/>
  <c r="K34" i="1"/>
  <c r="J35" i="1"/>
  <c r="K35" i="1"/>
  <c r="J36" i="1"/>
  <c r="K36" i="1"/>
  <c r="L36" i="1" s="1"/>
  <c r="A50" i="1" s="1"/>
  <c r="J37" i="1"/>
  <c r="K37" i="1"/>
  <c r="J38" i="1"/>
  <c r="K38" i="1"/>
  <c r="J39" i="1"/>
  <c r="K39" i="1"/>
  <c r="K30" i="1"/>
  <c r="J30" i="1"/>
  <c r="J18" i="1"/>
  <c r="L18" i="1" s="1"/>
  <c r="A31" i="1" s="1"/>
  <c r="J19" i="1"/>
  <c r="J20" i="1"/>
  <c r="J21" i="1"/>
  <c r="J22" i="1"/>
  <c r="J23" i="1"/>
  <c r="M23" i="1" s="1"/>
  <c r="J24" i="1"/>
  <c r="M24" i="1" s="1"/>
  <c r="J25" i="1"/>
  <c r="J26" i="1"/>
  <c r="K18" i="1"/>
  <c r="K19" i="1"/>
  <c r="K20" i="1"/>
  <c r="K21" i="1"/>
  <c r="K22" i="1"/>
  <c r="K23" i="1"/>
  <c r="K24" i="1"/>
  <c r="K25" i="1"/>
  <c r="K26" i="1"/>
  <c r="K17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A52" i="3" l="1"/>
  <c r="A35" i="3"/>
  <c r="A25" i="3"/>
  <c r="A23" i="3"/>
  <c r="A37" i="3"/>
  <c r="A39" i="3"/>
  <c r="A50" i="3"/>
  <c r="A20" i="3"/>
  <c r="A48" i="3"/>
  <c r="A34" i="3"/>
  <c r="A33" i="3"/>
  <c r="A31" i="3"/>
  <c r="A36" i="3"/>
  <c r="A21" i="3"/>
  <c r="A32" i="3"/>
  <c r="A53" i="3"/>
  <c r="A18" i="3"/>
  <c r="A30" i="3"/>
  <c r="A19" i="3"/>
  <c r="A24" i="3"/>
  <c r="A46" i="3"/>
  <c r="A49" i="3"/>
  <c r="A44" i="3"/>
  <c r="A51" i="3"/>
  <c r="A22" i="3"/>
  <c r="A38" i="3"/>
  <c r="K48" i="1"/>
  <c r="M48" i="1" s="1"/>
  <c r="K44" i="1"/>
  <c r="M44" i="1" s="1"/>
  <c r="K53" i="1"/>
  <c r="L53" i="1" s="1"/>
  <c r="K47" i="1"/>
  <c r="M47" i="1" s="1"/>
  <c r="M10" i="1"/>
  <c r="K52" i="1"/>
  <c r="K46" i="1"/>
  <c r="M46" i="1" s="1"/>
  <c r="K51" i="1"/>
  <c r="L51" i="1" s="1"/>
  <c r="M25" i="1"/>
  <c r="M50" i="1"/>
  <c r="L45" i="1"/>
  <c r="M49" i="1"/>
  <c r="M45" i="1"/>
  <c r="L50" i="1"/>
  <c r="M52" i="1"/>
  <c r="M31" i="1"/>
  <c r="M38" i="1"/>
  <c r="M35" i="1"/>
  <c r="M37" i="1"/>
  <c r="L37" i="1"/>
  <c r="A51" i="1" s="1"/>
  <c r="M33" i="1"/>
  <c r="M39" i="1"/>
  <c r="L38" i="1"/>
  <c r="A52" i="1" s="1"/>
  <c r="M32" i="1"/>
  <c r="M34" i="1"/>
  <c r="M19" i="1"/>
  <c r="M26" i="1"/>
  <c r="M17" i="1"/>
  <c r="F20" i="1" s="1"/>
  <c r="M22" i="1"/>
  <c r="M21" i="1"/>
  <c r="M20" i="1"/>
  <c r="L26" i="1"/>
  <c r="A39" i="1" s="1"/>
  <c r="M18" i="1"/>
  <c r="L24" i="1"/>
  <c r="A37" i="1" s="1"/>
  <c r="L19" i="1"/>
  <c r="A32" i="1" s="1"/>
  <c r="L20" i="1"/>
  <c r="A33" i="1" s="1"/>
  <c r="L22" i="1"/>
  <c r="A35" i="1" s="1"/>
  <c r="L23" i="1"/>
  <c r="A36" i="1" s="1"/>
  <c r="M11" i="1"/>
  <c r="F7" i="1" s="1"/>
  <c r="M9" i="1"/>
  <c r="L4" i="1"/>
  <c r="A17" i="1" s="1"/>
  <c r="M8" i="1"/>
  <c r="M7" i="1"/>
  <c r="M6" i="1"/>
  <c r="M5" i="1"/>
  <c r="M13" i="1"/>
  <c r="M12" i="1"/>
  <c r="L13" i="1"/>
  <c r="A26" i="1" s="1"/>
  <c r="L12" i="1"/>
  <c r="A25" i="1" s="1"/>
  <c r="L11" i="1"/>
  <c r="A24" i="1" s="1"/>
  <c r="L10" i="1"/>
  <c r="A23" i="1" s="1"/>
  <c r="L9" i="1"/>
  <c r="A22" i="1" s="1"/>
  <c r="L8" i="1"/>
  <c r="A21" i="1" s="1"/>
  <c r="L7" i="1"/>
  <c r="A20" i="1" s="1"/>
  <c r="L6" i="1"/>
  <c r="A19" i="1" s="1"/>
  <c r="L5" i="1"/>
  <c r="A18" i="1" s="1"/>
  <c r="L52" i="1"/>
  <c r="L44" i="1"/>
  <c r="L46" i="1"/>
  <c r="L49" i="1"/>
  <c r="M30" i="1"/>
  <c r="M36" i="1"/>
  <c r="L39" i="1"/>
  <c r="A53" i="1" s="1"/>
  <c r="L31" i="1"/>
  <c r="A45" i="1" s="1"/>
  <c r="L34" i="1"/>
  <c r="A48" i="1" s="1"/>
  <c r="L30" i="1"/>
  <c r="A44" i="1" s="1"/>
  <c r="L32" i="1"/>
  <c r="A46" i="1" s="1"/>
  <c r="L35" i="1"/>
  <c r="A49" i="1" s="1"/>
  <c r="L25" i="1"/>
  <c r="A38" i="1" s="1"/>
  <c r="L21" i="1"/>
  <c r="A34" i="1" s="1"/>
  <c r="L17" i="1"/>
  <c r="A30" i="1" s="1"/>
  <c r="F47" i="3" l="1"/>
  <c r="F20" i="3"/>
  <c r="F33" i="3"/>
  <c r="F7" i="3"/>
  <c r="L48" i="1"/>
  <c r="M53" i="1"/>
  <c r="M51" i="1"/>
  <c r="F47" i="1" s="1"/>
  <c r="L47" i="1"/>
  <c r="F33" i="1"/>
</calcChain>
</file>

<file path=xl/sharedStrings.xml><?xml version="1.0" encoding="utf-8"?>
<sst xmlns="http://schemas.openxmlformats.org/spreadsheetml/2006/main" count="90" uniqueCount="13">
  <si>
    <t>X</t>
  </si>
  <si>
    <t>Y</t>
  </si>
  <si>
    <t>Cluster</t>
  </si>
  <si>
    <t xml:space="preserve">Centroid </t>
  </si>
  <si>
    <t>New Cluster</t>
  </si>
  <si>
    <t>SSE</t>
  </si>
  <si>
    <t>min</t>
  </si>
  <si>
    <t>Converge?</t>
  </si>
  <si>
    <t>K-means</t>
  </si>
  <si>
    <t>Iteración 1</t>
  </si>
  <si>
    <t>Iteración 2</t>
  </si>
  <si>
    <t>Iteración 3</t>
  </si>
  <si>
    <t>Iteración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</si>
</sst>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2B0F-4425-486E-88D4-7A586E96ACAB}">
  <dimension ref="A1:M53"/>
  <sheetViews>
    <sheetView tabSelected="1" zoomScale="130" zoomScaleNormal="130" workbookViewId="0">
      <selection activeCell="F22" sqref="F22"/>
    </sheetView>
  </sheetViews>
  <sheetFormatPr baseColWidth="10" defaultColWidth="9.140625" defaultRowHeight="15" x14ac:dyDescent="0.25"/>
  <cols>
    <col min="5" max="5" width="14.28515625" customWidth="1"/>
    <col min="6" max="6" width="11.85546875" bestFit="1" customWidth="1"/>
    <col min="12" max="12" width="18.28515625" customWidth="1"/>
  </cols>
  <sheetData>
    <row r="1" spans="1:13" x14ac:dyDescent="0.25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6" t="s">
        <v>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 t="s">
        <v>2</v>
      </c>
      <c r="B3" s="1" t="s">
        <v>0</v>
      </c>
      <c r="C3" s="1" t="s">
        <v>1</v>
      </c>
      <c r="E3" s="2" t="s">
        <v>3</v>
      </c>
      <c r="F3" s="2">
        <v>1</v>
      </c>
      <c r="G3" s="2">
        <v>2</v>
      </c>
      <c r="J3" s="3">
        <v>1</v>
      </c>
      <c r="K3" s="3">
        <v>2</v>
      </c>
      <c r="L3" s="3" t="s">
        <v>4</v>
      </c>
      <c r="M3" s="3" t="s">
        <v>6</v>
      </c>
    </row>
    <row r="4" spans="1:13" x14ac:dyDescent="0.25">
      <c r="A4">
        <v>2</v>
      </c>
      <c r="B4">
        <v>5</v>
      </c>
      <c r="C4">
        <v>0</v>
      </c>
      <c r="E4" t="s">
        <v>0</v>
      </c>
      <c r="F4">
        <f>(B5+B6+B7+B9+B10)/5</f>
        <v>2.8</v>
      </c>
      <c r="G4">
        <f>(B4+B8+B11+B12+B13)/5</f>
        <v>3</v>
      </c>
      <c r="J4">
        <f>(B4-$F$4)^2+(C4-$F$5)^2</f>
        <v>9.6800000000000015</v>
      </c>
      <c r="K4">
        <f>(B4-$G$4)^2+(C4-$G$5)^2</f>
        <v>8.84</v>
      </c>
      <c r="L4">
        <f>IF(J4&lt;=K4, 1, 2)</f>
        <v>2</v>
      </c>
      <c r="M4">
        <f>IF(J4&lt;=K4, J4, K4)</f>
        <v>8.84</v>
      </c>
    </row>
    <row r="5" spans="1:13" x14ac:dyDescent="0.25">
      <c r="A5">
        <v>1</v>
      </c>
      <c r="B5">
        <v>5</v>
      </c>
      <c r="C5">
        <v>2</v>
      </c>
      <c r="E5" t="s">
        <v>1</v>
      </c>
      <c r="F5">
        <f>(C5+C6+C7+C9+C10)/5</f>
        <v>2.2000000000000002</v>
      </c>
      <c r="G5">
        <f>(C4+C8+C11+C12+C13)/5</f>
        <v>2.2000000000000002</v>
      </c>
      <c r="J5">
        <f t="shared" ref="J5:J13" si="0">(B5-$F$4)^2+(C5-$F$5)^2</f>
        <v>4.8800000000000008</v>
      </c>
      <c r="K5">
        <f t="shared" ref="K5:K13" si="1">(B5-$G$4)^2+(C5-$G$5)^2</f>
        <v>4.04</v>
      </c>
      <c r="L5">
        <f t="shared" ref="L5:L13" si="2">IF(J5&lt;=K5, 1, 2)</f>
        <v>2</v>
      </c>
      <c r="M5">
        <f t="shared" ref="M5:M13" si="3">IF(J5&lt;=K5, J5, K5)</f>
        <v>4.04</v>
      </c>
    </row>
    <row r="6" spans="1:13" x14ac:dyDescent="0.25">
      <c r="A6">
        <v>1</v>
      </c>
      <c r="B6">
        <v>3</v>
      </c>
      <c r="C6">
        <v>1</v>
      </c>
      <c r="J6">
        <f t="shared" si="0"/>
        <v>1.4800000000000004</v>
      </c>
      <c r="K6">
        <f t="shared" si="1"/>
        <v>1.4400000000000004</v>
      </c>
      <c r="L6">
        <f t="shared" si="2"/>
        <v>2</v>
      </c>
      <c r="M6">
        <f t="shared" si="3"/>
        <v>1.4400000000000004</v>
      </c>
    </row>
    <row r="7" spans="1:13" x14ac:dyDescent="0.25">
      <c r="A7">
        <v>1</v>
      </c>
      <c r="B7">
        <v>0</v>
      </c>
      <c r="C7">
        <v>4</v>
      </c>
      <c r="E7" s="4" t="s">
        <v>5</v>
      </c>
      <c r="F7">
        <f>SUM(M4:M13)</f>
        <v>41.6</v>
      </c>
      <c r="J7">
        <f t="shared" si="0"/>
        <v>11.079999999999998</v>
      </c>
      <c r="K7">
        <f t="shared" si="1"/>
        <v>12.239999999999998</v>
      </c>
      <c r="L7">
        <f t="shared" si="2"/>
        <v>1</v>
      </c>
      <c r="M7">
        <f t="shared" si="3"/>
        <v>11.079999999999998</v>
      </c>
    </row>
    <row r="8" spans="1:13" x14ac:dyDescent="0.25">
      <c r="A8">
        <v>2</v>
      </c>
      <c r="B8">
        <v>2</v>
      </c>
      <c r="C8">
        <v>1</v>
      </c>
      <c r="E8" s="4" t="s">
        <v>7</v>
      </c>
      <c r="F8" t="b">
        <v>0</v>
      </c>
      <c r="J8">
        <f t="shared" si="0"/>
        <v>2.08</v>
      </c>
      <c r="K8">
        <f t="shared" si="1"/>
        <v>2.4400000000000004</v>
      </c>
      <c r="L8">
        <f t="shared" si="2"/>
        <v>1</v>
      </c>
      <c r="M8">
        <f t="shared" si="3"/>
        <v>2.08</v>
      </c>
    </row>
    <row r="9" spans="1:13" x14ac:dyDescent="0.25">
      <c r="A9">
        <v>1</v>
      </c>
      <c r="B9">
        <v>4</v>
      </c>
      <c r="C9">
        <v>2</v>
      </c>
      <c r="J9">
        <f t="shared" si="0"/>
        <v>1.4800000000000004</v>
      </c>
      <c r="K9">
        <f t="shared" si="1"/>
        <v>1.04</v>
      </c>
      <c r="L9">
        <f t="shared" si="2"/>
        <v>2</v>
      </c>
      <c r="M9">
        <f t="shared" si="3"/>
        <v>1.04</v>
      </c>
    </row>
    <row r="10" spans="1:13" x14ac:dyDescent="0.25">
      <c r="A10">
        <v>1</v>
      </c>
      <c r="B10">
        <v>2</v>
      </c>
      <c r="C10">
        <v>2</v>
      </c>
      <c r="J10">
        <f t="shared" si="0"/>
        <v>0.67999999999999972</v>
      </c>
      <c r="K10">
        <f t="shared" si="1"/>
        <v>1.04</v>
      </c>
      <c r="L10">
        <f t="shared" si="2"/>
        <v>1</v>
      </c>
      <c r="M10">
        <f t="shared" si="3"/>
        <v>0.67999999999999972</v>
      </c>
    </row>
    <row r="11" spans="1:13" x14ac:dyDescent="0.25">
      <c r="A11">
        <v>2</v>
      </c>
      <c r="B11">
        <v>2</v>
      </c>
      <c r="C11">
        <v>3</v>
      </c>
      <c r="J11">
        <f t="shared" si="0"/>
        <v>1.2799999999999994</v>
      </c>
      <c r="K11">
        <f t="shared" si="1"/>
        <v>1.6399999999999997</v>
      </c>
      <c r="L11">
        <f t="shared" si="2"/>
        <v>1</v>
      </c>
      <c r="M11">
        <f t="shared" si="3"/>
        <v>1.2799999999999994</v>
      </c>
    </row>
    <row r="12" spans="1:13" x14ac:dyDescent="0.25">
      <c r="A12">
        <v>2</v>
      </c>
      <c r="B12">
        <v>1</v>
      </c>
      <c r="C12">
        <v>3</v>
      </c>
      <c r="J12">
        <f t="shared" si="0"/>
        <v>3.879999999999999</v>
      </c>
      <c r="K12">
        <f t="shared" si="1"/>
        <v>4.6399999999999997</v>
      </c>
      <c r="L12">
        <f t="shared" si="2"/>
        <v>1</v>
      </c>
      <c r="M12">
        <f t="shared" si="3"/>
        <v>3.879999999999999</v>
      </c>
    </row>
    <row r="13" spans="1:13" x14ac:dyDescent="0.25">
      <c r="A13">
        <v>2</v>
      </c>
      <c r="B13">
        <v>5</v>
      </c>
      <c r="C13">
        <v>4</v>
      </c>
      <c r="J13">
        <f t="shared" si="0"/>
        <v>8.08</v>
      </c>
      <c r="K13">
        <f t="shared" si="1"/>
        <v>7.2399999999999993</v>
      </c>
      <c r="L13">
        <f t="shared" si="2"/>
        <v>2</v>
      </c>
      <c r="M13">
        <f t="shared" si="3"/>
        <v>7.2399999999999993</v>
      </c>
    </row>
    <row r="15" spans="1:13" x14ac:dyDescent="0.25">
      <c r="A15" s="6" t="s">
        <v>10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1" t="s">
        <v>2</v>
      </c>
      <c r="B16" s="1" t="s">
        <v>0</v>
      </c>
      <c r="C16" s="1" t="s">
        <v>1</v>
      </c>
      <c r="E16" s="2" t="s">
        <v>3</v>
      </c>
      <c r="F16" s="2">
        <v>1</v>
      </c>
      <c r="G16" s="2">
        <v>2</v>
      </c>
      <c r="J16" s="3">
        <v>1</v>
      </c>
      <c r="K16" s="3">
        <v>2</v>
      </c>
      <c r="L16" s="3" t="s">
        <v>4</v>
      </c>
      <c r="M16" s="3" t="s">
        <v>6</v>
      </c>
    </row>
    <row r="17" spans="1:13" x14ac:dyDescent="0.25">
      <c r="A17">
        <f>L4</f>
        <v>2</v>
      </c>
      <c r="B17">
        <v>5</v>
      </c>
      <c r="C17">
        <v>0</v>
      </c>
      <c r="E17" t="s">
        <v>0</v>
      </c>
      <c r="F17">
        <f>(B20+B21+B23+B24+B25)/5</f>
        <v>1.4</v>
      </c>
      <c r="G17">
        <f>(B17+B18+B19+B22+B26)/5</f>
        <v>4.4000000000000004</v>
      </c>
      <c r="J17">
        <f>(B17-$F$17)^2+(C17-$F$18)^2</f>
        <v>19.720000000000002</v>
      </c>
      <c r="K17">
        <f>(B17-$G$17)^2+(C17-$G$18)^2</f>
        <v>3.5999999999999996</v>
      </c>
      <c r="L17">
        <f>IF(J17&lt;=K17, 1, 2)</f>
        <v>2</v>
      </c>
      <c r="M17">
        <f>IF(J17&lt;=K17, J17, K17)</f>
        <v>3.5999999999999996</v>
      </c>
    </row>
    <row r="18" spans="1:13" x14ac:dyDescent="0.25">
      <c r="A18">
        <f t="shared" ref="A18:A26" si="4">L5</f>
        <v>2</v>
      </c>
      <c r="B18">
        <v>5</v>
      </c>
      <c r="C18">
        <v>2</v>
      </c>
      <c r="E18" t="s">
        <v>1</v>
      </c>
      <c r="F18">
        <f>(C20+C21+C23+C24+C25)/5</f>
        <v>2.6</v>
      </c>
      <c r="G18">
        <f>(C17+C18+C19+C22+C26)/5</f>
        <v>1.8</v>
      </c>
      <c r="J18">
        <f t="shared" ref="J18:J26" si="5">(B18-$F$17)^2+(C18-$F$18)^2</f>
        <v>13.32</v>
      </c>
      <c r="K18">
        <f t="shared" ref="K18:K26" si="6">(B18-$G$17)^2+(C18-$G$18)^2</f>
        <v>0.39999999999999958</v>
      </c>
      <c r="L18">
        <f t="shared" ref="L18:L26" si="7">IF(J18&lt;=K18, 1, 2)</f>
        <v>2</v>
      </c>
      <c r="M18">
        <f t="shared" ref="M18:M26" si="8">IF(J18&lt;=K18, J18, K18)</f>
        <v>0.39999999999999958</v>
      </c>
    </row>
    <row r="19" spans="1:13" x14ac:dyDescent="0.25">
      <c r="A19">
        <f t="shared" si="4"/>
        <v>2</v>
      </c>
      <c r="B19">
        <v>3</v>
      </c>
      <c r="C19">
        <v>1</v>
      </c>
      <c r="J19">
        <f t="shared" si="5"/>
        <v>5.120000000000001</v>
      </c>
      <c r="K19">
        <f t="shared" si="6"/>
        <v>2.6000000000000014</v>
      </c>
      <c r="L19">
        <f t="shared" si="7"/>
        <v>2</v>
      </c>
      <c r="M19">
        <f t="shared" si="8"/>
        <v>2.6000000000000014</v>
      </c>
    </row>
    <row r="20" spans="1:13" x14ac:dyDescent="0.25">
      <c r="A20">
        <f t="shared" si="4"/>
        <v>1</v>
      </c>
      <c r="B20">
        <v>0</v>
      </c>
      <c r="C20">
        <v>4</v>
      </c>
      <c r="E20" s="4" t="s">
        <v>5</v>
      </c>
      <c r="F20">
        <f>SUM(M17:M26)</f>
        <v>20.400000000000002</v>
      </c>
      <c r="J20">
        <f t="shared" si="5"/>
        <v>3.9199999999999995</v>
      </c>
      <c r="K20">
        <f t="shared" si="6"/>
        <v>24.200000000000003</v>
      </c>
      <c r="L20">
        <f t="shared" si="7"/>
        <v>1</v>
      </c>
      <c r="M20">
        <f t="shared" si="8"/>
        <v>3.9199999999999995</v>
      </c>
    </row>
    <row r="21" spans="1:13" x14ac:dyDescent="0.25">
      <c r="A21">
        <f t="shared" si="4"/>
        <v>1</v>
      </c>
      <c r="B21">
        <v>2</v>
      </c>
      <c r="C21">
        <v>1</v>
      </c>
      <c r="E21" s="4" t="s">
        <v>7</v>
      </c>
      <c r="F21" t="b">
        <v>1</v>
      </c>
      <c r="J21">
        <f t="shared" si="5"/>
        <v>2.9200000000000008</v>
      </c>
      <c r="K21">
        <f t="shared" si="6"/>
        <v>6.4000000000000021</v>
      </c>
      <c r="L21">
        <f t="shared" si="7"/>
        <v>1</v>
      </c>
      <c r="M21">
        <f t="shared" si="8"/>
        <v>2.9200000000000008</v>
      </c>
    </row>
    <row r="22" spans="1:13" x14ac:dyDescent="0.25">
      <c r="A22">
        <f t="shared" si="4"/>
        <v>2</v>
      </c>
      <c r="B22">
        <v>4</v>
      </c>
      <c r="C22">
        <v>2</v>
      </c>
      <c r="J22">
        <f t="shared" si="5"/>
        <v>7.120000000000001</v>
      </c>
      <c r="K22">
        <f t="shared" si="6"/>
        <v>0.20000000000000026</v>
      </c>
      <c r="L22">
        <f t="shared" si="7"/>
        <v>2</v>
      </c>
      <c r="M22">
        <f t="shared" si="8"/>
        <v>0.20000000000000026</v>
      </c>
    </row>
    <row r="23" spans="1:13" x14ac:dyDescent="0.25">
      <c r="A23">
        <f t="shared" si="4"/>
        <v>1</v>
      </c>
      <c r="B23">
        <v>2</v>
      </c>
      <c r="C23">
        <v>2</v>
      </c>
      <c r="J23">
        <f t="shared" si="5"/>
        <v>0.7200000000000002</v>
      </c>
      <c r="K23">
        <f t="shared" si="6"/>
        <v>5.8000000000000016</v>
      </c>
      <c r="L23">
        <f t="shared" si="7"/>
        <v>1</v>
      </c>
      <c r="M23">
        <f t="shared" si="8"/>
        <v>0.7200000000000002</v>
      </c>
    </row>
    <row r="24" spans="1:13" x14ac:dyDescent="0.25">
      <c r="A24">
        <f t="shared" si="4"/>
        <v>1</v>
      </c>
      <c r="B24">
        <v>2</v>
      </c>
      <c r="C24">
        <v>3</v>
      </c>
      <c r="J24">
        <f t="shared" si="5"/>
        <v>0.52</v>
      </c>
      <c r="K24">
        <f t="shared" si="6"/>
        <v>7.2000000000000011</v>
      </c>
      <c r="L24">
        <f t="shared" si="7"/>
        <v>1</v>
      </c>
      <c r="M24">
        <f t="shared" si="8"/>
        <v>0.52</v>
      </c>
    </row>
    <row r="25" spans="1:13" x14ac:dyDescent="0.25">
      <c r="A25">
        <f t="shared" si="4"/>
        <v>1</v>
      </c>
      <c r="B25">
        <v>1</v>
      </c>
      <c r="C25">
        <v>3</v>
      </c>
      <c r="J25">
        <f t="shared" si="5"/>
        <v>0.31999999999999984</v>
      </c>
      <c r="K25">
        <f t="shared" si="6"/>
        <v>13.000000000000002</v>
      </c>
      <c r="L25">
        <f t="shared" si="7"/>
        <v>1</v>
      </c>
      <c r="M25">
        <f t="shared" si="8"/>
        <v>0.31999999999999984</v>
      </c>
    </row>
    <row r="26" spans="1:13" x14ac:dyDescent="0.25">
      <c r="A26">
        <f t="shared" si="4"/>
        <v>2</v>
      </c>
      <c r="B26">
        <v>5</v>
      </c>
      <c r="C26">
        <v>4</v>
      </c>
      <c r="J26">
        <f t="shared" si="5"/>
        <v>14.92</v>
      </c>
      <c r="K26">
        <f t="shared" si="6"/>
        <v>5.2</v>
      </c>
      <c r="L26">
        <f t="shared" si="7"/>
        <v>2</v>
      </c>
      <c r="M26">
        <f t="shared" si="8"/>
        <v>5.2</v>
      </c>
    </row>
    <row r="28" spans="1:13" x14ac:dyDescent="0.25">
      <c r="A28" s="6" t="s">
        <v>11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1" t="s">
        <v>2</v>
      </c>
      <c r="B29" s="1" t="s">
        <v>0</v>
      </c>
      <c r="C29" s="1" t="s">
        <v>1</v>
      </c>
      <c r="E29" s="2" t="s">
        <v>3</v>
      </c>
      <c r="F29" s="2">
        <v>1</v>
      </c>
      <c r="G29" s="2">
        <v>2</v>
      </c>
      <c r="J29" s="3">
        <v>1</v>
      </c>
      <c r="K29" s="3">
        <v>2</v>
      </c>
      <c r="L29" s="3" t="s">
        <v>4</v>
      </c>
      <c r="M29" s="3" t="s">
        <v>6</v>
      </c>
    </row>
    <row r="30" spans="1:13" x14ac:dyDescent="0.25">
      <c r="A30">
        <f>L17</f>
        <v>2</v>
      </c>
      <c r="B30">
        <v>5</v>
      </c>
      <c r="C30">
        <v>0</v>
      </c>
      <c r="E30" t="s">
        <v>0</v>
      </c>
      <c r="F30">
        <f>(B33+B34+B36+B37+B38)/5</f>
        <v>1.4</v>
      </c>
      <c r="G30">
        <f>(B30+B31+B32+B35+B39)/5</f>
        <v>4.4000000000000004</v>
      </c>
      <c r="J30">
        <f>(B30-$F$30)^2+(C30-$F$31)^2</f>
        <v>19.720000000000002</v>
      </c>
      <c r="K30">
        <f>(B30-$G$30)^2+(C30-$G$31)^2</f>
        <v>3.5999999999999996</v>
      </c>
      <c r="L30">
        <f>IF(J30&lt;=K30, 1, 2)</f>
        <v>2</v>
      </c>
      <c r="M30">
        <f>IF(J30&lt;=K30, J30, K30)</f>
        <v>3.5999999999999996</v>
      </c>
    </row>
    <row r="31" spans="1:13" x14ac:dyDescent="0.25">
      <c r="A31">
        <f t="shared" ref="A31:A39" si="9">L18</f>
        <v>2</v>
      </c>
      <c r="B31">
        <v>5</v>
      </c>
      <c r="C31">
        <v>2</v>
      </c>
      <c r="E31" t="s">
        <v>1</v>
      </c>
      <c r="F31">
        <f>(C33+C34+C36+C37+C38)/5</f>
        <v>2.6</v>
      </c>
      <c r="G31">
        <f>(C30+C31+C32+C35+C39)/5</f>
        <v>1.8</v>
      </c>
      <c r="J31">
        <f t="shared" ref="J31:J39" si="10">(B31-$F$30)^2+(C31-$F$31)^2</f>
        <v>13.32</v>
      </c>
      <c r="K31">
        <f t="shared" ref="K31:K39" si="11">(B31-$G$30)^2+(C31-$G$31)^2</f>
        <v>0.39999999999999958</v>
      </c>
      <c r="L31">
        <f t="shared" ref="L31:L39" si="12">IF(J31&lt;=K31, 1, 2)</f>
        <v>2</v>
      </c>
      <c r="M31">
        <f t="shared" ref="M31:M39" si="13">IF(J31&lt;=K31, J31, K31)</f>
        <v>0.39999999999999958</v>
      </c>
    </row>
    <row r="32" spans="1:13" x14ac:dyDescent="0.25">
      <c r="A32">
        <f t="shared" si="9"/>
        <v>2</v>
      </c>
      <c r="B32">
        <v>3</v>
      </c>
      <c r="C32">
        <v>1</v>
      </c>
      <c r="J32">
        <f t="shared" si="10"/>
        <v>5.120000000000001</v>
      </c>
      <c r="K32">
        <f t="shared" si="11"/>
        <v>2.6000000000000014</v>
      </c>
      <c r="L32">
        <f t="shared" si="12"/>
        <v>2</v>
      </c>
      <c r="M32">
        <f t="shared" si="13"/>
        <v>2.6000000000000014</v>
      </c>
    </row>
    <row r="33" spans="1:13" x14ac:dyDescent="0.25">
      <c r="A33">
        <f t="shared" si="9"/>
        <v>1</v>
      </c>
      <c r="B33">
        <v>0</v>
      </c>
      <c r="C33">
        <v>4</v>
      </c>
      <c r="E33" s="4" t="s">
        <v>5</v>
      </c>
      <c r="F33">
        <f>SUM(M30:M39)</f>
        <v>20.400000000000002</v>
      </c>
      <c r="J33">
        <f t="shared" si="10"/>
        <v>3.9199999999999995</v>
      </c>
      <c r="K33">
        <f t="shared" si="11"/>
        <v>24.200000000000003</v>
      </c>
      <c r="L33">
        <f t="shared" si="12"/>
        <v>1</v>
      </c>
      <c r="M33">
        <f t="shared" si="13"/>
        <v>3.9199999999999995</v>
      </c>
    </row>
    <row r="34" spans="1:13" x14ac:dyDescent="0.25">
      <c r="A34">
        <f t="shared" si="9"/>
        <v>1</v>
      </c>
      <c r="B34">
        <v>2</v>
      </c>
      <c r="C34">
        <v>1</v>
      </c>
      <c r="E34" s="4" t="s">
        <v>7</v>
      </c>
      <c r="F34" t="b">
        <v>1</v>
      </c>
      <c r="J34">
        <f t="shared" si="10"/>
        <v>2.9200000000000008</v>
      </c>
      <c r="K34">
        <f t="shared" si="11"/>
        <v>6.4000000000000021</v>
      </c>
      <c r="L34">
        <f t="shared" si="12"/>
        <v>1</v>
      </c>
      <c r="M34">
        <f t="shared" si="13"/>
        <v>2.9200000000000008</v>
      </c>
    </row>
    <row r="35" spans="1:13" x14ac:dyDescent="0.25">
      <c r="A35">
        <f t="shared" si="9"/>
        <v>2</v>
      </c>
      <c r="B35">
        <v>4</v>
      </c>
      <c r="C35">
        <v>2</v>
      </c>
      <c r="J35">
        <f t="shared" si="10"/>
        <v>7.120000000000001</v>
      </c>
      <c r="K35">
        <f t="shared" si="11"/>
        <v>0.20000000000000026</v>
      </c>
      <c r="L35">
        <f t="shared" si="12"/>
        <v>2</v>
      </c>
      <c r="M35">
        <f t="shared" si="13"/>
        <v>0.20000000000000026</v>
      </c>
    </row>
    <row r="36" spans="1:13" x14ac:dyDescent="0.25">
      <c r="A36">
        <f t="shared" si="9"/>
        <v>1</v>
      </c>
      <c r="B36">
        <v>2</v>
      </c>
      <c r="C36">
        <v>2</v>
      </c>
      <c r="J36">
        <f t="shared" si="10"/>
        <v>0.7200000000000002</v>
      </c>
      <c r="K36">
        <f t="shared" si="11"/>
        <v>5.8000000000000016</v>
      </c>
      <c r="L36">
        <f t="shared" si="12"/>
        <v>1</v>
      </c>
      <c r="M36">
        <f t="shared" si="13"/>
        <v>0.7200000000000002</v>
      </c>
    </row>
    <row r="37" spans="1:13" x14ac:dyDescent="0.25">
      <c r="A37">
        <f t="shared" si="9"/>
        <v>1</v>
      </c>
      <c r="B37">
        <v>2</v>
      </c>
      <c r="C37">
        <v>3</v>
      </c>
      <c r="J37">
        <f t="shared" si="10"/>
        <v>0.52</v>
      </c>
      <c r="K37">
        <f t="shared" si="11"/>
        <v>7.2000000000000011</v>
      </c>
      <c r="L37">
        <f t="shared" si="12"/>
        <v>1</v>
      </c>
      <c r="M37">
        <f t="shared" si="13"/>
        <v>0.52</v>
      </c>
    </row>
    <row r="38" spans="1:13" x14ac:dyDescent="0.25">
      <c r="A38">
        <f t="shared" si="9"/>
        <v>1</v>
      </c>
      <c r="B38">
        <v>1</v>
      </c>
      <c r="C38">
        <v>3</v>
      </c>
      <c r="J38">
        <f t="shared" si="10"/>
        <v>0.31999999999999984</v>
      </c>
      <c r="K38">
        <f t="shared" si="11"/>
        <v>13.000000000000002</v>
      </c>
      <c r="L38">
        <f t="shared" si="12"/>
        <v>1</v>
      </c>
      <c r="M38">
        <f t="shared" si="13"/>
        <v>0.31999999999999984</v>
      </c>
    </row>
    <row r="39" spans="1:13" x14ac:dyDescent="0.25">
      <c r="A39">
        <f t="shared" si="9"/>
        <v>2</v>
      </c>
      <c r="B39">
        <v>5</v>
      </c>
      <c r="C39">
        <v>4</v>
      </c>
      <c r="J39">
        <f t="shared" si="10"/>
        <v>14.92</v>
      </c>
      <c r="K39">
        <f t="shared" si="11"/>
        <v>5.2</v>
      </c>
      <c r="L39">
        <f t="shared" si="12"/>
        <v>2</v>
      </c>
      <c r="M39">
        <f t="shared" si="13"/>
        <v>5.2</v>
      </c>
    </row>
    <row r="42" spans="1:13" x14ac:dyDescent="0.25">
      <c r="A42" s="6" t="s">
        <v>12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" t="s">
        <v>2</v>
      </c>
      <c r="B43" s="1" t="s">
        <v>0</v>
      </c>
      <c r="C43" s="1" t="s">
        <v>1</v>
      </c>
      <c r="E43" s="2" t="s">
        <v>3</v>
      </c>
      <c r="F43" s="2">
        <v>1</v>
      </c>
      <c r="G43" s="2">
        <v>2</v>
      </c>
      <c r="J43" s="3">
        <v>1</v>
      </c>
      <c r="K43" s="3">
        <v>2</v>
      </c>
      <c r="L43" s="3" t="s">
        <v>4</v>
      </c>
      <c r="M43" s="3" t="s">
        <v>6</v>
      </c>
    </row>
    <row r="44" spans="1:13" x14ac:dyDescent="0.25">
      <c r="A44">
        <f>L30</f>
        <v>2</v>
      </c>
      <c r="B44">
        <v>5</v>
      </c>
      <c r="C44">
        <v>0</v>
      </c>
      <c r="E44" t="s">
        <v>0</v>
      </c>
      <c r="F44">
        <f>(B47+B48+B50+B51+B52)/5</f>
        <v>1.4</v>
      </c>
      <c r="G44">
        <f>(B44+B45+B46+B49+B53)/5</f>
        <v>4.4000000000000004</v>
      </c>
      <c r="J44">
        <f t="shared" ref="J44:J53" si="14">(B44-$F$44)^2+(C44-$F$45)^2</f>
        <v>19.720000000000002</v>
      </c>
      <c r="K44">
        <f>(B44-$G$44)^2+(C44-$G$45)^2</f>
        <v>3.5999999999999996</v>
      </c>
      <c r="L44">
        <f>IF(J44&lt;=K44, 1, 2)</f>
        <v>2</v>
      </c>
      <c r="M44">
        <f>IF(J44&lt;=K44, J44, K44)</f>
        <v>3.5999999999999996</v>
      </c>
    </row>
    <row r="45" spans="1:13" x14ac:dyDescent="0.25">
      <c r="A45">
        <f t="shared" ref="A45:A53" si="15">L31</f>
        <v>2</v>
      </c>
      <c r="B45">
        <v>5</v>
      </c>
      <c r="C45">
        <v>2</v>
      </c>
      <c r="E45" t="s">
        <v>1</v>
      </c>
      <c r="F45">
        <f>(C47+C48+C50+C51+C52)/5</f>
        <v>2.6</v>
      </c>
      <c r="G45">
        <f>(C44+C45+C46+C49+C53)/5</f>
        <v>1.8</v>
      </c>
      <c r="J45">
        <f t="shared" si="14"/>
        <v>13.32</v>
      </c>
      <c r="K45">
        <f t="shared" ref="K45:K53" si="16">(B45-$G$44)^2+(C45-$G$45)^2</f>
        <v>0.39999999999999958</v>
      </c>
      <c r="L45">
        <f t="shared" ref="L45:L53" si="17">IF(J45&lt;=K45, 1, 2)</f>
        <v>2</v>
      </c>
      <c r="M45">
        <f t="shared" ref="M45:M53" si="18">IF(J45&lt;=K45, J45, K45)</f>
        <v>0.39999999999999958</v>
      </c>
    </row>
    <row r="46" spans="1:13" x14ac:dyDescent="0.25">
      <c r="A46">
        <f t="shared" si="15"/>
        <v>2</v>
      </c>
      <c r="B46">
        <v>3</v>
      </c>
      <c r="C46">
        <v>1</v>
      </c>
      <c r="J46">
        <f t="shared" si="14"/>
        <v>5.120000000000001</v>
      </c>
      <c r="K46">
        <f t="shared" si="16"/>
        <v>2.6000000000000014</v>
      </c>
      <c r="L46">
        <f t="shared" si="17"/>
        <v>2</v>
      </c>
      <c r="M46">
        <f t="shared" si="18"/>
        <v>2.6000000000000014</v>
      </c>
    </row>
    <row r="47" spans="1:13" x14ac:dyDescent="0.25">
      <c r="A47">
        <f t="shared" si="15"/>
        <v>1</v>
      </c>
      <c r="B47">
        <v>0</v>
      </c>
      <c r="C47">
        <v>4</v>
      </c>
      <c r="E47" s="4" t="s">
        <v>5</v>
      </c>
      <c r="F47">
        <f>SUM(M44:M53)</f>
        <v>20.400000000000002</v>
      </c>
      <c r="J47">
        <f t="shared" si="14"/>
        <v>3.9199999999999995</v>
      </c>
      <c r="K47">
        <f t="shared" si="16"/>
        <v>24.200000000000003</v>
      </c>
      <c r="L47">
        <f t="shared" si="17"/>
        <v>1</v>
      </c>
      <c r="M47">
        <f t="shared" si="18"/>
        <v>3.9199999999999995</v>
      </c>
    </row>
    <row r="48" spans="1:13" x14ac:dyDescent="0.25">
      <c r="A48">
        <f t="shared" si="15"/>
        <v>1</v>
      </c>
      <c r="B48">
        <v>2</v>
      </c>
      <c r="C48">
        <v>1</v>
      </c>
      <c r="E48" s="4" t="s">
        <v>7</v>
      </c>
      <c r="F48" t="b">
        <v>1</v>
      </c>
      <c r="J48">
        <f t="shared" si="14"/>
        <v>2.9200000000000008</v>
      </c>
      <c r="K48">
        <f t="shared" si="16"/>
        <v>6.4000000000000021</v>
      </c>
      <c r="L48">
        <f t="shared" si="17"/>
        <v>1</v>
      </c>
      <c r="M48">
        <f t="shared" si="18"/>
        <v>2.9200000000000008</v>
      </c>
    </row>
    <row r="49" spans="1:13" x14ac:dyDescent="0.25">
      <c r="A49">
        <f t="shared" si="15"/>
        <v>2</v>
      </c>
      <c r="B49">
        <v>4</v>
      </c>
      <c r="C49">
        <v>2</v>
      </c>
      <c r="J49">
        <f t="shared" si="14"/>
        <v>7.120000000000001</v>
      </c>
      <c r="K49">
        <f t="shared" si="16"/>
        <v>0.20000000000000026</v>
      </c>
      <c r="L49">
        <f t="shared" si="17"/>
        <v>2</v>
      </c>
      <c r="M49">
        <f t="shared" si="18"/>
        <v>0.20000000000000026</v>
      </c>
    </row>
    <row r="50" spans="1:13" x14ac:dyDescent="0.25">
      <c r="A50">
        <f t="shared" si="15"/>
        <v>1</v>
      </c>
      <c r="B50">
        <v>2</v>
      </c>
      <c r="C50">
        <v>2</v>
      </c>
      <c r="J50">
        <f t="shared" si="14"/>
        <v>0.7200000000000002</v>
      </c>
      <c r="K50">
        <f t="shared" si="16"/>
        <v>5.8000000000000016</v>
      </c>
      <c r="L50">
        <f t="shared" si="17"/>
        <v>1</v>
      </c>
      <c r="M50">
        <f t="shared" si="18"/>
        <v>0.7200000000000002</v>
      </c>
    </row>
    <row r="51" spans="1:13" x14ac:dyDescent="0.25">
      <c r="A51">
        <f t="shared" si="15"/>
        <v>1</v>
      </c>
      <c r="B51">
        <v>2</v>
      </c>
      <c r="C51">
        <v>3</v>
      </c>
      <c r="J51">
        <f t="shared" si="14"/>
        <v>0.52</v>
      </c>
      <c r="K51">
        <f t="shared" si="16"/>
        <v>7.2000000000000011</v>
      </c>
      <c r="L51">
        <f t="shared" si="17"/>
        <v>1</v>
      </c>
      <c r="M51">
        <f t="shared" si="18"/>
        <v>0.52</v>
      </c>
    </row>
    <row r="52" spans="1:13" x14ac:dyDescent="0.25">
      <c r="A52">
        <f t="shared" si="15"/>
        <v>1</v>
      </c>
      <c r="B52">
        <v>1</v>
      </c>
      <c r="C52">
        <v>3</v>
      </c>
      <c r="J52">
        <f t="shared" si="14"/>
        <v>0.31999999999999984</v>
      </c>
      <c r="K52">
        <f t="shared" si="16"/>
        <v>13.000000000000002</v>
      </c>
      <c r="L52">
        <f t="shared" si="17"/>
        <v>1</v>
      </c>
      <c r="M52">
        <f t="shared" si="18"/>
        <v>0.31999999999999984</v>
      </c>
    </row>
    <row r="53" spans="1:13" x14ac:dyDescent="0.25">
      <c r="A53">
        <f t="shared" si="15"/>
        <v>2</v>
      </c>
      <c r="B53">
        <v>5</v>
      </c>
      <c r="C53">
        <v>4</v>
      </c>
      <c r="J53">
        <f t="shared" si="14"/>
        <v>14.92</v>
      </c>
      <c r="K53">
        <f t="shared" si="16"/>
        <v>5.2</v>
      </c>
      <c r="L53">
        <f t="shared" si="17"/>
        <v>2</v>
      </c>
      <c r="M53">
        <f t="shared" si="18"/>
        <v>5.2</v>
      </c>
    </row>
  </sheetData>
  <mergeCells count="5">
    <mergeCell ref="A1:M1"/>
    <mergeCell ref="A2:M2"/>
    <mergeCell ref="A15:M15"/>
    <mergeCell ref="A28:M28"/>
    <mergeCell ref="A42:M4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325E-3CDF-41E9-82A6-0F2015E990CA}">
  <dimension ref="A1:N53"/>
  <sheetViews>
    <sheetView topLeftCell="A10" zoomScale="130" zoomScaleNormal="130" workbookViewId="0">
      <selection activeCell="F22" sqref="F22"/>
    </sheetView>
  </sheetViews>
  <sheetFormatPr baseColWidth="10" defaultColWidth="9.140625" defaultRowHeight="15" x14ac:dyDescent="0.25"/>
  <cols>
    <col min="5" max="5" width="14.28515625" customWidth="1"/>
    <col min="6" max="6" width="11.85546875" bestFit="1" customWidth="1"/>
    <col min="12" max="12" width="13.5703125" customWidth="1"/>
    <col min="13" max="13" width="15.140625" customWidth="1"/>
  </cols>
  <sheetData>
    <row r="1" spans="1:14" x14ac:dyDescent="0.25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7" t="s">
        <v>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1" t="s">
        <v>2</v>
      </c>
      <c r="B3" s="1" t="s">
        <v>0</v>
      </c>
      <c r="C3" s="1" t="s">
        <v>1</v>
      </c>
      <c r="E3" s="2" t="s">
        <v>3</v>
      </c>
      <c r="F3" s="2">
        <v>1</v>
      </c>
      <c r="G3" s="2">
        <v>2</v>
      </c>
      <c r="H3" s="2">
        <v>3</v>
      </c>
      <c r="J3" s="3">
        <v>1</v>
      </c>
      <c r="K3" s="3">
        <v>2</v>
      </c>
      <c r="L3" s="3">
        <v>3</v>
      </c>
      <c r="M3" s="3" t="s">
        <v>4</v>
      </c>
      <c r="N3" s="3" t="s">
        <v>6</v>
      </c>
    </row>
    <row r="4" spans="1:14" x14ac:dyDescent="0.25">
      <c r="A4">
        <v>2</v>
      </c>
      <c r="B4">
        <v>5</v>
      </c>
      <c r="C4">
        <v>0</v>
      </c>
      <c r="E4" t="s">
        <v>0</v>
      </c>
      <c r="F4">
        <f>(B5+B6+B10)/3</f>
        <v>3.3333333333333335</v>
      </c>
      <c r="G4">
        <f>(B4+B8+B11+B13)/4</f>
        <v>3.5</v>
      </c>
      <c r="H4">
        <f>(B7+B9+B12)/3</f>
        <v>1.6666666666666667</v>
      </c>
      <c r="J4">
        <f>(B4-$F$4)^2+(C4-$F$5)^2</f>
        <v>5.5555555555555554</v>
      </c>
      <c r="K4">
        <f>(B4-$G$4)^2+(C4-$G$5)^2</f>
        <v>6.25</v>
      </c>
      <c r="L4">
        <f>(B4-$H$4)^2+(C4-$H$5)^2</f>
        <v>20.111111111111107</v>
      </c>
      <c r="M4">
        <f>IF(J4&lt;=K4,  IF(J4&lt;=L4, 1, 3), IF(K4&lt;=L4, 2, 3))</f>
        <v>1</v>
      </c>
      <c r="N4">
        <f>IF(J4&lt;=K4,  IF(J4&lt;=L4, J4, L4), IF(K4&lt;=L4, K4, L4))</f>
        <v>5.5555555555555554</v>
      </c>
    </row>
    <row r="5" spans="1:14" x14ac:dyDescent="0.25">
      <c r="A5">
        <v>1</v>
      </c>
      <c r="B5">
        <v>5</v>
      </c>
      <c r="C5">
        <v>2</v>
      </c>
      <c r="E5" t="s">
        <v>1</v>
      </c>
      <c r="F5">
        <f>(C5+C6+C10)/3</f>
        <v>1.6666666666666667</v>
      </c>
      <c r="G5">
        <f>(C4+C8+C11+C13)/4</f>
        <v>2</v>
      </c>
      <c r="H5">
        <f>(C7+C9+C12)/3</f>
        <v>3</v>
      </c>
      <c r="J5">
        <f t="shared" ref="J5:J13" si="0">(B5-$F$4)^2+(C5-$F$5)^2</f>
        <v>2.8888888888888884</v>
      </c>
      <c r="K5">
        <f t="shared" ref="K5:K13" si="1">(B5-$G$4)^2+(C5-$G$5)^2</f>
        <v>2.25</v>
      </c>
      <c r="L5">
        <f>(B5-$H$4)^2+(C5-$H$5)^2</f>
        <v>12.111111111111109</v>
      </c>
      <c r="M5">
        <f t="shared" ref="M5:M13" si="2">IF(J5&lt;=K5,  IF(J5&lt;=L5, 1, 3), IF(K5&lt;=L5, 2, 3))</f>
        <v>2</v>
      </c>
      <c r="N5">
        <f t="shared" ref="N5:N13" si="3">IF(J5&lt;=K5,  IF(J5&lt;=L5, J5, L5), IF(K5&lt;=L5, K5, L5))</f>
        <v>2.25</v>
      </c>
    </row>
    <row r="6" spans="1:14" x14ac:dyDescent="0.25">
      <c r="A6">
        <v>1</v>
      </c>
      <c r="B6">
        <v>3</v>
      </c>
      <c r="C6">
        <v>1</v>
      </c>
      <c r="J6">
        <f t="shared" si="0"/>
        <v>0.5555555555555558</v>
      </c>
      <c r="K6">
        <f t="shared" si="1"/>
        <v>1.25</v>
      </c>
      <c r="L6">
        <f>(B6-$H$4)^2+(C6-$H$5)^2</f>
        <v>5.7777777777777777</v>
      </c>
      <c r="M6">
        <f>IF(J6&lt;=K6,  IF(J6&lt;=L6, 1, 3), IF(K6&lt;=L6, 2, 3))</f>
        <v>1</v>
      </c>
      <c r="N6">
        <f t="shared" si="3"/>
        <v>0.5555555555555558</v>
      </c>
    </row>
    <row r="7" spans="1:14" x14ac:dyDescent="0.25">
      <c r="A7">
        <v>3</v>
      </c>
      <c r="B7">
        <v>0</v>
      </c>
      <c r="C7">
        <v>4</v>
      </c>
      <c r="E7" s="4" t="s">
        <v>5</v>
      </c>
      <c r="F7">
        <f>SUM(N4:N13)</f>
        <v>22.527777777777779</v>
      </c>
      <c r="J7">
        <f t="shared" si="0"/>
        <v>16.555555555555557</v>
      </c>
      <c r="K7">
        <f t="shared" si="1"/>
        <v>16.25</v>
      </c>
      <c r="L7">
        <f>(B7-$H$4)^2+(C7-$H$5)^2</f>
        <v>3.7777777777777781</v>
      </c>
      <c r="M7">
        <f t="shared" si="2"/>
        <v>3</v>
      </c>
      <c r="N7">
        <f t="shared" si="3"/>
        <v>3.7777777777777781</v>
      </c>
    </row>
    <row r="8" spans="1:14" x14ac:dyDescent="0.25">
      <c r="A8">
        <v>2</v>
      </c>
      <c r="B8">
        <v>2</v>
      </c>
      <c r="C8">
        <v>1</v>
      </c>
      <c r="E8" s="4" t="s">
        <v>7</v>
      </c>
      <c r="F8" t="b">
        <v>0</v>
      </c>
      <c r="J8">
        <f t="shared" si="0"/>
        <v>2.2222222222222228</v>
      </c>
      <c r="K8">
        <f t="shared" si="1"/>
        <v>3.25</v>
      </c>
      <c r="L8">
        <f t="shared" ref="L5:L13" si="4">(B8-$H$4)^2+(C8-$H$5)^2</f>
        <v>4.1111111111111107</v>
      </c>
      <c r="M8">
        <f t="shared" si="2"/>
        <v>1</v>
      </c>
      <c r="N8">
        <f t="shared" si="3"/>
        <v>2.2222222222222228</v>
      </c>
    </row>
    <row r="9" spans="1:14" x14ac:dyDescent="0.25">
      <c r="A9">
        <v>3</v>
      </c>
      <c r="B9">
        <v>4</v>
      </c>
      <c r="C9">
        <v>2</v>
      </c>
      <c r="J9">
        <f t="shared" si="0"/>
        <v>0.55555555555555536</v>
      </c>
      <c r="K9">
        <f t="shared" si="1"/>
        <v>0.25</v>
      </c>
      <c r="L9">
        <f t="shared" si="4"/>
        <v>6.4444444444444429</v>
      </c>
      <c r="M9">
        <f t="shared" si="2"/>
        <v>2</v>
      </c>
      <c r="N9">
        <f t="shared" si="3"/>
        <v>0.25</v>
      </c>
    </row>
    <row r="10" spans="1:14" x14ac:dyDescent="0.25">
      <c r="A10">
        <v>1</v>
      </c>
      <c r="B10">
        <v>2</v>
      </c>
      <c r="C10">
        <v>2</v>
      </c>
      <c r="J10">
        <f t="shared" si="0"/>
        <v>1.8888888888888893</v>
      </c>
      <c r="K10">
        <f t="shared" si="1"/>
        <v>2.25</v>
      </c>
      <c r="L10">
        <f t="shared" si="4"/>
        <v>1.1111111111111112</v>
      </c>
      <c r="M10">
        <f t="shared" si="2"/>
        <v>3</v>
      </c>
      <c r="N10">
        <f t="shared" si="3"/>
        <v>1.1111111111111112</v>
      </c>
    </row>
    <row r="11" spans="1:14" x14ac:dyDescent="0.25">
      <c r="A11">
        <v>2</v>
      </c>
      <c r="B11">
        <v>2</v>
      </c>
      <c r="C11">
        <v>3</v>
      </c>
      <c r="J11">
        <f t="shared" si="0"/>
        <v>3.5555555555555558</v>
      </c>
      <c r="K11">
        <f t="shared" si="1"/>
        <v>3.25</v>
      </c>
      <c r="L11">
        <f t="shared" si="4"/>
        <v>0.11111111111111106</v>
      </c>
      <c r="M11">
        <f>IF(J11&lt;=K11,  IF(J11&lt;=L11, 1, 3), IF(K11&lt;=L11, 2, 3))</f>
        <v>3</v>
      </c>
      <c r="N11">
        <f t="shared" si="3"/>
        <v>0.11111111111111106</v>
      </c>
    </row>
    <row r="12" spans="1:14" x14ac:dyDescent="0.25">
      <c r="A12">
        <v>3</v>
      </c>
      <c r="B12">
        <v>1</v>
      </c>
      <c r="C12">
        <v>3</v>
      </c>
      <c r="J12">
        <f t="shared" si="0"/>
        <v>7.2222222222222232</v>
      </c>
      <c r="K12">
        <f t="shared" si="1"/>
        <v>7.25</v>
      </c>
      <c r="L12">
        <f t="shared" si="4"/>
        <v>0.44444444444444453</v>
      </c>
      <c r="M12">
        <f t="shared" si="2"/>
        <v>3</v>
      </c>
      <c r="N12">
        <f t="shared" si="3"/>
        <v>0.44444444444444453</v>
      </c>
    </row>
    <row r="13" spans="1:14" x14ac:dyDescent="0.25">
      <c r="A13">
        <v>2</v>
      </c>
      <c r="B13">
        <v>5</v>
      </c>
      <c r="C13">
        <v>4</v>
      </c>
      <c r="J13">
        <f t="shared" si="0"/>
        <v>8.2222222222222197</v>
      </c>
      <c r="K13">
        <f t="shared" si="1"/>
        <v>6.25</v>
      </c>
      <c r="L13">
        <f t="shared" si="4"/>
        <v>12.111111111111109</v>
      </c>
      <c r="M13">
        <f>IF(J13&lt;=K13,  IF(J13&lt;=L13, 1, 3), IF(K13&lt;=L13, 2, 3))</f>
        <v>2</v>
      </c>
      <c r="N13">
        <f t="shared" si="3"/>
        <v>6.25</v>
      </c>
    </row>
    <row r="15" spans="1:14" x14ac:dyDescent="0.25">
      <c r="A15" s="7" t="s">
        <v>10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1" t="s">
        <v>2</v>
      </c>
      <c r="B16" s="1" t="s">
        <v>0</v>
      </c>
      <c r="C16" s="1" t="s">
        <v>1</v>
      </c>
      <c r="E16" s="2" t="s">
        <v>3</v>
      </c>
      <c r="F16" s="2">
        <v>1</v>
      </c>
      <c r="G16" s="2">
        <v>2</v>
      </c>
      <c r="H16" s="2">
        <v>3</v>
      </c>
      <c r="J16" s="3">
        <v>1</v>
      </c>
      <c r="K16" s="3">
        <v>2</v>
      </c>
      <c r="L16" s="3">
        <v>3</v>
      </c>
      <c r="M16" s="3" t="s">
        <v>4</v>
      </c>
      <c r="N16" s="3" t="s">
        <v>6</v>
      </c>
    </row>
    <row r="17" spans="1:14" x14ac:dyDescent="0.25">
      <c r="A17">
        <f>M4</f>
        <v>1</v>
      </c>
      <c r="B17">
        <v>5</v>
      </c>
      <c r="C17">
        <v>0</v>
      </c>
      <c r="E17" t="s">
        <v>0</v>
      </c>
      <c r="F17">
        <f>(B17+B19+B21)/3</f>
        <v>3.3333333333333335</v>
      </c>
      <c r="G17">
        <f>(B18+B22+B26)/3</f>
        <v>4.666666666666667</v>
      </c>
      <c r="H17">
        <f>(B20+B23+B24+B25)/4</f>
        <v>1.25</v>
      </c>
      <c r="J17">
        <f>(B17-$F$17)^2+(C17-$F$18)^2</f>
        <v>3.2222222222222214</v>
      </c>
      <c r="K17">
        <f>(B17-$G$17)^2+(C17-$G$18)^2</f>
        <v>7.2222222222222214</v>
      </c>
      <c r="L17">
        <f>(B17-$H$17)^2+(C17-$H$18)^2</f>
        <v>23.0625</v>
      </c>
      <c r="M17">
        <f>IF(J17&lt;=K17,  IF(J17&lt;=L17, 1, 3), IF(K17&lt;=L17, 2, 3))</f>
        <v>1</v>
      </c>
      <c r="N17">
        <f>IF(J17&lt;=K17,  IF(J17&lt;=L17, J17, L17), IF(K17&lt;=L17, K17, L17))</f>
        <v>3.2222222222222214</v>
      </c>
    </row>
    <row r="18" spans="1:14" x14ac:dyDescent="0.25">
      <c r="A18">
        <f>M5</f>
        <v>2</v>
      </c>
      <c r="B18">
        <v>5</v>
      </c>
      <c r="C18">
        <v>2</v>
      </c>
      <c r="E18" t="s">
        <v>1</v>
      </c>
      <c r="F18">
        <f>(C17+C19+C21)/3</f>
        <v>0.66666666666666663</v>
      </c>
      <c r="G18">
        <f>(C18+C22+C26)/3</f>
        <v>2.6666666666666665</v>
      </c>
      <c r="H18">
        <f>(C20+C23+C24+C25)/4</f>
        <v>3</v>
      </c>
      <c r="J18">
        <f t="shared" ref="J18:J26" si="5">(B18-$F$17)^2+(C18-$F$18)^2</f>
        <v>4.5555555555555554</v>
      </c>
      <c r="K18">
        <f t="shared" ref="K18:K26" si="6">(B18-$G$17)^2+(C18-$G$18)^2</f>
        <v>0.55555555555555514</v>
      </c>
      <c r="L18">
        <f t="shared" ref="L18:L26" si="7">(B18-$H$17)^2+(C18-$H$18)^2</f>
        <v>15.0625</v>
      </c>
      <c r="M18">
        <f t="shared" ref="M18:M26" si="8">IF(J18&lt;=K18,  IF(J18&lt;=L18, 1, 3), IF(K18&lt;=L18, 2, 3))</f>
        <v>2</v>
      </c>
      <c r="N18">
        <f t="shared" ref="N18:N26" si="9">IF(J18&lt;=K18,  IF(J18&lt;=L18, J18, L18), IF(K18&lt;=L18, K18, L18))</f>
        <v>0.55555555555555514</v>
      </c>
    </row>
    <row r="19" spans="1:14" x14ac:dyDescent="0.25">
      <c r="A19">
        <f>M6</f>
        <v>1</v>
      </c>
      <c r="B19">
        <v>3</v>
      </c>
      <c r="C19">
        <v>1</v>
      </c>
      <c r="J19">
        <f t="shared" si="5"/>
        <v>0.22222222222222235</v>
      </c>
      <c r="K19">
        <f t="shared" si="6"/>
        <v>5.5555555555555554</v>
      </c>
      <c r="L19">
        <f t="shared" si="7"/>
        <v>7.0625</v>
      </c>
      <c r="M19">
        <f t="shared" si="8"/>
        <v>1</v>
      </c>
      <c r="N19">
        <f t="shared" si="9"/>
        <v>0.22222222222222235</v>
      </c>
    </row>
    <row r="20" spans="1:14" x14ac:dyDescent="0.25">
      <c r="A20">
        <f>M7</f>
        <v>3</v>
      </c>
      <c r="B20">
        <v>0</v>
      </c>
      <c r="C20">
        <v>4</v>
      </c>
      <c r="E20" s="4" t="s">
        <v>5</v>
      </c>
      <c r="F20">
        <f>SUM(N17:N26)</f>
        <v>13.416666666666668</v>
      </c>
      <c r="J20">
        <f t="shared" si="5"/>
        <v>22.222222222222225</v>
      </c>
      <c r="K20">
        <f t="shared" si="6"/>
        <v>23.555555555555561</v>
      </c>
      <c r="L20">
        <f t="shared" si="7"/>
        <v>2.5625</v>
      </c>
      <c r="M20">
        <f t="shared" si="8"/>
        <v>3</v>
      </c>
      <c r="N20">
        <f t="shared" si="9"/>
        <v>2.5625</v>
      </c>
    </row>
    <row r="21" spans="1:14" x14ac:dyDescent="0.25">
      <c r="A21">
        <f>M8</f>
        <v>1</v>
      </c>
      <c r="B21">
        <v>2</v>
      </c>
      <c r="C21">
        <v>1</v>
      </c>
      <c r="E21" s="4" t="s">
        <v>7</v>
      </c>
      <c r="F21" t="b">
        <v>1</v>
      </c>
      <c r="J21">
        <f t="shared" si="5"/>
        <v>1.8888888888888893</v>
      </c>
      <c r="K21">
        <f t="shared" si="6"/>
        <v>9.8888888888888893</v>
      </c>
      <c r="L21">
        <f t="shared" si="7"/>
        <v>4.5625</v>
      </c>
      <c r="M21">
        <f t="shared" si="8"/>
        <v>1</v>
      </c>
      <c r="N21">
        <f t="shared" si="9"/>
        <v>1.8888888888888893</v>
      </c>
    </row>
    <row r="22" spans="1:14" x14ac:dyDescent="0.25">
      <c r="A22">
        <f>M9</f>
        <v>2</v>
      </c>
      <c r="B22">
        <v>4</v>
      </c>
      <c r="C22">
        <v>2</v>
      </c>
      <c r="J22">
        <f t="shared" si="5"/>
        <v>2.2222222222222223</v>
      </c>
      <c r="K22">
        <f t="shared" si="6"/>
        <v>0.88888888888888906</v>
      </c>
      <c r="L22">
        <f t="shared" si="7"/>
        <v>8.5625</v>
      </c>
      <c r="M22">
        <f t="shared" si="8"/>
        <v>2</v>
      </c>
      <c r="N22">
        <f t="shared" si="9"/>
        <v>0.88888888888888906</v>
      </c>
    </row>
    <row r="23" spans="1:14" x14ac:dyDescent="0.25">
      <c r="A23">
        <f>M10</f>
        <v>3</v>
      </c>
      <c r="B23">
        <v>2</v>
      </c>
      <c r="C23">
        <v>2</v>
      </c>
      <c r="J23">
        <f t="shared" si="5"/>
        <v>3.5555555555555562</v>
      </c>
      <c r="K23">
        <f t="shared" si="6"/>
        <v>7.5555555555555571</v>
      </c>
      <c r="L23">
        <f t="shared" si="7"/>
        <v>1.5625</v>
      </c>
      <c r="M23">
        <f t="shared" si="8"/>
        <v>3</v>
      </c>
      <c r="N23">
        <f t="shared" si="9"/>
        <v>1.5625</v>
      </c>
    </row>
    <row r="24" spans="1:14" x14ac:dyDescent="0.25">
      <c r="A24">
        <f>M11</f>
        <v>3</v>
      </c>
      <c r="B24">
        <v>2</v>
      </c>
      <c r="C24">
        <v>3</v>
      </c>
      <c r="J24">
        <f t="shared" si="5"/>
        <v>7.2222222222222232</v>
      </c>
      <c r="K24">
        <f t="shared" si="6"/>
        <v>7.2222222222222241</v>
      </c>
      <c r="L24">
        <f t="shared" si="7"/>
        <v>0.5625</v>
      </c>
      <c r="M24">
        <f>IF(J24&lt;=K24,  IF(J24&lt;=L24, 1, 3), IF(K24&lt;=L24, 2, 3))</f>
        <v>3</v>
      </c>
      <c r="N24">
        <f t="shared" si="9"/>
        <v>0.5625</v>
      </c>
    </row>
    <row r="25" spans="1:14" x14ac:dyDescent="0.25">
      <c r="A25">
        <f>M12</f>
        <v>3</v>
      </c>
      <c r="B25">
        <v>1</v>
      </c>
      <c r="C25">
        <v>3</v>
      </c>
      <c r="J25">
        <f t="shared" si="5"/>
        <v>10.888888888888891</v>
      </c>
      <c r="K25">
        <f t="shared" si="6"/>
        <v>13.555555555555557</v>
      </c>
      <c r="L25">
        <f t="shared" si="7"/>
        <v>6.25E-2</v>
      </c>
      <c r="M25">
        <f t="shared" si="8"/>
        <v>3</v>
      </c>
      <c r="N25">
        <f t="shared" si="9"/>
        <v>6.25E-2</v>
      </c>
    </row>
    <row r="26" spans="1:14" x14ac:dyDescent="0.25">
      <c r="A26">
        <f>M13</f>
        <v>2</v>
      </c>
      <c r="B26">
        <v>5</v>
      </c>
      <c r="C26">
        <v>4</v>
      </c>
      <c r="J26">
        <f t="shared" si="5"/>
        <v>13.888888888888889</v>
      </c>
      <c r="K26">
        <f t="shared" si="6"/>
        <v>1.8888888888888891</v>
      </c>
      <c r="L26">
        <f>(B26-$H$17)^2+(C26-$H$18)^2</f>
        <v>15.0625</v>
      </c>
      <c r="M26">
        <f>IF(J26&lt;=K26,  IF(J26&lt;=L26, 1, 3), IF(K26&lt;=L26, 2, 3))</f>
        <v>2</v>
      </c>
      <c r="N26">
        <f t="shared" si="9"/>
        <v>1.8888888888888891</v>
      </c>
    </row>
    <row r="28" spans="1:14" x14ac:dyDescent="0.25">
      <c r="A28" s="7" t="s">
        <v>11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1" t="s">
        <v>2</v>
      </c>
      <c r="B29" s="1" t="s">
        <v>0</v>
      </c>
      <c r="C29" s="1" t="s">
        <v>1</v>
      </c>
      <c r="E29" s="2" t="s">
        <v>3</v>
      </c>
      <c r="F29" s="2">
        <v>1</v>
      </c>
      <c r="G29" s="2">
        <v>2</v>
      </c>
      <c r="H29" s="2">
        <v>3</v>
      </c>
      <c r="J29" s="3">
        <v>1</v>
      </c>
      <c r="K29" s="3">
        <v>2</v>
      </c>
      <c r="L29" s="3">
        <v>3</v>
      </c>
      <c r="M29" s="3" t="s">
        <v>4</v>
      </c>
      <c r="N29" s="3" t="s">
        <v>6</v>
      </c>
    </row>
    <row r="30" spans="1:14" x14ac:dyDescent="0.25">
      <c r="A30">
        <f>M17</f>
        <v>1</v>
      </c>
      <c r="B30">
        <v>5</v>
      </c>
      <c r="C30">
        <v>0</v>
      </c>
      <c r="E30" t="s">
        <v>0</v>
      </c>
      <c r="F30">
        <f>(B30+B32+B34)/3</f>
        <v>3.3333333333333335</v>
      </c>
      <c r="G30">
        <f>(B31+B35+B39)/3</f>
        <v>4.666666666666667</v>
      </c>
      <c r="H30">
        <f>(B33+B36+B37+B38)/4</f>
        <v>1.25</v>
      </c>
      <c r="J30">
        <f>(B30-$F$30)^2+(C30-$F$31)^2</f>
        <v>3.2222222222222214</v>
      </c>
      <c r="K30">
        <f>(B30-$G$30)^2+(C30-$G$31)^2</f>
        <v>7.2222222222222214</v>
      </c>
      <c r="L30">
        <f>(B30-$H$30)^2+(C30-$H$31)^2</f>
        <v>23.0625</v>
      </c>
      <c r="M30">
        <f>IF(J30&lt;=K30,  IF(J30&lt;=L30, 1, 3), IF(K30&lt;=L30, 2, 3))</f>
        <v>1</v>
      </c>
      <c r="N30">
        <f>IF(J30&lt;=K30,  IF(J30&lt;=L30, J30, L30), IF(K30&lt;=L30, K30, L30))</f>
        <v>3.2222222222222214</v>
      </c>
    </row>
    <row r="31" spans="1:14" x14ac:dyDescent="0.25">
      <c r="A31">
        <f>M18</f>
        <v>2</v>
      </c>
      <c r="B31">
        <v>5</v>
      </c>
      <c r="C31">
        <v>2</v>
      </c>
      <c r="E31" t="s">
        <v>1</v>
      </c>
      <c r="F31">
        <f>(C30+C32+C34)/3</f>
        <v>0.66666666666666663</v>
      </c>
      <c r="G31">
        <f>(C31+C35+C39)/3</f>
        <v>2.6666666666666665</v>
      </c>
      <c r="H31">
        <f>(C33+C36+C37+C38)/4</f>
        <v>3</v>
      </c>
      <c r="J31">
        <f t="shared" ref="J31:J39" si="10">(B31-$F$30)^2+(C31-$F$31)^2</f>
        <v>4.5555555555555554</v>
      </c>
      <c r="K31">
        <f t="shared" ref="K31:K39" si="11">(B31-$G$30)^2+(C31-$G$31)^2</f>
        <v>0.55555555555555514</v>
      </c>
      <c r="L31">
        <f>(B31-$H$30)^2+(C31-$H$31)^2</f>
        <v>15.0625</v>
      </c>
      <c r="M31">
        <f>IF(J31&lt;=K31,  IF(J31&lt;=L31, 1, 3), IF(K31&lt;=L31, 2, 3))</f>
        <v>2</v>
      </c>
      <c r="N31">
        <f>IF(J31&lt;=K31,  IF(J31&lt;=L31, J31, L31), IF(K31&lt;=L31, K31, L31))</f>
        <v>0.55555555555555514</v>
      </c>
    </row>
    <row r="32" spans="1:14" x14ac:dyDescent="0.25">
      <c r="A32">
        <f>M19</f>
        <v>1</v>
      </c>
      <c r="B32">
        <v>3</v>
      </c>
      <c r="C32">
        <v>1</v>
      </c>
      <c r="J32">
        <f t="shared" si="10"/>
        <v>0.22222222222222235</v>
      </c>
      <c r="K32">
        <f t="shared" si="11"/>
        <v>5.5555555555555554</v>
      </c>
      <c r="L32">
        <f t="shared" ref="L31:L39" si="12">(B32-$H$30)^2+(C32-$H$31)^2</f>
        <v>7.0625</v>
      </c>
      <c r="M32">
        <f t="shared" ref="M31:M39" si="13">IF(J32&lt;=K32,  IF(J32&lt;=L32, 1, 3), IF(K32&lt;=L32, 2, 3))</f>
        <v>1</v>
      </c>
      <c r="N32">
        <f>IF(J32&lt;=K32,  IF(J32&lt;=L32, J32, L32), IF(K32&lt;=L32, K32, L32))</f>
        <v>0.22222222222222235</v>
      </c>
    </row>
    <row r="33" spans="1:14" x14ac:dyDescent="0.25">
      <c r="A33">
        <f>M20</f>
        <v>3</v>
      </c>
      <c r="B33">
        <v>0</v>
      </c>
      <c r="C33">
        <v>4</v>
      </c>
      <c r="E33" s="4" t="s">
        <v>5</v>
      </c>
      <c r="F33">
        <f>SUM(N30:N39)</f>
        <v>13.416666666666668</v>
      </c>
      <c r="J33">
        <f t="shared" si="10"/>
        <v>22.222222222222225</v>
      </c>
      <c r="K33">
        <f t="shared" si="11"/>
        <v>23.555555555555561</v>
      </c>
      <c r="L33">
        <f t="shared" si="12"/>
        <v>2.5625</v>
      </c>
      <c r="M33">
        <f t="shared" si="13"/>
        <v>3</v>
      </c>
      <c r="N33">
        <f t="shared" ref="N31:N39" si="14">IF(J33&lt;=K33,  IF(J33&lt;=L33, J33, L33), IF(K33&lt;=L33, K33, L33))</f>
        <v>2.5625</v>
      </c>
    </row>
    <row r="34" spans="1:14" x14ac:dyDescent="0.25">
      <c r="A34">
        <f>M21</f>
        <v>1</v>
      </c>
      <c r="B34">
        <v>2</v>
      </c>
      <c r="C34">
        <v>1</v>
      </c>
      <c r="E34" s="4" t="s">
        <v>7</v>
      </c>
      <c r="F34" t="b">
        <v>1</v>
      </c>
      <c r="J34">
        <f t="shared" si="10"/>
        <v>1.8888888888888893</v>
      </c>
      <c r="K34">
        <f t="shared" si="11"/>
        <v>9.8888888888888893</v>
      </c>
      <c r="L34">
        <f t="shared" si="12"/>
        <v>4.5625</v>
      </c>
      <c r="M34">
        <f t="shared" si="13"/>
        <v>1</v>
      </c>
      <c r="N34">
        <f t="shared" si="14"/>
        <v>1.8888888888888893</v>
      </c>
    </row>
    <row r="35" spans="1:14" x14ac:dyDescent="0.25">
      <c r="A35">
        <f>M22</f>
        <v>2</v>
      </c>
      <c r="B35">
        <v>4</v>
      </c>
      <c r="C35">
        <v>2</v>
      </c>
      <c r="J35">
        <f t="shared" si="10"/>
        <v>2.2222222222222223</v>
      </c>
      <c r="K35">
        <f t="shared" si="11"/>
        <v>0.88888888888888906</v>
      </c>
      <c r="L35">
        <f t="shared" si="12"/>
        <v>8.5625</v>
      </c>
      <c r="M35">
        <f t="shared" si="13"/>
        <v>2</v>
      </c>
      <c r="N35">
        <f t="shared" si="14"/>
        <v>0.88888888888888906</v>
      </c>
    </row>
    <row r="36" spans="1:14" x14ac:dyDescent="0.25">
      <c r="A36">
        <f>M23</f>
        <v>3</v>
      </c>
      <c r="B36">
        <v>2</v>
      </c>
      <c r="C36">
        <v>2</v>
      </c>
      <c r="J36">
        <f t="shared" si="10"/>
        <v>3.5555555555555562</v>
      </c>
      <c r="K36">
        <f t="shared" si="11"/>
        <v>7.5555555555555571</v>
      </c>
      <c r="L36">
        <f t="shared" si="12"/>
        <v>1.5625</v>
      </c>
      <c r="M36">
        <f t="shared" si="13"/>
        <v>3</v>
      </c>
      <c r="N36">
        <f t="shared" si="14"/>
        <v>1.5625</v>
      </c>
    </row>
    <row r="37" spans="1:14" x14ac:dyDescent="0.25">
      <c r="A37">
        <f>M24</f>
        <v>3</v>
      </c>
      <c r="B37">
        <v>2</v>
      </c>
      <c r="C37">
        <v>3</v>
      </c>
      <c r="J37">
        <f t="shared" si="10"/>
        <v>7.2222222222222232</v>
      </c>
      <c r="K37">
        <f t="shared" si="11"/>
        <v>7.2222222222222241</v>
      </c>
      <c r="L37">
        <f t="shared" si="12"/>
        <v>0.5625</v>
      </c>
      <c r="M37">
        <f t="shared" si="13"/>
        <v>3</v>
      </c>
      <c r="N37">
        <f t="shared" si="14"/>
        <v>0.5625</v>
      </c>
    </row>
    <row r="38" spans="1:14" x14ac:dyDescent="0.25">
      <c r="A38">
        <f>M25</f>
        <v>3</v>
      </c>
      <c r="B38">
        <v>1</v>
      </c>
      <c r="C38">
        <v>3</v>
      </c>
      <c r="J38">
        <f t="shared" si="10"/>
        <v>10.888888888888891</v>
      </c>
      <c r="K38">
        <f t="shared" si="11"/>
        <v>13.555555555555557</v>
      </c>
      <c r="L38">
        <f t="shared" si="12"/>
        <v>6.25E-2</v>
      </c>
      <c r="M38">
        <f t="shared" si="13"/>
        <v>3</v>
      </c>
      <c r="N38">
        <f t="shared" si="14"/>
        <v>6.25E-2</v>
      </c>
    </row>
    <row r="39" spans="1:14" x14ac:dyDescent="0.25">
      <c r="A39">
        <f>M26</f>
        <v>2</v>
      </c>
      <c r="B39">
        <v>5</v>
      </c>
      <c r="C39">
        <v>4</v>
      </c>
      <c r="J39">
        <f t="shared" si="10"/>
        <v>13.888888888888889</v>
      </c>
      <c r="K39">
        <f t="shared" si="11"/>
        <v>1.8888888888888891</v>
      </c>
      <c r="L39">
        <f t="shared" si="12"/>
        <v>15.0625</v>
      </c>
      <c r="M39">
        <f t="shared" si="13"/>
        <v>2</v>
      </c>
      <c r="N39">
        <f>IF(J39&lt;=K39,  IF(J39&lt;=L39, J39, L39), IF(K39&lt;=L39, K39, L39))</f>
        <v>1.8888888888888891</v>
      </c>
    </row>
    <row r="42" spans="1:14" x14ac:dyDescent="0.25">
      <c r="A42" s="7" t="s">
        <v>12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A43" s="1" t="s">
        <v>2</v>
      </c>
      <c r="B43" s="1" t="s">
        <v>0</v>
      </c>
      <c r="C43" s="1" t="s">
        <v>1</v>
      </c>
      <c r="E43" s="2" t="s">
        <v>3</v>
      </c>
      <c r="F43" s="2">
        <v>1</v>
      </c>
      <c r="G43" s="2">
        <v>2</v>
      </c>
      <c r="H43" s="2">
        <v>3</v>
      </c>
      <c r="J43" s="3">
        <v>1</v>
      </c>
      <c r="K43" s="3">
        <v>2</v>
      </c>
      <c r="L43" s="3">
        <v>3</v>
      </c>
      <c r="M43" s="3" t="s">
        <v>4</v>
      </c>
      <c r="N43" s="3" t="s">
        <v>6</v>
      </c>
    </row>
    <row r="44" spans="1:14" x14ac:dyDescent="0.25">
      <c r="A44">
        <f>M30</f>
        <v>1</v>
      </c>
      <c r="B44">
        <v>5</v>
      </c>
      <c r="C44">
        <v>0</v>
      </c>
      <c r="E44" t="s">
        <v>0</v>
      </c>
      <c r="F44">
        <f>(B44+B46+B48)/3</f>
        <v>3.3333333333333335</v>
      </c>
      <c r="G44">
        <f>(B45+B49+B53)/3</f>
        <v>4.666666666666667</v>
      </c>
      <c r="H44">
        <f>(B47+B50+B51+B52)/4</f>
        <v>1.25</v>
      </c>
      <c r="J44">
        <f>(B44-$F$44)^2+(C44-$F$45)^2</f>
        <v>3.2222222222222214</v>
      </c>
      <c r="K44">
        <f>(B44-$G$44)^2+(C44-$G$45)^2</f>
        <v>7.2222222222222214</v>
      </c>
      <c r="L44">
        <f>(B44-$H$44)^2+(C44-$H$45)^2</f>
        <v>23.0625</v>
      </c>
      <c r="M44">
        <f>IF(J44&lt;=K44,  IF(J44&lt;=L44, 1, 3), IF(K44&lt;=L44, 2, 3))</f>
        <v>1</v>
      </c>
      <c r="N44">
        <f>IF(J44&lt;=K44,  IF(J44&lt;=L44, J44, L44), IF(K44&lt;=L44, K44, L44))</f>
        <v>3.2222222222222214</v>
      </c>
    </row>
    <row r="45" spans="1:14" x14ac:dyDescent="0.25">
      <c r="A45">
        <f>M31</f>
        <v>2</v>
      </c>
      <c r="B45">
        <v>5</v>
      </c>
      <c r="C45">
        <v>2</v>
      </c>
      <c r="E45" t="s">
        <v>1</v>
      </c>
      <c r="F45">
        <f>(C44+C46+C48)/3</f>
        <v>0.66666666666666663</v>
      </c>
      <c r="G45">
        <f>(C45+C49+C53)/3</f>
        <v>2.6666666666666665</v>
      </c>
      <c r="H45">
        <f>(C47+C50+C51+C52)/4</f>
        <v>3</v>
      </c>
      <c r="J45">
        <f t="shared" ref="J44:J53" si="15">(B45-$F$44)^2+(C45-$F$45)^2</f>
        <v>4.5555555555555554</v>
      </c>
      <c r="K45">
        <f t="shared" ref="K45:K53" si="16">(B45-$G$44)^2+(C45-$G$45)^2</f>
        <v>0.55555555555555514</v>
      </c>
      <c r="L45">
        <f t="shared" ref="L45:L53" si="17">(B45-$H$44)^2+(C45-$H$45)^2</f>
        <v>15.0625</v>
      </c>
      <c r="M45">
        <f t="shared" ref="M45:M53" si="18">IF(J45&lt;=K45,  IF(J45&lt;=L45, 1, 3), IF(K45&lt;=L45, 2, 3))</f>
        <v>2</v>
      </c>
      <c r="N45">
        <f t="shared" ref="N45:N53" si="19">IF(J45&lt;=K45,  IF(J45&lt;=L45, J45, L45), IF(K45&lt;=L45, K45, L45))</f>
        <v>0.55555555555555514</v>
      </c>
    </row>
    <row r="46" spans="1:14" x14ac:dyDescent="0.25">
      <c r="A46">
        <f>M32</f>
        <v>1</v>
      </c>
      <c r="B46">
        <v>3</v>
      </c>
      <c r="C46">
        <v>1</v>
      </c>
      <c r="J46">
        <f t="shared" si="15"/>
        <v>0.22222222222222235</v>
      </c>
      <c r="K46">
        <f t="shared" si="16"/>
        <v>5.5555555555555554</v>
      </c>
      <c r="L46">
        <f t="shared" si="17"/>
        <v>7.0625</v>
      </c>
      <c r="M46">
        <f t="shared" si="18"/>
        <v>1</v>
      </c>
      <c r="N46">
        <f t="shared" si="19"/>
        <v>0.22222222222222235</v>
      </c>
    </row>
    <row r="47" spans="1:14" x14ac:dyDescent="0.25">
      <c r="A47">
        <f>M33</f>
        <v>3</v>
      </c>
      <c r="B47">
        <v>0</v>
      </c>
      <c r="C47">
        <v>4</v>
      </c>
      <c r="E47" s="4" t="s">
        <v>5</v>
      </c>
      <c r="F47">
        <f>SUM(N44:N53)</f>
        <v>13.416666666666668</v>
      </c>
      <c r="J47">
        <f t="shared" si="15"/>
        <v>22.222222222222225</v>
      </c>
      <c r="K47">
        <f t="shared" si="16"/>
        <v>23.555555555555561</v>
      </c>
      <c r="L47">
        <f t="shared" si="17"/>
        <v>2.5625</v>
      </c>
      <c r="M47">
        <f t="shared" si="18"/>
        <v>3</v>
      </c>
      <c r="N47">
        <f t="shared" si="19"/>
        <v>2.5625</v>
      </c>
    </row>
    <row r="48" spans="1:14" x14ac:dyDescent="0.25">
      <c r="A48">
        <f>M34</f>
        <v>1</v>
      </c>
      <c r="B48">
        <v>2</v>
      </c>
      <c r="C48">
        <v>1</v>
      </c>
      <c r="E48" s="4" t="s">
        <v>7</v>
      </c>
      <c r="F48" t="b">
        <v>1</v>
      </c>
      <c r="J48">
        <f t="shared" si="15"/>
        <v>1.8888888888888893</v>
      </c>
      <c r="K48">
        <f t="shared" si="16"/>
        <v>9.8888888888888893</v>
      </c>
      <c r="L48">
        <f t="shared" si="17"/>
        <v>4.5625</v>
      </c>
      <c r="M48">
        <f t="shared" si="18"/>
        <v>1</v>
      </c>
      <c r="N48">
        <f t="shared" si="19"/>
        <v>1.8888888888888893</v>
      </c>
    </row>
    <row r="49" spans="1:14" x14ac:dyDescent="0.25">
      <c r="A49">
        <f>M35</f>
        <v>2</v>
      </c>
      <c r="B49">
        <v>4</v>
      </c>
      <c r="C49">
        <v>2</v>
      </c>
      <c r="J49">
        <f t="shared" si="15"/>
        <v>2.2222222222222223</v>
      </c>
      <c r="K49">
        <f t="shared" si="16"/>
        <v>0.88888888888888906</v>
      </c>
      <c r="L49">
        <f t="shared" si="17"/>
        <v>8.5625</v>
      </c>
      <c r="M49">
        <f t="shared" si="18"/>
        <v>2</v>
      </c>
      <c r="N49">
        <f>IF(J49&lt;=K49,  IF(J49&lt;=L49, J49, L49), IF(K49&lt;=L49, K49, L49))</f>
        <v>0.88888888888888906</v>
      </c>
    </row>
    <row r="50" spans="1:14" x14ac:dyDescent="0.25">
      <c r="A50">
        <f>M36</f>
        <v>3</v>
      </c>
      <c r="B50">
        <v>2</v>
      </c>
      <c r="C50">
        <v>2</v>
      </c>
      <c r="J50">
        <f t="shared" si="15"/>
        <v>3.5555555555555562</v>
      </c>
      <c r="K50">
        <f t="shared" si="16"/>
        <v>7.5555555555555571</v>
      </c>
      <c r="L50">
        <f t="shared" si="17"/>
        <v>1.5625</v>
      </c>
      <c r="M50">
        <f t="shared" si="18"/>
        <v>3</v>
      </c>
      <c r="N50">
        <f t="shared" si="19"/>
        <v>1.5625</v>
      </c>
    </row>
    <row r="51" spans="1:14" x14ac:dyDescent="0.25">
      <c r="A51">
        <f>M37</f>
        <v>3</v>
      </c>
      <c r="B51">
        <v>2</v>
      </c>
      <c r="C51">
        <v>3</v>
      </c>
      <c r="J51">
        <f t="shared" si="15"/>
        <v>7.2222222222222232</v>
      </c>
      <c r="K51">
        <f t="shared" si="16"/>
        <v>7.2222222222222241</v>
      </c>
      <c r="L51">
        <f t="shared" si="17"/>
        <v>0.5625</v>
      </c>
      <c r="M51">
        <f t="shared" si="18"/>
        <v>3</v>
      </c>
      <c r="N51">
        <f t="shared" si="19"/>
        <v>0.5625</v>
      </c>
    </row>
    <row r="52" spans="1:14" x14ac:dyDescent="0.25">
      <c r="A52">
        <f>M38</f>
        <v>3</v>
      </c>
      <c r="B52">
        <v>1</v>
      </c>
      <c r="C52">
        <v>3</v>
      </c>
      <c r="J52">
        <f t="shared" si="15"/>
        <v>10.888888888888891</v>
      </c>
      <c r="K52">
        <f t="shared" si="16"/>
        <v>13.555555555555557</v>
      </c>
      <c r="L52">
        <f t="shared" si="17"/>
        <v>6.25E-2</v>
      </c>
      <c r="M52">
        <f t="shared" si="18"/>
        <v>3</v>
      </c>
      <c r="N52">
        <f t="shared" si="19"/>
        <v>6.25E-2</v>
      </c>
    </row>
    <row r="53" spans="1:14" x14ac:dyDescent="0.25">
      <c r="A53">
        <f>M39</f>
        <v>2</v>
      </c>
      <c r="B53">
        <v>5</v>
      </c>
      <c r="C53">
        <v>4</v>
      </c>
      <c r="J53">
        <f t="shared" si="15"/>
        <v>13.888888888888889</v>
      </c>
      <c r="K53">
        <f t="shared" si="16"/>
        <v>1.8888888888888891</v>
      </c>
      <c r="L53">
        <f>(B53-$H$44)^2+(C53-$H$45)^2</f>
        <v>15.0625</v>
      </c>
      <c r="M53">
        <f t="shared" si="18"/>
        <v>2</v>
      </c>
      <c r="N53">
        <f t="shared" si="19"/>
        <v>1.8888888888888891</v>
      </c>
    </row>
  </sheetData>
  <mergeCells count="5">
    <mergeCell ref="A42:N42"/>
    <mergeCell ref="A1:N1"/>
    <mergeCell ref="A2:N2"/>
    <mergeCell ref="A15:N15"/>
    <mergeCell ref="A28:N2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Alvarez</dc:creator>
  <cp:lastModifiedBy>user</cp:lastModifiedBy>
  <dcterms:created xsi:type="dcterms:W3CDTF">2020-04-15T18:07:38Z</dcterms:created>
  <dcterms:modified xsi:type="dcterms:W3CDTF">2023-05-27T03:00:17Z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9ace6eb3-2b5a-41bf-a5be-4e7518051d48</vt:lpwstr>
  </property>
</Properties>
</file>