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VUCE\DocumentoVuce\PROYECTO AUTENTICACION\"/>
    </mc:Choice>
  </mc:AlternateContent>
  <xr:revisionPtr revIDLastSave="0" documentId="13_ncr:1_{95FA0336-4673-4C86-99BB-3DE524D64B85}" xr6:coauthVersionLast="47" xr6:coauthVersionMax="47" xr10:uidLastSave="{00000000-0000-0000-0000-000000000000}"/>
  <bookViews>
    <workbookView xWindow="-120" yWindow="-120" windowWidth="29040" windowHeight="15840" tabRatio="564" firstSheet="6" activeTab="14" xr2:uid="{00000000-000D-0000-FFFF-FFFF00000000}"/>
  </bookViews>
  <sheets>
    <sheet name="Ejemplo de Tratamiento" sheetId="1" state="hidden" r:id="rId1"/>
    <sheet name="Parámetros" sheetId="2" state="hidden" r:id="rId2"/>
    <sheet name="EndPoints GP" sheetId="5" state="hidden" r:id="rId3"/>
    <sheet name="Hoja1" sheetId="8" state="hidden" r:id="rId4"/>
    <sheet name="Distribución 01" sheetId="12" state="hidden" r:id="rId5"/>
    <sheet name="Distribución 02" sheetId="19" state="hidden" r:id="rId6"/>
    <sheet name="EndPoints AUTH - Probar (41)" sheetId="7" r:id="rId7"/>
    <sheet name="Parámetros Auth" sheetId="9" state="hidden" r:id="rId8"/>
    <sheet name="EndPoints AUTH - NO Probar (50)" sheetId="20" r:id="rId9"/>
    <sheet name="Parámetros Auth NUEVO (AT)" sheetId="14" state="hidden" r:id="rId10"/>
    <sheet name="Parámetros Auth NUEVO (GR)" sheetId="17" state="hidden" r:id="rId11"/>
    <sheet name="Parámetros Auth NUEVO (JL)" sheetId="15" state="hidden" r:id="rId12"/>
    <sheet name="Parámetros Auth NUEVO (MQ)" sheetId="16" state="hidden" r:id="rId13"/>
    <sheet name="Parámetros Auth NUEVO (RO)" sheetId="13" state="hidden" r:id="rId14"/>
    <sheet name="Parámetros Auth NUEVO" sheetId="11" r:id="rId15"/>
    <sheet name="RNF-AUTH-QA" sheetId="10" r:id="rId16"/>
    <sheet name="Estadistica" sheetId="18" r:id="rId17"/>
    <sheet name="Parámetros GP" sheetId="4" state="hidden" r:id="rId18"/>
    <sheet name="RNF-GP-QA" sheetId="6" state="hidden" r:id="rId19"/>
  </sheets>
  <definedNames>
    <definedName name="_xlnm._FilterDatabase" localSheetId="5" hidden="1">'Distribución 02'!$A$5:$H$47</definedName>
    <definedName name="_xlnm._FilterDatabase" localSheetId="8" hidden="1">'EndPoints AUTH - NO Probar (50)'!$A$1:$U$92</definedName>
    <definedName name="_xlnm._FilterDatabase" localSheetId="6" hidden="1">'EndPoints AUTH - Probar (41)'!$A$1:$T$92</definedName>
    <definedName name="_xlnm._FilterDatabase" localSheetId="7" hidden="1">'Parámetros Auth'!$A$1:$U$86</definedName>
    <definedName name="_xlnm._FilterDatabase" localSheetId="14" hidden="1">'Parámetros Auth NUEVO'!$A$1:$V$247</definedName>
    <definedName name="_xlnm._FilterDatabase" localSheetId="9" hidden="1">'Parámetros Auth NUEVO (AT)'!$A$1:$U$43</definedName>
    <definedName name="_xlnm._FilterDatabase" localSheetId="10" hidden="1">'Parámetros Auth NUEVO (GR)'!$A$1:$U$49</definedName>
    <definedName name="_xlnm._FilterDatabase" localSheetId="11" hidden="1">'Parámetros Auth NUEVO (JL)'!$A$1:$U$55</definedName>
    <definedName name="_xlnm._FilterDatabase" localSheetId="12" hidden="1">'Parámetros Auth NUEVO (MQ)'!$A$1:$U$55</definedName>
    <definedName name="_xlnm._FilterDatabase" localSheetId="13" hidden="1">'Parámetros Auth NUEVO (RO)'!$A$1:$V$49</definedName>
  </definedNames>
  <calcPr calcId="191028"/>
  <pivotCaches>
    <pivotCache cacheId="0" r:id="rId20"/>
    <pivotCache cacheId="1" r:id="rId21"/>
    <pivotCache cacheId="2"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8" l="1"/>
  <c r="E18" i="18"/>
  <c r="D18" i="18"/>
  <c r="F15" i="18"/>
  <c r="G15" i="18" s="1"/>
  <c r="E15" i="18"/>
  <c r="D15" i="18"/>
  <c r="D13" i="18"/>
  <c r="K4" i="18"/>
  <c r="G11" i="18"/>
  <c r="F11" i="18"/>
  <c r="H11" i="18"/>
  <c r="C10" i="18"/>
  <c r="C8" i="18"/>
  <c r="A2" i="20"/>
  <c r="A3" i="20"/>
  <c r="A4" i="20"/>
  <c r="A5" i="20"/>
  <c r="A6" i="20"/>
  <c r="A7" i="20"/>
  <c r="A8" i="20"/>
  <c r="A9" i="20"/>
  <c r="A10"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11" i="20"/>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H47" i="19"/>
  <c r="C9" i="18"/>
  <c r="F8" i="18"/>
  <c r="H7" i="8"/>
  <c r="H41" i="12"/>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6" i="8"/>
  <c r="Q51"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5" i="7"/>
  <c r="Q4" i="7"/>
  <c r="Q3" i="7"/>
  <c r="Q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tc={49A868D7-20B5-4C4C-BF54-3C182B54445F}</author>
  </authors>
  <commentList>
    <comment ref="P1" authorId="0" shapeId="0" xr:uid="{49A868D7-20B5-4C4C-BF54-3C182B54445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tc={0E2BCF6F-A52F-4770-94FF-1FD7418507E8}</author>
  </authors>
  <commentList>
    <comment ref="Q1" authorId="0" shapeId="0" xr:uid="{0E2BCF6F-A52F-4770-94FF-1FD7418507E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tc={8A3985C8-6E52-4BAC-99AF-66C684C4518E}</author>
  </authors>
  <commentList>
    <comment ref="B8" authorId="0" shapeId="0" xr:uid="{8A3985C8-6E52-4BAC-99AF-66C684C4518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tc={AAFCE7C1-5D23-4239-A86F-7BF347A44E0D}</author>
  </authors>
  <commentList>
    <comment ref="B110" authorId="0" shapeId="0" xr:uid="{AAFCE7C1-5D23-4239-A86F-7BF347A44E0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sharedStrings.xml><?xml version="1.0" encoding="utf-8"?>
<sst xmlns="http://schemas.openxmlformats.org/spreadsheetml/2006/main" count="11711" uniqueCount="708">
  <si>
    <t>RUTA DE EJEMPLO DE EJECUCIÓN DE TIPO POST</t>
  </si>
  <si>
    <t>https://drive.google.com/file/d/1TGltwuyusaPRYYlaV5-LvV3v4jqlB0x0/view?usp=sharing</t>
  </si>
  <si>
    <t>RUTA DE EJEMPLO DE EJECUCIÓN DE TIPO GET</t>
  </si>
  <si>
    <t>RNF</t>
  </si>
  <si>
    <t>TIPO METODO</t>
  </si>
  <si>
    <t>RUTA DE API</t>
  </si>
  <si>
    <t>Breve Descripción
del Objeto</t>
  </si>
  <si>
    <r>
      <t>PUERTO</t>
    </r>
    <r>
      <rPr>
        <sz val="8"/>
        <color theme="1"/>
        <rFont val="Calibri"/>
        <family val="2"/>
        <scheme val="minor"/>
      </rPr>
      <t xml:space="preserve">
(de ser necesario)</t>
    </r>
  </si>
  <si>
    <t>PROPIEDADES DE HILOS 
(parámetros base para la prueba)</t>
  </si>
  <si>
    <t>BODY DATA</t>
  </si>
  <si>
    <t>Authorization (Token)</t>
  </si>
  <si>
    <t>Content-Type</t>
  </si>
  <si>
    <t>Umbral min 
(%, Tiempo, Cantidad)</t>
  </si>
  <si>
    <t>Umbral max 
(%, Tiempo, Cantidad)</t>
  </si>
  <si>
    <t>RNF04
RNF08</t>
  </si>
  <si>
    <t>UPDATE</t>
  </si>
  <si>
    <t>https://api.github.com/orgs/TheLastMaverick/repos</t>
  </si>
  <si>
    <t>Actualiza el registro para el cliente</t>
  </si>
  <si>
    <t>Peticion(es) por</t>
  </si>
  <si>
    <t>Segundo (s) con</t>
  </si>
  <si>
    <t>repetición(es)</t>
  </si>
  <si>
    <t>{
    "name": "${name}",
    "description": "${description}",
    "homepage": "${homepage}",
    "private": "${private}",
    "has_issues": "${has_issues}",
    "has_projects": "${has_projects}",
    "has_wiki": "${has_wiki}"
}</t>
  </si>
  <si>
    <t>Bearer 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</t>
  </si>
  <si>
    <t>application/json</t>
  </si>
  <si>
    <t xml:space="preserve">cantidad de transacciones exitosas
</t>
  </si>
  <si>
    <t>POST</t>
  </si>
  <si>
    <t>Crea nuevo registro para el cliente</t>
  </si>
  <si>
    <t>Usuario(s) por</t>
  </si>
  <si>
    <t>5s</t>
  </si>
  <si>
    <t>10s</t>
  </si>
  <si>
    <t>100 usuarios</t>
  </si>
  <si>
    <t>400 usuarios</t>
  </si>
  <si>
    <t>GET</t>
  </si>
  <si>
    <t>Se obtiene la lista de los clientes matriculados en el modulo X"</t>
  </si>
  <si>
    <t>No aplica</t>
  </si>
  <si>
    <t>DELETE</t>
  </si>
  <si>
    <t>Elimina los clientes que superaron fecha de vigencia</t>
  </si>
  <si>
    <t>CODIGO</t>
  </si>
  <si>
    <t>SERVER</t>
  </si>
  <si>
    <t>PATH</t>
  </si>
  <si>
    <t>CC001</t>
  </si>
  <si>
    <t>CC001 - Listado de Entidades por componente</t>
  </si>
  <si>
    <t>router-default.apps.certificacion.vuce.gob.pe</t>
  </si>
  <si>
    <t>/gestor-procedimiento/entidades?componente=MR&amp;tipoDoc=RUC</t>
  </si>
  <si>
    <t>CC002</t>
  </si>
  <si>
    <t>CC002 - Tipo de Operacion por componente</t>
  </si>
  <si>
    <t>/gestor-procedimiento/parametros?componente=MR&amp;idEntidad=36</t>
  </si>
  <si>
    <t>CC003</t>
  </si>
  <si>
    <t>CC003 - Procedimientos por componente</t>
  </si>
  <si>
    <t>/gestor-procedimiento/procedimientos-componente?componente=MR&amp;entidadId=36&amp;tipoDoc=RUC&amp;operacionId=&amp;textSearch=</t>
  </si>
  <si>
    <t>CC004</t>
  </si>
  <si>
    <t>CC004 - Procedimientos por componente</t>
  </si>
  <si>
    <t>/gestor-procedimiento/procedimientos?componente=GEE&amp;procedimientoId=5001</t>
  </si>
  <si>
    <t>CC005</t>
  </si>
  <si>
    <t>CC005 - Parámetros por Procedimiento y grupo</t>
  </si>
  <si>
    <t>/gestor-procedimiento/procedimiento-parametros?procedimiento=1&amp;grupo=SEPR&amp;parametro=104</t>
  </si>
  <si>
    <t>CC006</t>
  </si>
  <si>
    <t>CC006 - Tasa por Procedimiento</t>
  </si>
  <si>
    <t>/gestor-procedimiento/procedimiento-tasa?procedimiento=1&amp;secuencia=1</t>
  </si>
  <si>
    <t>CC007</t>
  </si>
  <si>
    <t>CC007 - Procedimientos por versión</t>
  </si>
  <si>
    <t>/gestor-procedimiento/procedimientos-version?componente=GEE&amp;procedimientoId=5002</t>
  </si>
  <si>
    <t>{
    "versionProcedimiento": "1",
    "versionProcedimientoConfiguracion": "1",
    "versionTupa": "1",
    "versionTupaConfiguracion": "1",
    "versionFormato": "1",
    "versionEntidad": "1",
    "versionEntidadConfiguracion": "1",
    "versionProcedimientoRequisito": "1",
    "versionProcedimientoTasa": "1",
    "versionProcedimientoPlazo": "1",
    "versionProcedimientoEquipo": "1"
}</t>
  </si>
  <si>
    <t>CC008</t>
  </si>
  <si>
    <t>CC008 - Equipos por Entidad</t>
  </si>
  <si>
    <t>/gestor-procedimiento/equipos?componente=MR&amp;entidad=36&amp;equipo=EQU0001</t>
  </si>
  <si>
    <t>CC009</t>
  </si>
  <si>
    <t>CC009 - Configuración de Parámetros por Nivel</t>
  </si>
  <si>
    <t>/gestor-procedimiento/configuracion?level=ENT&amp;parentId=36</t>
  </si>
  <si>
    <t>EXTERNO</t>
  </si>
  <si>
    <t>NO</t>
  </si>
  <si>
    <t>OTRO COMPONENTE</t>
  </si>
  <si>
    <t>NRO</t>
  </si>
  <si>
    <t>Funcional</t>
  </si>
  <si>
    <t>Prioridad de uso</t>
  </si>
  <si>
    <t>MÉTODO</t>
  </si>
  <si>
    <t>ENDPOINT</t>
  </si>
  <si>
    <t>Funcional - Parámetros</t>
  </si>
  <si>
    <t>API001</t>
  </si>
  <si>
    <t>Marco Quiroz</t>
  </si>
  <si>
    <t>Media</t>
  </si>
  <si>
    <t>router-default.apps.certificacion.vuce.gob.pe/autenticacion2/authentication-api/v1/preregistro/usuarios/usuario?preDataCuentaId=4&amp;componenteId=1</t>
  </si>
  <si>
    <t>Obtiene información de un usuario pre registrado</t>
  </si>
  <si>
    <t>API002</t>
  </si>
  <si>
    <t>router-default.apps.certificacion.vuce.gob.pe/autenticacion2/authentication-api/v1/preregistro/usuarios/usuario</t>
  </si>
  <si>
    <t>Nuevo Pre-Registro</t>
  </si>
  <si>
    <t>API003</t>
  </si>
  <si>
    <t>router-default.apps.certificacion.vuce.gob.pe/autenticacion2/authentication-api/v1/preregistro/usuarios?componenteId=1&amp;tipoDocumentoPrincipal=1&amp;numeroDocumentoPrincipal=20262996333&amp;entidadId=1&amp;tipoFiltro=1&amp;filtro=1&amp;numberpage=1&amp;sizepage=1</t>
  </si>
  <si>
    <t>Obtiene información de usuarios pre registrados</t>
  </si>
  <si>
    <t>API004</t>
  </si>
  <si>
    <t>PUT</t>
  </si>
  <si>
    <t>Edita Pre-Registro</t>
  </si>
  <si>
    <t>API005</t>
  </si>
  <si>
    <t>router-default.apps.certificacion.vuce.gob.pe/autenticacion2/authentication-api/v1/preregistro/usuarios/usuario?usuarioId=SUNAT01&amp;preDataCuentaId=4</t>
  </si>
  <si>
    <t>Elimina Pre-Registro</t>
  </si>
  <si>
    <t>API006</t>
  </si>
  <si>
    <t>router-default.apps.certificacion.vuce.gob.pe/autenticacion2/authentication-api/v1/perfil/1120/roles/35</t>
  </si>
  <si>
    <t>Reactivar o inactivar un rol a un perfil</t>
  </si>
  <si>
    <t>API007</t>
  </si>
  <si>
    <t>router-default.apps.certificacion.vuce.gob.pe/autenticacion2/authentication-api/v1/perfil/1120/roles/35/favorito</t>
  </si>
  <si>
    <t>API008</t>
  </si>
  <si>
    <t>router-default.apps.certificacion.vuce.gob.pe/autenticacion2/authentication-api/v1/perfil/favorito?cuentaVuceId=1085&amp;perfilId=1120</t>
  </si>
  <si>
    <t>Actualizar perfil favorito</t>
  </si>
  <si>
    <t>API009</t>
  </si>
  <si>
    <t>router-default.apps.certificacion.vuce.gob.pe/autenticacion2/authentication-api/v1/perfil/1120/roles?componenteId=1</t>
  </si>
  <si>
    <t>Recupera la información de roles de un componente de un perfil</t>
  </si>
  <si>
    <t>API011</t>
  </si>
  <si>
    <t>router-default.apps.certificacion.vuce.gob.pe/autenticacion2/authentication-api/v1/perfil/1120/inicializar-rol?cuentaVuceId=1085&amp;componenteId=1</t>
  </si>
  <si>
    <t>Inicializar Roles</t>
  </si>
  <si>
    <t>Guido Ramos</t>
  </si>
  <si>
    <t>API012</t>
  </si>
  <si>
    <t>router-default.apps.certificacion.vuce.gob.pe/autenticacion2/authentication-api/v1/perfil/1143/historial-cambios?componenteId=1</t>
  </si>
  <si>
    <t>Recupera la información de historial de cambios de un usuario secundario</t>
  </si>
  <si>
    <t>API013</t>
  </si>
  <si>
    <t>router-default.apps.certificacion.vuce.gob.pe/autenticacion2/authentication-api/v1/perfil/1120/historial-cambios</t>
  </si>
  <si>
    <t>Realiza el cambio del estado del perfil</t>
  </si>
  <si>
    <t>API014</t>
  </si>
  <si>
    <t>router-default.apps.certificacion.vuce.gob.pe/autenticacion2/authentication-api/v1/perfil/habilitar?idp=1&amp;componenteId=1&amp;cuentaVuceId=1&amp;perfilId=1</t>
  </si>
  <si>
    <t>Habilitar Perfil</t>
  </si>
  <si>
    <t>API015</t>
  </si>
  <si>
    <t>router-default.apps.certificacion.vuce.gob.pe/autenticacion2/authentication-api/v1/rol/roles/1135/36</t>
  </si>
  <si>
    <t>Listado de roles de pre-registro</t>
  </si>
  <si>
    <t>API016</t>
  </si>
  <si>
    <t>Alejandro Talancha</t>
  </si>
  <si>
    <t>router-default.apps.certificacion.vuce.gob.pe/autenticacion2/authentication-api/v1/perfil/sesionMR1?clienteId=9&amp;perfilId=1185</t>
  </si>
  <si>
    <t>Obtiene información de un perfil por entidad y usuario</t>
  </si>
  <si>
    <t>Guillermo Barboza</t>
  </si>
  <si>
    <t>API017</t>
  </si>
  <si>
    <t>Alta</t>
  </si>
  <si>
    <t>router-default.apps.certificacion.vuce.gob.pe/autenticacion2/authentication-api/v1/perfil/rol-menu-permiso?perfilId=1190&amp;componenteId=1</t>
  </si>
  <si>
    <t>Obtiene información de roles, menues y permisos de un perfil</t>
  </si>
  <si>
    <t>API018</t>
  </si>
  <si>
    <t>router-default.apps.certificacion.vuce.gob.pe/autenticacion2/authentication-api/v1/perfil/rol-menu-permiso-gestor-acceso?perfilId=1190&amp;componenteId=1</t>
  </si>
  <si>
    <t>Obtiene información de roles, menues y permisos del gestor de acceso de un perfil</t>
  </si>
  <si>
    <t>API019</t>
  </si>
  <si>
    <t>router-default.apps.certificacion.vuce.gob.pe/autenticacion2/authentication-api/v1/perfil/perfiles/validar/usu/1/41856565</t>
  </si>
  <si>
    <t>Valida si existe el usuarios en el sistema de pre-registro</t>
  </si>
  <si>
    <t>API020</t>
  </si>
  <si>
    <t>router-default.apps.certificacion.vuce.gob.pe/autenticacion2/authentication-api/v1/perfil/perfil-dependencias?perfilId=1185</t>
  </si>
  <si>
    <t>Jenny Laynes</t>
  </si>
  <si>
    <t>API021</t>
  </si>
  <si>
    <t>router-default.apps.certificacion.vuce.gob.pe/autenticacion2/authentication-api/v1/perfil/ficha-ruc?perfilId=1088</t>
  </si>
  <si>
    <t>Obtiene información de un perfil</t>
  </si>
  <si>
    <t>API022</t>
  </si>
  <si>
    <t>router-default.apps.certificacion.vuce.gob.pe/autenticacion2/authentication-api/v1/perfil/existe?usuario=DCC25301&amp;tipoDocumento=1&amp;numeroDocumento=20506601330</t>
  </si>
  <si>
    <t>Recupera la información de un perfil por usuaario tipo y número de documento</t>
  </si>
  <si>
    <t>API023</t>
  </si>
  <si>
    <t>router-default.apps.certificacion.vuce.gob.pe/autenticacion2/authentication-api/v1/perfil/datos-perfil?perfilId=1133&amp;componenteId=1</t>
  </si>
  <si>
    <t>API033</t>
  </si>
  <si>
    <t>Rosa Odar</t>
  </si>
  <si>
    <t>router-default.apps.certificacion.vuce.gob.pe/autenticacion2/authentication-api/v1/cuenta-vuce/actualizar-clave-vuce?email=gramos02%40gmail.com&amp;clave=%242a%2410%240GjPOmpQN59wwsgVWFj.jOkdGS4vlgDqY%2FFUPtoPNpJcI%2F5VsdMCC&amp;newClave=%242a%2410%240GjPOmpQN59wwsgVWFj.jOkdGS4vlgDqY%2FFUPtoPNpJcI%2F5VsdMCC</t>
  </si>
  <si>
    <t>Proceso que actualizar la clave de la cuenta vuce</t>
  </si>
  <si>
    <t>API036</t>
  </si>
  <si>
    <t>router-default.apps.certificacion.vuce.gob.pe/autenticacion2/authentication-api/v1/funcionario/equipos</t>
  </si>
  <si>
    <t>Recupera la información de funcionarios</t>
  </si>
  <si>
    <t>API039</t>
  </si>
  <si>
    <t>router-default.apps.certificacion.vuce.gob.pe/autenticacion2/authentication-api/v1/cuenta-vuce?idpLogin=1</t>
  </si>
  <si>
    <t>Proceso que registra una cuenta vuce nueva</t>
  </si>
  <si>
    <t>API041</t>
  </si>
  <si>
    <t>router-default.apps.certificacion.vuce.gob.pe/autenticacion2/authentication-api/v1/usuario/jwt-info?jwtId=123</t>
  </si>
  <si>
    <t>Obtener JWT de sesión activa</t>
  </si>
  <si>
    <t>API042</t>
  </si>
  <si>
    <t>router-default.apps.certificacion.vuce.gob.pe/autenticacion2/authentication-api/v1/usuario/data-user-entidad?componente=1&amp;nombreCompleto=JOEL%20RAMIREZ%20VASQUEZ&amp;nroRegistro=1</t>
  </si>
  <si>
    <t>Recupera la información de la entidad de un usuario que no está en vuce1</t>
  </si>
  <si>
    <t>API043</t>
  </si>
  <si>
    <t>router-default.apps.certificacion.vuce.gob.pe/autenticacion2/authentication-api/v1/usuario/data-min-legacy?idp=1&amp;tipoPersona=1&amp;usuario=DCC14161&amp;tipoDocumento=1&amp;numeroDocumento=43663311</t>
  </si>
  <si>
    <t>Recupera la información de usuario legacy con data específica - por tipo y número de documento</t>
  </si>
  <si>
    <t>API044</t>
  </si>
  <si>
    <t>router-default.apps.certificacion.vuce.gob.pe/autenticacion2/authentication-api/v1/usuario-secundario?tipoDocumentoPrincipalId=1&amp;numDocumentoPrincipalId=20506601330</t>
  </si>
  <si>
    <t>Recupera la información de usuarios secundarios</t>
  </si>
  <si>
    <t>API046</t>
  </si>
  <si>
    <t>router-default.apps.certificacion.vuce.gob.peautenticacion2/authentication-api/v1/redirect?process=ASSOCIATE_PROFILE</t>
  </si>
  <si>
    <t>Obtiene la ruta de acuerdo al tipo de proceso</t>
  </si>
  <si>
    <t>API048</t>
  </si>
  <si>
    <t>router-default.apps.certificacion.vuce.gob.pe/autenticacion2/authentication-api/v1/perfil/perfil-habilitado-ruc?tipoDocumento=1&amp;numeroDocumento=20502365879&amp;usuario=DCC14441'</t>
  </si>
  <si>
    <t>Obtiene información de un perfil por documento y usuario</t>
  </si>
  <si>
    <t>API049</t>
  </si>
  <si>
    <t>router-default.apps.certificacion.vuce.gob.peautenticacion2/authentication-api/v1/perfil/perfil-habilitado-entidad?entidadId=38&amp;usuario=EXTA0129</t>
  </si>
  <si>
    <t>API051</t>
  </si>
  <si>
    <t>router-default.apps.certificacion.vuce.gob.peautenticacion2/authentication-api/v1/perfil-puerto/perfil?perfilId=1096</t>
  </si>
  <si>
    <t>Obtiene información de los puertos asociados a un perfil</t>
  </si>
  <si>
    <t>API052</t>
  </si>
  <si>
    <t>router-default.apps.certificacion.vuce.gob.peautenticacion2/authentication-api/v1/perfil-puerto/perfil/entidad?perfilId=1096&amp;entidadId=1'</t>
  </si>
  <si>
    <t>Recupera la información de puertos para usuarios secundarios y funcionarios</t>
  </si>
  <si>
    <t>API053</t>
  </si>
  <si>
    <t>router-default.apps.certificacion.vuce.gob.peautenticacion2/authentication-api/v1/perfil-equipo/buscar?perfilId=1097&amp;entidadId=36&amp;componenteId=1</t>
  </si>
  <si>
    <t>Recupera la información de equipos para funcionarios</t>
  </si>
  <si>
    <t>API063</t>
  </si>
  <si>
    <t>router-default.apps.certificacion.vuce.gob.pe/autenticacion2/authentication-api/v1/cuenta-vuce/buscar?fechaInicio=2024-01-01&amp;fechaFinal=2024-06-30</t>
  </si>
  <si>
    <t>(en blanco)</t>
  </si>
  <si>
    <t>API076</t>
  </si>
  <si>
    <t>router-default.apps.certificacion.vuce.gob.pe/autenticacion2/authentication-common-api/v1/correo/resend-code?email=gramos07%40gmail.com&amp;nombres=Guido</t>
  </si>
  <si>
    <t>Reenviar código de confirmación por email</t>
  </si>
  <si>
    <t>API077</t>
  </si>
  <si>
    <t>router-default.apps.certificacion.vuce.gob.pe/autenticacion2/authentication-common-api/v1/correo/confirmacion?email=gramos08%40gmail.com&amp;nombres=Guido</t>
  </si>
  <si>
    <t>Enviar código de confirmación por email</t>
  </si>
  <si>
    <t>API078</t>
  </si>
  <si>
    <t>router-default.apps.certificacion.vuce.gob.pe/autenticacion2/authentication-common-api/v1/correo/confirmacion/perfil?email=gramos09%40gmail.com&amp;nombres=Guido</t>
  </si>
  <si>
    <t>API088</t>
  </si>
  <si>
    <t>router-default.apps.certificacion.vuce.gob.pe/autenticacion2/authentication-common-api/v1/correo/validate-code?email=gramos09%40gmail.com&amp;code=871324</t>
  </si>
  <si>
    <t>Validar el código de confirmación</t>
  </si>
  <si>
    <t>API089</t>
  </si>
  <si>
    <t>router-default.apps.certificacion.vuce.gob.pe/autenticacion2/authentication-common-api/v1/catalogo/ubigeo</t>
  </si>
  <si>
    <t>Recupera la información de Ubigeo</t>
  </si>
  <si>
    <t>Total general</t>
  </si>
  <si>
    <t>INSERT / DELETE</t>
  </si>
  <si>
    <t>Completado</t>
  </si>
  <si>
    <t>APIs Asignados</t>
  </si>
  <si>
    <t>APIs Completados</t>
  </si>
  <si>
    <t>SI</t>
  </si>
  <si>
    <t>(en blanco) Según el resultado, devuelve una lista de cuentas vuce con sus perfiles.</t>
  </si>
  <si>
    <t>EPICA</t>
  </si>
  <si>
    <t>Swagger</t>
  </si>
  <si>
    <t>Grupo Swagger</t>
  </si>
  <si>
    <t>DESCRIPCIÓN ENDPOINT</t>
  </si>
  <si>
    <t>INSERT / UPDATE</t>
  </si>
  <si>
    <t>CANTIDAD DE PARAMETROS RESPONSE</t>
  </si>
  <si>
    <t>DEVUELVE UNA LISTA</t>
  </si>
  <si>
    <t>BODY DATA (REQUEST BODY)</t>
  </si>
  <si>
    <t>COMENTARIO</t>
  </si>
  <si>
    <t>REVISAR</t>
  </si>
  <si>
    <t>Pre-Registro</t>
  </si>
  <si>
    <t>authentication-api</t>
  </si>
  <si>
    <t>PreRegistro</t>
  </si>
  <si>
    <t>La respuesta es listado de usuarios pre registrados</t>
  </si>
  <si>
    <t>/autenticacion2/authentication-api/v1/preregistro/usuarios/usuario?preDataCuentaId=4&amp;componenteId=1</t>
  </si>
  <si>
    <t>Se realiza el proceso de pre-registro de un nuevo usuario</t>
  </si>
  <si>
    <t>/autenticacion2/authentication-api/v1/preregistro/usuarios/usuario</t>
  </si>
  <si>
    <t xml:space="preserve">{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
  "usuidRegAud": "REGAUD",
  "fechaRegAud": "2024-09-10T22:33:00.410Z",
  "roles": [
    {
      "preDataRolId": 1,
      "preDataCuentaId": 5,
      "rolId": 40,
      "estado": A,
      "usuario": "SUNAT01"
    }
  ],
  "entidad": [
    {
      "preDataEntidadId": 1,
      "preDataCuentaId": 5,
      "entidadId": 36,
      "estado": "A",
      "usuario": "SUNAT01"
    }
  ],
  "equipos": [
    {
      "preDataEquipoId": 1,
      "preDataEntidadId": 1,
      "equipoCodigo": "EQU0001",
      "estado": "A",
      "usuario": "SUNAT01"
    }
  ]
}
</t>
  </si>
  <si>
    <t>/autenticacion2/authentication-api/v1/preregistro/usuarios?componenteId=1&amp;tipoDocumentoPrincipal=1&amp;numeroDocumentoPrincipal=20262996333&amp;entidadId=1&amp;tipoFiltro=1&amp;filtro=1&amp;numberpage=1&amp;sizepage=1</t>
  </si>
  <si>
    <t>Componente PreRegistro</t>
  </si>
  <si>
    <t>Se realiza el proceso de edicion para un pre-registro de usuario</t>
  </si>
  <si>
    <t>{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"2024-09-10T23:20:29.203Z",
  "usuidRegAud": "REGAUD",
  "fechaRegAud": "2024-09-10T23:20:29.203Z",
  "roles": [
    {
      "preDataRolId": 1,
      "preDataCuentaId": 5,
      "rolId": 40,
      "estado": A,
      "usuario": "SUNAT01"
    }
  ],
  "entidad": [
    {
      "preDataEntidadId": 1,
      "preDataCuentaId": 5,
      "entidadId": 36,
      "estado": "A",
      "usuario": "SUNAT01"
    }
  ],
  "equipos": [
    {
      "preDataEquipoId": 1,
      "preDataEntidadId": 1,
      "equipoCodigo": "EQU0001",
      "estado": "A",
      "usuario": "SUNAT01"
    }
  ]
}</t>
  </si>
  <si>
    <t>Validar con log para enviar datos en el Request body</t>
  </si>
  <si>
    <t>Se realiza el proceso de eliminacion de un pre-registro de usuario</t>
  </si>
  <si>
    <t>/autenticacion2/authentication-api/v1/preregistro/usuarios/usuario?usuarioId=SUNAT01&amp;preDataCuentaId=4</t>
  </si>
  <si>
    <t>Mis Usuarios / Mis Funcionarios</t>
  </si>
  <si>
    <t>Componente Rol</t>
  </si>
  <si>
    <t>Se realiza el proceso de reactivación o inactivación a un perfil y el registro en el historial</t>
  </si>
  <si>
    <t>/autenticacion2/authentication-api/v1/perfil/1120/roles/35</t>
  </si>
  <si>
    <t>{
  "estadoId": "1",
  "usuario": "authapp"
}</t>
  </si>
  <si>
    <t>Mis Usuarios</t>
  </si>
  <si>
    <t>/autenticacion2/authentication-api/v1/perfil/1120/roles/35/favorito</t>
  </si>
  <si>
    <t>{
  "isFavorito": true,
  "usuario": "authapp"
}</t>
  </si>
  <si>
    <t>Asociar Perfil</t>
  </si>
  <si>
    <t>Perfil</t>
  </si>
  <si>
    <t>La respuesta es success en caso se actualice a favorito o failed caso contrario</t>
  </si>
  <si>
    <t>/autenticacion2/authentication-api/v1/perfil/favorito?cuentaVuceId=1085&amp;perfilId=1120</t>
  </si>
  <si>
    <t>/autenticacion2/authentication-api/v1/perfil/1120/roles?componenteId=1</t>
  </si>
  <si>
    <t>API010</t>
  </si>
  <si>
    <t>Asociar un rol a un perfil</t>
  </si>
  <si>
    <t>Se realiza el proceso de asociaciónn de un rol a un perfil y el registro en el historial</t>
  </si>
  <si>
    <t>/autenticacion2/authentication-api/v1/perfil/1/roles</t>
  </si>
  <si>
    <t>{
  "componenteRolId": 0,
  "tipoOperadorId": 0,
  "usuario": "string"
}</t>
  </si>
  <si>
    <t>No existe en Swagger</t>
  </si>
  <si>
    <t>Creación de Cuenta VUCE</t>
  </si>
  <si>
    <t>Se asocian los roles de vuce1 a un perfil. Si no tiene roles en vuce1 se obtienes los roles por defecto</t>
  </si>
  <si>
    <t>/autenticacion2/authentication-api/v1/perfil/1120/inicializar-rol?cuentaVuceId=1085&amp;componenteId=1</t>
  </si>
  <si>
    <t>La respuesta es una lista con los historial de cambios de un usuario secundario</t>
  </si>
  <si>
    <t>/autenticacion2/authentication-api/v1/perfil/1143/historial-cambios?componenteId=1</t>
  </si>
  <si>
    <t>Se realiza el proceso de cambio de estado de perfil y registro en el historial</t>
  </si>
  <si>
    <t>/autenticacion2/authentication-api/v1/perfil/1120/historial-cambios</t>
  </si>
  <si>
    <t>{
  "estadoPerfilId": 0,
  "motivoId": 1,
  "motivoDesc": "SE DA DE BAJA AL PERFIL",
  "fechaSuspensionDesde": "2024-09-10",
  "fechaSuspensionHasta": "2024-10-10",
  "usuario": "VUCE2"
}</t>
  </si>
  <si>
    <t>Habilitar perfil</t>
  </si>
  <si>
    <t>La respuesta es success en caso se habilite con exito o failed caso contrario</t>
  </si>
  <si>
    <t>/autenticacion2/authentication-api/v1/perfil/habilitar?idp=1&amp;componenteId=1&amp;cuentaVuceId=1&amp;perfilId=1</t>
  </si>
  <si>
    <t>{
  "numRUC": "string",
  "ticket": "string",
  "nroRegistro": "string",
  "apeMaterno": "string",
  "login": "string",
  "nombreCompleto": "string",
  "nombres": "string",
  "codDepend": "string",
  "codTOpeComer": "string",
  "codCate": "string",
  "nivelUO": 0,
  "codUO": "string",
  "correo": "string",
  "usuarioSOL": "string",
  "id": "string",
  "desUO": "string",
  "desCate": "string",
  "apePaterno": "string",
  "idCelular": "string",
  "map": {
    "ddpData": {
      "ddp_numruc": "string",
      "ddp_numreg": "string",
      "ddp_estado": "string",
      "ddp_flag22": "string",
      "ddp_ubigeo": "string",
      "ddp_tamano": "string",
      "ddp_tpoemp": "string",
      "ddp_ciiu": "string"
    },
    "idMenu": "string",
    "jndiPool": "string",
    "tipOrigen": "string",
    "roles": {
      "additionalProp1": "string",
      "additionalProp2": "string",
      "additionalProp3": "string"
    },
    "isClon": true,
    "fecRegistro": "string",
    "authURL": [
      "string"
    ],
    "tipUsuario": "string",
    "primerAcceso": true
  }
}</t>
  </si>
  <si>
    <t>La respuesta es un listado de roles</t>
  </si>
  <si>
    <t>/autenticacion2/authentication-api/v1/rol/roles/1135/36</t>
  </si>
  <si>
    <t>La respuesta es un booleano que define si el perfil buscado esta habilitado</t>
  </si>
  <si>
    <t>/autenticacion2/authentication-api/v1/perfil/sesionMR1?clienteId=9&amp;perfilId=1185</t>
  </si>
  <si>
    <t>Consultar al equipo de desarrollo valor a enviar en parametro</t>
  </si>
  <si>
    <t>Roles y permisos</t>
  </si>
  <si>
    <t>La respuesta es el listado de roles, menues y permisos</t>
  </si>
  <si>
    <t>/autenticacion2/authentication-api/v1/perfil/rol-menu-permiso?perfilId=1190&amp;componenteId=1</t>
  </si>
  <si>
    <t>Roles y permisos del gestor de acceso</t>
  </si>
  <si>
    <t>La respuesta es el listado de roles, menues y permisos del gestor de acceso</t>
  </si>
  <si>
    <t>/autenticacion2/authentication-api/v1/perfil/rol-menu-permiso-gestor-acceso?perfilId=1190&amp;componenteId=1</t>
  </si>
  <si>
    <t>La respuesta es una respuesta http 204</t>
  </si>
  <si>
    <t>/autenticacion2/authentication-api/v1/perfil/perfiles/validar/usu/1/41856565</t>
  </si>
  <si>
    <t>/autenticacion2/authentication-api/v1/perfil/perfil-dependencias?perfilId=1185</t>
  </si>
  <si>
    <t>La respuesta es un objeto con información del perfil</t>
  </si>
  <si>
    <t>/autenticacion2/authentication-api/v1/perfil/ficha-ruc?perfilId=1088</t>
  </si>
  <si>
    <t>La respuesta es un objeto es la cuenta vuce</t>
  </si>
  <si>
    <t>/autenticacion2/authentication-api/v1/perfil/existe?usuario=DCC25301&amp;tipoDocumento=1&amp;numeroDocumento=20506601330</t>
  </si>
  <si>
    <t>Login - Trama</t>
  </si>
  <si>
    <t>/autenticacion2/authentication-api/v1/perfil/datos-perfil?perfilId=1133&amp;componenteId=1</t>
  </si>
  <si>
    <t>API024</t>
  </si>
  <si>
    <t>Administrar Datos / Admin Cuenta VUCE</t>
  </si>
  <si>
    <t>Actualizar el email del perfil</t>
  </si>
  <si>
    <t>Proceso que actualizar el email del perfil</t>
  </si>
  <si>
    <t>Permite actualizar el email del perfil</t>
  </si>
  <si>
    <t>Baja</t>
  </si>
  <si>
    <t>/autenticacion2/authentication-api/v1/perfil/actualizar-email-perfil?perfilId=1133&amp;newEmail=sebasramospe%40gmail.com</t>
  </si>
  <si>
    <t>API025</t>
  </si>
  <si>
    <t>PerfilTipoOperador</t>
  </si>
  <si>
    <t>Desasociar empresa con tipo de operador</t>
  </si>
  <si>
    <t>retorna idPerfil</t>
  </si>
  <si>
    <t>/autenticacion2/authentication-api/v1/perfil-tipo-operador/1133/operador?usuarioId=usua</t>
  </si>
  <si>
    <t>API026</t>
  </si>
  <si>
    <t>Realiza la asociación del perfil y el tipo de operador</t>
  </si>
  <si>
    <t>retorna PerfilTipoOperador</t>
  </si>
  <si>
    <t>/autenticacion2/authentication-api/v1/perfil-tipo-operador/1133/operador</t>
  </si>
  <si>
    <t>{
  "numeroDocumento": "string",
  "razonSocial": "string",
  "nombreComercial": "string",
  "telefono": "string",
  "domicilio": "string",
  "usuario": "string",
  "tipoOperadores": [
    {
      "codigo": 0,
      "nombreTipoOperador": "string"
    }
  ]
}</t>
  </si>
  <si>
    <t>API027</t>
  </si>
  <si>
    <t>Obtiene los tipos de operadores</t>
  </si>
  <si>
    <t>/autenticacion2/authentication-api/v1/perfil-tipo-operador/operadores</t>
  </si>
  <si>
    <t>API028</t>
  </si>
  <si>
    <t>PerfilComRol</t>
  </si>
  <si>
    <t>Actualiza el favorito de PerfilCompRol</t>
  </si>
  <si>
    <t>retorna PerfilCompRol</t>
  </si>
  <si>
    <t>/authentication-api/v1/perfil-com-rol/actualizar-favorito?perfilCompRolId=194&amp;indFavorito=1</t>
  </si>
  <si>
    <t>API029</t>
  </si>
  <si>
    <t>/autenticacion2/authentication-api/v1/cuenta-vuce/update-email?email=1&amp;dato=1</t>
  </si>
  <si>
    <t>En el swagger no tiene descripción del endpoint.
Confirmar con equipo de desarrollo si se usa este endpoint.</t>
  </si>
  <si>
    <t>API030</t>
  </si>
  <si>
    <t>Actualizar el email de la cuenta vuce</t>
  </si>
  <si>
    <t>Proceso que actualizar el email de la cuenta vuce</t>
  </si>
  <si>
    <t>Permite actualizar el email de la cuenta vuce</t>
  </si>
  <si>
    <t>/autenticacion2/authentication-api/v1/cuenta-vuce/actualizar-email-vuce?cuentaVuceId=1&amp;newEmail=correo%40gmail.com</t>
  </si>
  <si>
    <t>API031</t>
  </si>
  <si>
    <t>Administrar Datos / Gestionar Cuenta VUCE</t>
  </si>
  <si>
    <t>Permite actualizar el email de la cuenta vuce.</t>
  </si>
  <si>
    <t>autenticacion2/authentication-api/v1/cuenta-vuce/actualizar-email-vuce?cuentaVuceId=1133&amp;newEmail=gramos02%40gmail.com</t>
  </si>
  <si>
    <t>NO TIENE</t>
  </si>
  <si>
    <t>API032</t>
  </si>
  <si>
    <t>Actualizar cuenta vuce</t>
  </si>
  <si>
    <t>Proceso que actualizar una cuenta vuce</t>
  </si>
  <si>
    <t>Permite actualizar una cuenta vuce</t>
  </si>
  <si>
    <t>/autenticacion2/authentication-api/v1/cuenta-vuce/actualizar-cuenta</t>
  </si>
  <si>
    <t>{
  "cuentaVuceId": 1137,
  "nombre": "OLINDA CECILIA",
  "numeroDocumento": "41841789",
  "apellidoMaterno": "VILLANTOY",
  "apellidoPaterno": "ROMANI",
  "ciudadId": NULL,
  "clave": "$2a$10$I.pkMMo/.fuZj/4TDwTV4u9JL2BLWhl92Nb5/uxNpKI5P8VbcQlBm",
  "codigoPostal": NULL,
  "departamentoId": 15,
  "direccion": "CALLE LOS MELONES 112",
  "distritoId": 1410,
  "email": "gramos06@gmail.com",
  "estado": "1",
  "estadoCivilId": 1,
  "fax": NULL,
  "fechaNacimiento": "1988-04-02",
  "flgAceptaTermino": "1",
  "flgNotificacionVuce": NULL,
  "flgResidencia": "1",
  "guidFoto": NULL,
  "nacionalidadId": 168,
  "paginaWeb": NULL,
  "paisId": NULL,
  "provinciaId": 128,
  "sexo": 2,
  "prefijoPaisFijo": NULL,
  "telefonoFijo": NULL,
  "prefijoPaisMovil": NULL,
  "telefonoMovil": "989898980",
  "tipoDocumentoId": 2,
  "perfiles": [
    {
      "perfilId": 1184,
      "codigoPerfil": NULL,
      "descripcion": NULL,
      "flagHabilitado": "1",
      "esCuentaVuce": "1",
      "origenId": 2,
      "tipoPerfilId": 4,
      "entidadValidadoraId": 0,
      "identificadorVuceId": 0,
      "tipoPersonaId": 1,
      "estado": "1",
      "tipoDocumentoPrincipal": 1,
      "numeroDocumentoPrincipal": "10411316373",
      "email": "gramos06@gmail.com",
      "flgFavorito": "1",
      "nombreCompleto": "AUT-MR.ENTIDAD.RESOLUTOR",
      "cargo": NULL,
      "usuario": "EXTA0128",
      "estadoRucId": NULL,
      "condDomFiscalId": NULL,
      "categoriaPerfilId": 2,
      "tipoAcreditacionId": NULL,
      "usuarioIdVuce1": 1125,
      "flgNotificacion": "0",
      "fechaSuspendidoDesde": NULL,
      "fechaSuspendidoHasta": NULL,
      "usuIdRegAud": "EXTA0128",
      "usuIdModAud": NULL,
      "fechaRegAud": "2024-09-10T21:09:52.484Z",
      "fechaModAud": NULL,
      "usuBdRegAud": "authapp",
      "usuBdModAud": NULL,
      "entidadId": 28,
      "empresa": {
        "empresaExternaId": NULL,
        "tipoDocumentoId": NULL,
        "numeroDocumento": NULL,
        "razonSocial": NULL,
        "nombreComercial": NULL,
        "telefono": NULL,
        "domicilio": NULL,
        "estado": NULL,
        "estadoAutorizacion": NULL,
        "tipoEmpresaExternaId": NULL,
        "flgPlazo": NULL,
        "plazoInicio": NULL,
        "plazoFin": NULL,
        "usuarioIdVuce1": NULL
      },
      "perfilContacto": [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
      "perfilCompRol": [
        {
          "perfilCompRolId": 210,
          "componenteRolEntity": {
            "componenteRolId": 62,
            "componenteId": 1,
            "compRolCodigo": "MR.CENTRAL.ADMINISTRADOR_VUCE",
            "peso": NULL,
            "categoriaPerfilId": 2,
            "estado": "1",
            "tipoPerfil": 4,
            "indRolDefecto": NULL,
            "nombreRol": "VUCE_ADMIN",
            "descripcionLarga": "Ve todos los trámites de los admisnitrados y funcionarios y tiene acceso a todas las funcionalidades de las bandejas, no detona el flag de leido y no visualiza datos confidenciales.",
            "descripcionCorta": NULL
          },
          "perfilId": 1184,
          "estado": "1",
          "indFavorito": 0
        }
      ],
      "perfilPuerto": [
        {
          "perfilPuertoId": NULL,
          "entidadId": NULL,
          "nombreDepartamento": NULL,
          "codPuerto": NULL,
          "desPuerto": NULL
        }
      ],
      "perfilEquipo": [
        {
          "perfilEquipoId": NULL,
          "componenteId": NULL,
          "entidadId": NULL,
          "codEquipo": NULL,
          "desEquipo": NULL,
          "estado": NULL
        }
      ]
    }
  ],
  "fechaRegAud": "2024-09-10T21:09:52.484Z",
  "fechaModAud": NULL,
  "usuIdRegAud": "EXTA0128",
  "usuIdModAud": NULL,
  "usuBdRegAud": "authapp",
  "usuBdModAud": NULL,
  "direccionReferencia": NULL,
  "nombreCompleto": "AUT-MR.ENTIDAD.RESOLUTOR",
  "perfilContactoModel":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"rucPersonal": NULL,
  "tipUsuario": 0
}</t>
  </si>
  <si>
    <t>Validar con log para enviar datos en el Request Body</t>
  </si>
  <si>
    <t>Actualizar la clave de la cuenta vuce</t>
  </si>
  <si>
    <t>Permite actualizar la clave de la cuenta vuce</t>
  </si>
  <si>
    <t>/autenticacion2/authentication-api/v1/cuenta-vuce/actualizar-clave-vuce?email=gramos02%40gmail.com&amp;clave=%242a%2410%240GjPOmpQN59wwsgVWFj.jOkdGS4vlgDqY%2FFUPtoPNpJcI%2F5VsdMCC&amp;newClave=%242a%2410%240GjPOmpQN59wwsgVWFj.jOkdGS4vlgDqY%2FFUPtoPNpJcI%2F5VsdMCC</t>
  </si>
  <si>
    <t>API034</t>
  </si>
  <si>
    <r>
      <rPr>
        <b/>
        <sz val="11"/>
        <color rgb="FF000000"/>
        <rFont val="Calibri"/>
        <scheme val="minor"/>
      </rPr>
      <t xml:space="preserve">Actualizar la clave de la cuenta vuce </t>
    </r>
    <r>
      <rPr>
        <b/>
        <sz val="11"/>
        <color rgb="FFFF0000"/>
        <rFont val="Calibri"/>
        <scheme val="minor"/>
      </rPr>
      <t>min</t>
    </r>
  </si>
  <si>
    <r>
      <rPr>
        <sz val="11"/>
        <color rgb="FF000000"/>
        <rFont val="Calibri"/>
      </rPr>
      <t xml:space="preserve">Permite actualizar la clave de la cuenta vuce
</t>
    </r>
    <r>
      <rPr>
        <b/>
        <sz val="11"/>
        <color rgb="FFFF0000"/>
        <rFont val="Calibri"/>
      </rPr>
      <t>(La descripción del endpoint no coincide con la funcionalidad. Al parecer este endpoint actualiza el correo de la cuenta VUCE).</t>
    </r>
  </si>
  <si>
    <t>/autenticacion2/authentication-api/v1/cuenta-vuce/actualizar-clave-vuce-min?cuentaVuceId=1133&amp;newEmail=gramos02%40gmail.com</t>
  </si>
  <si>
    <t>API035</t>
  </si>
  <si>
    <t>Proceso que registra puertos asociados a un perfil</t>
  </si>
  <si>
    <t>Permite registrar puertos</t>
  </si>
  <si>
    <t>/autenticacion2/authentication-api/v1/puertos-cp/perfil</t>
  </si>
  <si>
    <t>{
  "perfilId": 0,
  "entidadId": 0,
  "usuario": "string",
  "puertos": [
    {
      "codPuertoCP": "string",
      "desPuertoCP": "string",
      "isSeleccionado": true
    }
  ]
}</t>
  </si>
  <si>
    <t>No encontré el endpoint en ninguno de los 2 repositorios del Swagger.</t>
  </si>
  <si>
    <t>Mis Funcionarios</t>
  </si>
  <si>
    <t>Funcionario</t>
  </si>
  <si>
    <t>Obtener la lista de usuarios y sus roles, que pertenecen a uno o más equipos</t>
  </si>
  <si>
    <t>/autenticacion2/authentication-api/v1/funcionario/equipos</t>
  </si>
  <si>
    <t>{
  "componenteCodigo": "MR",
  "equipos": [
    {
      "codigoEquipo": "EQU0001"
    }
  ],
  "roles": [
    {
      "codigoRol": "MR.ENTIDAD.EVALUADOR"
    }
  ]
}</t>
  </si>
  <si>
    <t>API037</t>
  </si>
  <si>
    <r>
      <rPr>
        <sz val="11"/>
        <color rgb="FF000000"/>
        <rFont val="Calibri"/>
        <scheme val="minor"/>
      </rPr>
      <t xml:space="preserve">La respuesta es una lista con los usuarios secundarios.
</t>
    </r>
    <r>
      <rPr>
        <b/>
        <sz val="11"/>
        <color rgb="FFFF0000"/>
        <rFont val="Calibri"/>
        <scheme val="minor"/>
      </rPr>
      <t>(la lista es de funcionarios)</t>
    </r>
  </si>
  <si>
    <t>/autenticacion2/authentication-api/v1/funcionario?entidadId=9</t>
  </si>
  <si>
    <t>API038</t>
  </si>
  <si>
    <t>Recupera la información de un funcionario</t>
  </si>
  <si>
    <t>La respuesta es el detalle de un funcionario</t>
  </si>
  <si>
    <t>/autenticacion2/authentication-api/v1/funcionario/1185?idTipoVuce=2</t>
  </si>
  <si>
    <t>Crear cuenta vuce</t>
  </si>
  <si>
    <r>
      <rPr>
        <sz val="11"/>
        <color rgb="FF000000"/>
        <rFont val="Calibri"/>
        <scheme val="minor"/>
      </rPr>
      <t xml:space="preserve">Permite registrar y enviar el valor de confirmación.
</t>
    </r>
    <r>
      <rPr>
        <b/>
        <sz val="11"/>
        <color rgb="FFFF0000"/>
        <rFont val="Calibri"/>
        <scheme val="minor"/>
      </rPr>
      <t>(la descripción no coincide con la funcionalidad)</t>
    </r>
  </si>
  <si>
    <t>/autenticacion2/authentication-api/v1/cuenta-vuce/guardar?idpLogin=1</t>
  </si>
  <si>
    <t>{
  "formEmpresa": {
    "usuarioEmp": "string",
    "tipoDocEmp": "string",
    "tipoDocIdEmp": 0,
    "numdocEmp": "string",
    "rsEmp": "string"
  },
  "formEntidad": {
    "entidadId": 0,
    "entidad": "string",
    "equipo": [
      "string"
    ],
    "cargo": "string",
    "nombreCompleto": "string",
    "nroRegistro": "string"
  },
  "formPrincipal": {
    "tipoDocPri": "string",
    "tipoDocIdPri": 0,
    "numdocPri": "string",
    "rsPri": "string"
  },
  "formDatosPersonal": {
    "tipUsuario": "string",
    "usuario": "string",
    "tipoDocumentoId": 0,
    "numeroDocumento": "string",
    "numeroRUC": "string",
    "apellidoPaterno": "string",
    "apellidoMaterno": "string",
    "nombre": "string",
    "nombreCompleto": "string",
    "fechaNacimiento": "2024-09-07T00:23:02.232Z",
    "sexo": 0,
    "estadoCivilId": 0,
    "nacionalidadId": 0
  },
  "formDatosContacto": {
    "residencia": 0,
    "paisId": 0,
    "ciudadId": 0,
    "departamentoId": 0,
    "provinciaId": 0,
    "distritoId": 0,
    "direccion": "string",
    "referencia": "string",
    "codigoPostal": "string",
    "flagCelular": {
      "dial_code": "string"
    },
    "celular": "string",
    "flagTelefonoFijo": {
      "dial_code": "string"
    },
    "telefonoFijo": "string",
    "paginaWeb": "string",
    "email": "string",
    "emailConfirmacion": "string",
    "flgNotificacionVuce": true
  },
  "formDatosTercero": {
    "empresaId": 0,
    "documentoTipo": 0,
    "numeroDocumento": "string",
    "nombre": "string"
  },
  "formCredenciales": {
    "email": "string",
    "clave": "string",
    "confirmacionClave": "string",
    "flgAceptaTermino": true
  }
}</t>
  </si>
  <si>
    <t>API040</t>
  </si>
  <si>
    <t>Guardar Perfil en cuenta Vuce</t>
  </si>
  <si>
    <t>La respuesta es success en caso se registre con exito o failed caso contrario</t>
  </si>
  <si>
    <t>/autenticacion2/authentication-api/v1/cuenta-vuce/grabar-perfil</t>
  </si>
  <si>
    <t>{
  "cuentaVuceId": 0,
  "usuario": "string",
  "usuIdRegAud": "string",
  "usuBdRegAud": "string",
  "apellidoMaterno": "string",
  "apellidoPaterno": "string",
  "nombre": "string",
  "nombreCompleto": "string",
  "tipoDocumentoId": 0,
  "numeroDocumento": "string",
  "ciudadId": 0,
  "codigoConfirmacion": "string",
  "codigoPostal": "string",
  "direccion": "string",
  "distritoId": 0,
  "email": "string",
  "emailConfirmacion": "string",
  "estado": "string",
  "estadoCivilId": 0,
  "fax": "string",
  "clave": "string",
  "fechaCodigoExpiracion": "2024-09-07T00:23:35.737Z",
  "fechaModAud": "2024-09-07T00:23:35.737Z",
  "fechaNacimiento": "2024-09-07T00:23:35.737Z",
  "fechaRegAud": "2024-09-07T00:23:35.737Z",
  "flgAceptaTermino": "string",
  "flgNotificacionVuce": "string",
  "flgResidencia": "string",
  "guidFoto": "string",
  "nacionalidadId": 0,
  "paginaWeb": "string",
  "paisId": 0,
  "provinciaId": 0,
  "sexo": 0,
  "telefonoFijo": "string",
  "telefonoMovil": "string",
  "tipoOrigen": "string",
  "rucPersonal": "string",
  "cargo": "string",
  "razonSocial": "string",
  "numeroDocEmpresaExt": "string",
  "tipoDocEmpresaExt": "string",
  "razonSocialEmpresaExt": "string",
  "nombreComercialExt": "string",
  "domicilioEmpresaExt": "string",
  "tipoPerfilId": 0,
  "entidadId": 0,
  "tipoPersonaId": 0,
  "perfilCompRolEntities": [
    {
      "perfilCompRolId": 0,
      "perfilId": 0,
      "componenteRolEntity": {
        "componenteRolId": 0,
        "componenteId": 0,
        "compRolCodigo": "string",
        "peso": 0,
        "tipoPerfil": 0,
        "categoriaPerfilId": 0,
        "useridRegAud": "string",
        "useridModAud": "string",
        "dateRegAud": "string",
        "dateModAud": "string",
        "userBdRegAud": "string",
        "userBdModAud": "string",
        "estado": "string",
        "nombreRol": "string",
        "descripcionCorta": "string",
        "descripcionLarga": "string"
      },
      "estado": "string",
      "indFavorito": 0
    }
  ],
  "perfilPuertoEntities": [
    {
      "perfilPuertoId": 0,
      "perfilId": 0,
      "entidadId": 0,
      "nombreDepartamento": "string",
      "estado": "string",
      "codPuerto": "string",
      "desPuerto": "string"
    }
  ],
  "perfilEquipoEntities": [
    {
      "perfilEquipoId": 0,
      "componenteId": 0,
      "entidadId": 0,
      "equipoCodigo": "string",
      "perfilId": 0,
      "desEquipo": "string"
    }
  ]
}</t>
  </si>
  <si>
    <t>Obtener JWT</t>
  </si>
  <si>
    <t>Retorna el JSON Web Token de la sesión del usuario actual</t>
  </si>
  <si>
    <t>/autenticacion2/authentication-api/v1/usuario/jwt-info?jwtId=123</t>
  </si>
  <si>
    <t>Consultar al equipo de desarrollo valor a enviar en parámetro</t>
  </si>
  <si>
    <t>User Legacy</t>
  </si>
  <si>
    <t>La respuesta es un objeto del usuario legacy acotado</t>
  </si>
  <si>
    <t>/autenticacion2/authentication-api/v1/usuario/data-user-entidad?componente=1&amp;nombreCompleto=JOEL%20RAMIREZ%20VASQUEZ&amp;nroRegistro=1</t>
  </si>
  <si>
    <t>/autenticacion2/authentication-api/v1/usuario/data-min-legacy?idp=1&amp;tipoPersona=1&amp;usuario=DCC14161&amp;tipoDocumento=1&amp;numeroDocumento=43663311</t>
  </si>
  <si>
    <t>Usuario Secundario</t>
  </si>
  <si>
    <t>La respuesta es una lista con los usuarios secundarios</t>
  </si>
  <si>
    <t>/autenticacion2/authentication-api/v1/usuario-secundario?tipoDocumentoPrincipalId=1&amp;numDocumentoPrincipalId=20506601330</t>
  </si>
  <si>
    <t>API045</t>
  </si>
  <si>
    <t>Recupera la información de un usuario secundario</t>
  </si>
  <si>
    <t>La respuesta es el detalle de un usuario secundario</t>
  </si>
  <si>
    <t>/autenticacion2/authentication-api/v1/usuario-secundario/1162?idTipoVuce=2</t>
  </si>
  <si>
    <t>Permite obtener una ruta, previamente configurada en el front, a un módulo del Auth-UI de acuerdo a los parámetros recibidos</t>
  </si>
  <si>
    <t>autenticacion2/authentication-api/v1/redirect?process=ASSOCIATE_PROFILE</t>
  </si>
  <si>
    <t>revisado</t>
  </si>
  <si>
    <t>API047</t>
  </si>
  <si>
    <t>Keycloak</t>
  </si>
  <si>
    <t>Consulta que retorna la lista</t>
  </si>
  <si>
    <t>Permite listar</t>
  </si>
  <si>
    <t>/autenticacion2/authentication-api/v1/poc/keycloak-wso2</t>
  </si>
  <si>
    <t>end point de prueba</t>
  </si>
  <si>
    <t>/autenticacion2/authentication-api/v1/perfil/perfil-habilitado-ruc?tipoDocumento=1&amp;numeroDocumento=20502365879&amp;usuario=DCC14441'</t>
  </si>
  <si>
    <t>Perfil habilitado</t>
  </si>
  <si>
    <t>autenticacion2/authentication-api/v1/perfil/perfil-habilitado-entidad?entidadId=38&amp;usuario=EXTA0129</t>
  </si>
  <si>
    <t>API050</t>
  </si>
  <si>
    <t>Gestión de perfiles</t>
  </si>
  <si>
    <t>Persiste información en la tabla perfil</t>
  </si>
  <si>
    <t>La respuesta es un objeto con datos del Perfil asociado</t>
  </si>
  <si>
    <t>/autenticacion2/authentication-api/v1/perfil/asociar-perfil?idp=1&amp;componenteId=1&amp;cuentaVuceId=1117&amp;tipUsuario=1&amp;numeroDocumento=40106078&amp;usuario=USUJAVIE&amp;nombreCompleto=FARMINDUSTRIA%20S.A.
Server response</t>
  </si>
  <si>
    <t>Consultar al equipo de desarrollo si es externo</t>
  </si>
  <si>
    <t>La respuesta es una lista de puerto</t>
  </si>
  <si>
    <t>autenticacion2/authentication-api/v1/perfil-puerto/perfil?perfilId=1096</t>
  </si>
  <si>
    <t>La respuesta es una lista con los puertos del perfil</t>
  </si>
  <si>
    <t>autenticacion2/authentication-api/v1/perfil-puerto/perfil/entidad?perfilId=1096&amp;entidadId=1'</t>
  </si>
  <si>
    <t>La respuesta es un objeto que contiene el detalle de los equipos asignados</t>
  </si>
  <si>
    <t>autenticacion2/authentication-api/v1/perfil-equipo/buscar?perfilId=1097&amp;entidadId=36&amp;componenteId=1</t>
  </si>
  <si>
    <t>API054</t>
  </si>
  <si>
    <t>Recupera la información de equipos para la creación de perfiles</t>
  </si>
  <si>
    <t>La respuesta es un objeto que contiene el detalle de los equipos a asignar</t>
  </si>
  <si>
    <t>/autenticacion2/authentication-api/v1/mr2/usuario/total-pendientes?idUsuario=0&amp;idPerfil=0&amp;equipos[codEquipo]=string&amp;roles[codRol]=string</t>
  </si>
  <si>
    <t>{
  "idUsuario": 0,
  "idPerfil": 0,
  "equipos": [
    {
      "codEquipo": "EQU0001"
    }
  ],
  "roles": [
    {
      "codRol": ""
    }
  ]
}</t>
  </si>
  <si>
    <t>API055</t>
  </si>
  <si>
    <t>Interoperabilidad</t>
  </si>
  <si>
    <t>Obtiene información de usuario en SOL</t>
  </si>
  <si>
    <t>La respuesta son los datos del usuario por número de RUC</t>
  </si>
  <si>
    <t>/autenticacion2/authentication-api/v1/interopera/sol?numeroRuc=20506601330&amp;contingencia=true</t>
  </si>
  <si>
    <t>API056</t>
  </si>
  <si>
    <t>Obtiene información de Operadores</t>
  </si>
  <si>
    <t>La respuesta son los datos de operadores en Reniec</t>
  </si>
  <si>
    <t>/autenticacion2/authentication-api/v1/interopera/operadores?numeroRuc=20463958590</t>
  </si>
  <si>
    <t>"eyJhbGciOiJSUzI1NiJ9.eyJ..."</t>
  </si>
  <si>
    <t>API057</t>
  </si>
  <si>
    <t>Creación de Cuenta VUCE / Mis Funcionarios / Pre-Registro</t>
  </si>
  <si>
    <t>Obtiene información de Reniec</t>
  </si>
  <si>
    <t>La respuesta son los datos del usuario en Reniec</t>
  </si>
  <si>
    <t>/autenticacion2/authentication-api/v1/interopera/reniec?aplicacion=vuce&amp;dni=41841785&amp;cacheable=true</t>
  </si>
  <si>
    <t>API058</t>
  </si>
  <si>
    <t>Recupera la información de cuenta Vuce por tipo y número de documento</t>
  </si>
  <si>
    <t>La respuesta es un objeto de la cuenta vuce</t>
  </si>
  <si>
    <t>autenticacion2/authentication-api/v1/cuenta-vuce/existe?tipoDocumento=1&amp;numeroDocumento=10106078918'</t>
  </si>
  <si>
    <t>API059</t>
  </si>
  <si>
    <t>autenticacion2/authentication-api/v1/cuenta-vuce/documento?tipoDocumento=1&amp;numeroDocumento=10106078918</t>
  </si>
  <si>
    <t>API060</t>
  </si>
  <si>
    <t>Recupera la información de cuenta Vuce con data específica</t>
  </si>
  <si>
    <t>La respuesta es un objeto de la cuenta vuce con data específica</t>
  </si>
  <si>
    <t>API061</t>
  </si>
  <si>
    <t>Cuenta Vuce</t>
  </si>
  <si>
    <t>Recupera la información de cuenta Vuce por correo, tipo y número de documento</t>
  </si>
  <si>
    <t>/autenticacion2/authentication-api/v1/cuenta-vuce/buscar-funcionario?tipoDocumento=2&amp;numeroDocumento=16800588&amp;cuentaVuce=abarboza%40mincetur.gob.pe</t>
  </si>
  <si>
    <t>API062</t>
  </si>
  <si>
    <t>Correo Cuenta Vuce</t>
  </si>
  <si>
    <t>Recupera correo de la cuenta Vuce con data específica - por tipo y documento</t>
  </si>
  <si>
    <t>La respuesta es un String con el correo de la cuenta vuce</t>
  </si>
  <si>
    <t>/autenticacion2/authentication-api/v1/cuenta-vuce/correo-cuenta-vuce?tipoDocumento=2&amp;numeroDocumento=16800588</t>
  </si>
  <si>
    <t>/autenticacion2/authentication-api/v1/cuenta-vuce/buscar?fechaInicio=2024-01-01&amp;fechaFinal=2024-06-30</t>
  </si>
  <si>
    <t>No tiene descripción del endpoint.</t>
  </si>
  <si>
    <t>API064</t>
  </si>
  <si>
    <t>Recupera la información de roles para la creación de perfiles</t>
  </si>
  <si>
    <t>La respuesta es un objeto que contiene el detalle de los roles a asignar</t>
  </si>
  <si>
    <t>/autenticacion2/authentication-api/v1/componente-rol/componente?componenteId=2</t>
  </si>
  <si>
    <t>API065</t>
  </si>
  <si>
    <t>Recupera la información de historial de cambios de un perfil</t>
  </si>
  <si>
    <t>/autenticacion2/authentication-api/v1/componente-rol/componente-rol-combo?componenteId=2&amp;categoriaPerfilId=2</t>
  </si>
  <si>
    <t>API066</t>
  </si>
  <si>
    <t>Redirecciona con JWT de usuario</t>
  </si>
  <si>
    <t>Genera un JWT de sesión para el usuario y devuelve una URL de redireccionamiento que contiene el ID del JWT para iniciar sesión en el frontend</t>
  </si>
  <si>
    <t>API067</t>
  </si>
  <si>
    <t>Redirección de usuario extranet</t>
  </si>
  <si>
    <t>Genera un JWT de sesión para el usuario que a ingresado por Extranet SUNAT y devuelve una URL de redireccionamiento que contiene el ID del JWT para iniciar sesión en el frontend</t>
  </si>
  <si>
    <t>API068</t>
  </si>
  <si>
    <t>authentication-common-api</t>
  </si>
  <si>
    <t>/autenticacion2/authentication-common-api/v1/interopera/sol?numeroRuc=20506601330&amp;contingencia=true</t>
  </si>
  <si>
    <t>API069</t>
  </si>
  <si>
    <t>Registrar o actualiza información de usuario en SOL</t>
  </si>
  <si>
    <t>/autenticacion2/authentication-common-api/v1/interopera/sol?numeroRuc=20441805960</t>
  </si>
  <si>
    <t>El consumo del API no especifica resultado, como dato de entrada solicita RUC, y como salida tambien RUC</t>
  </si>
  <si>
    <t>API070</t>
  </si>
  <si>
    <t>Mi Usuarios</t>
  </si>
  <si>
    <t>/autenticacion2/authentication-common-api/v1/interopera/operadores?numeroRuc=20463958590</t>
  </si>
  <si>
    <t>API071</t>
  </si>
  <si>
    <t>Proceso recaptcha login</t>
  </si>
  <si>
    <t>Permite validar el proceso recaptcha</t>
  </si>
  <si>
    <t>/autenticacion2/authentication-common-api/v1/recaptcha</t>
  </si>
  <si>
    <t>{
  "token": "451244"
}</t>
  </si>
  <si>
    <t>API072</t>
  </si>
  <si>
    <t>Valida token public y retorna token confidential</t>
  </si>
  <si>
    <t>Permite validar token en keycloak</t>
  </si>
  <si>
    <t>/autenticacion2/authentication-common-api/v1/keycloak/validate-public-token</t>
  </si>
  <si>
    <t>Cerrar pruebas con Desarrollo</t>
  </si>
  <si>
    <t>API073</t>
  </si>
  <si>
    <t>Administrar Datos</t>
  </si>
  <si>
    <t>Subir archivo</t>
  </si>
  <si>
    <t>Se utiliza el servicio de filenet para subir un archivo</t>
  </si>
  <si>
    <t>API074</t>
  </si>
  <si>
    <t>Obtener archivo</t>
  </si>
  <si>
    <t>Se utiliza el servicio de filenet para obtener un archivo</t>
  </si>
  <si>
    <t>API075</t>
  </si>
  <si>
    <t>Enviar mensaje de confirmación por email</t>
  </si>
  <si>
    <t>Genera un mensaje con la confirmación de la cración de la cuenta vue y lo envia al email proporcionado</t>
  </si>
  <si>
    <t>/autenticacion2/authentication-common-api/v1/correo/confirmacion-cuenta?email=abarboza%40efectiva.com.pe&amp;nombres=Antonio%20Guillermo</t>
  </si>
  <si>
    <t>Correo</t>
  </si>
  <si>
    <t>Genera un código aleatorio y vuelve a enviarlo al email proporcionado</t>
  </si>
  <si>
    <t>/autenticacion2/authentication-common-api/v1/correo/resend-code?email=gramos07%40gmail.com&amp;nombres=Guido</t>
  </si>
  <si>
    <t>Genera un código aleatorio y lo envia al email proporcionado</t>
  </si>
  <si>
    <t>/autenticacion2/authentication-common-api/v1/correo/confirmacion?email=gramos08%40gmail.com&amp;nombres=Guido</t>
  </si>
  <si>
    <t>/autenticacion2/authentication-common-api/v1/correo/confirmacion/perfil?email=gramos09%40gmail.com&amp;nombres=Guido</t>
  </si>
  <si>
    <t>API079</t>
  </si>
  <si>
    <t>Parametros</t>
  </si>
  <si>
    <t>Obtiene parametros globales</t>
  </si>
  <si>
    <t>Lista de párametros globables que se obtiene de acuerdo al filtro de código</t>
  </si>
  <si>
    <t>/autenticacion2/authentication-common-api/v1/parametro/unico?codigo=AUTHEXTRA_CP</t>
  </si>
  <si>
    <t>API080</t>
  </si>
  <si>
    <t>/autenticacion2/authentication-common-api/v1/parametro/global?grupo=AUTHPARAM</t>
  </si>
  <si>
    <t>API081</t>
  </si>
  <si>
    <t>Parametrica</t>
  </si>
  <si>
    <t>Obtiene información de paramétrica</t>
  </si>
  <si>
    <t>La respuesta es listado de parámetros</t>
  </si>
  <si>
    <t>/autenticacion2/authentication-common-api/v1/parametrica/parametro?codigo=1</t>
  </si>
  <si>
    <t>API082</t>
  </si>
  <si>
    <t xml:space="preserve">Creación de Cuenta VUCE / Pre-Registro / </t>
  </si>
  <si>
    <t>VUCE-PIDE</t>
  </si>
  <si>
    <t>/autenticacion2/authentication-common-api/v1/interopera/reniec?aplicacion=VUCE&amp;dni=41841784&amp;cacheable=true</t>
  </si>
  <si>
    <t>API083</t>
  </si>
  <si>
    <t>Mis Funcionarios / Pre-Registro</t>
  </si>
  <si>
    <t>GestorProcedimiento</t>
  </si>
  <si>
    <t>/autenticacion2/authentication-common-api/v1/gp/equipos?componente=MR&amp;entidad=36</t>
  </si>
  <si>
    <t>API084</t>
  </si>
  <si>
    <t>Recupera la información de las entidades de un componente</t>
  </si>
  <si>
    <t>/autenticacion2/authentication-common-api/v1/gp/entidades?componente=MR</t>
  </si>
  <si>
    <t>API085</t>
  </si>
  <si>
    <t>FichaRUC</t>
  </si>
  <si>
    <t>Ficha Ruc</t>
  </si>
  <si>
    <t>Permite obtener ficharuc por tipo y numero de documento</t>
  </si>
  <si>
    <t>/autenticacion2/authentication-common-api/v1/ficha-ruc/find?tipoDocumentoId=1&amp;numeroDocumento=20100227461</t>
  </si>
  <si>
    <t>API086</t>
  </si>
  <si>
    <t>ComponentePortuario</t>
  </si>
  <si>
    <t>Recupera la información de las vigencias</t>
  </si>
  <si>
    <t>Devuelve información de la vigencia de la licencia del ruc consultado</t>
  </si>
  <si>
    <t>/autenticacion2/authentication-common-api/v1/cp/vigencias?nroRuc=20509645150</t>
  </si>
  <si>
    <t>No devuelve data</t>
  </si>
  <si>
    <t>API087</t>
  </si>
  <si>
    <t>Recupera la información de puertos</t>
  </si>
  <si>
    <t>Devuelve información de los puertos del ruc consultado</t>
  </si>
  <si>
    <t>/autenticacion2/authentication-common-api/v1/cp/puertos?nroRuc=20612425559</t>
  </si>
  <si>
    <t>Verificación Correo Expiración</t>
  </si>
  <si>
    <t>Indica si el código de confirmación para un email está expirado o se ha ingresado errado</t>
  </si>
  <si>
    <t>/autenticacion2/authentication-common-api/v1/correo/validate-code?email=gramos09%40gmail.com&amp;code=871324</t>
  </si>
  <si>
    <t>Catalogo</t>
  </si>
  <si>
    <t>La respuesta corresponde al catalogo de ubigeos: Departamente, pronvincia, distrito</t>
  </si>
  <si>
    <t>/autenticacion2/authentication-common-api/v1/catalogo/ubigeo</t>
  </si>
  <si>
    <t>API090</t>
  </si>
  <si>
    <t>Obtiene información de paises</t>
  </si>
  <si>
    <t>La respuesta es un listado de paises</t>
  </si>
  <si>
    <t>/autenticacion2/authentication-common-api/v1/catalogo/pais</t>
  </si>
  <si>
    <t>API091</t>
  </si>
  <si>
    <t>Obtiene información de ciudades por pais</t>
  </si>
  <si>
    <t>La respuesta es el listado de ciudades por pais</t>
  </si>
  <si>
    <t>/autenticacion2/authentication-common-api/v1/catalogo/ciudad?codPais=168</t>
  </si>
  <si>
    <t>CÓDIGO API</t>
  </si>
  <si>
    <t>PUERTO
(de ser necesario)</t>
  </si>
  <si>
    <t>Métrica a cumplir</t>
  </si>
  <si>
    <t xml:space="preserve">Condiciones de prueba (# pods) - Coord. Arq.
</t>
  </si>
  <si>
    <t>RNF-006</t>
  </si>
  <si>
    <t>router-default.apps.certificacion.vuce.gob.pe/autenticacion2/authentication-api/v1/perfil/ficha-ruc?perfilId=1211</t>
  </si>
  <si>
    <t>Porcentaje de peticiones procesadas sin fallos durante el mes</t>
  </si>
  <si>
    <t>Porcentaje de transacciones procesadas al primer intento</t>
  </si>
  <si>
    <t>RNF-009</t>
  </si>
  <si>
    <t>Usuarios Administrados que accederán al Sistema diariamente a través de distintas plataformas</t>
  </si>
  <si>
    <t>10% anual de crecimiento</t>
  </si>
  <si>
    <t>Usuarios de las Entidades que accederán al Sistema diariamente a través de distintas plataformas</t>
  </si>
  <si>
    <t>1% anual de crecimiento</t>
  </si>
  <si>
    <t>Usuarios de Mincetur que accederán al Sistema diariamente a través de distintas plataformas</t>
  </si>
  <si>
    <t>-</t>
  </si>
  <si>
    <t>RNF-010</t>
  </si>
  <si>
    <t>Tiempo máximo de ejecución de una transacción desde recibida la petición en el cliente</t>
  </si>
  <si>
    <t>1s</t>
  </si>
  <si>
    <t>Tiempo máximo de ejecución de una transacción en BD</t>
  </si>
  <si>
    <t>20ms</t>
  </si>
  <si>
    <t>100ms</t>
  </si>
  <si>
    <t>Número de transacciones al día que el Sistema debe manejar</t>
  </si>
  <si>
    <t>Número de transacciones ejecutadas concurrentemente por minuto</t>
  </si>
  <si>
    <t>RNF-013</t>
  </si>
  <si>
    <t>Tiempo de respuesta para consulta que devuelve un registro</t>
  </si>
  <si>
    <t>1 segundo</t>
  </si>
  <si>
    <t>Tiempo de respuesta para listados que devuelven hasta 100 registros</t>
  </si>
  <si>
    <t>1.5 segundos</t>
  </si>
  <si>
    <t>Tiempo de respuesta para listado que devuelven más de 100 registros</t>
  </si>
  <si>
    <t>1.5 segundos por cada página de 100 registros.</t>
  </si>
  <si>
    <t>RNF-045</t>
  </si>
  <si>
    <t>/autenticacion2/authentication-api/v1/cuenta-vuce?idpLogin=1</t>
  </si>
  <si>
    <t>Condiciones de prueba (# pods) - Coord. Arq.</t>
  </si>
  <si>
    <t>http://router-default.apps.certificacion.vuce.gob.pe/autenticacion2/authentication-api/v1/perfil/perfil-dependencias?perfilId=1226</t>
  </si>
  <si>
    <t> </t>
  </si>
  <si>
    <t>Usuarios que accederán al Sistema diariamente a través de distintas plataformas</t>
  </si>
  <si>
    <t>1.5s</t>
  </si>
  <si>
    <t>router-default.apps.certificacion.vuce.gob.pe/autenticacion2/authentication-api/v1/perfil/perfiles/validar/gramos0008%40gmail.com/RUC/20463958590</t>
  </si>
  <si>
    <t>http://router-default.apps.certificacion.vuce.gob.pe/autenticacion2/authentication-api/v1/perfil/ficha-ruc?perfilId=1226</t>
  </si>
  <si>
    <t>http://router-default.apps.certificacion.vuce.gob.pe/autenticacion2/authentication-common-api/v1/correo/resend-code?email=gramos07%40gmail.com&amp;nombres=Alejandro</t>
  </si>
  <si>
    <t>http://router-default.apps.certificacion.vuce.gob.pe/autenticacion2/authentication-common-api/v1/correo/confirmacion?email=gramos0001%40gmail.com&amp;nombres=Alejandro</t>
  </si>
  <si>
    <t>http://router-default.apps.certificacion.vuce.gob.pe/autenticacion2/authentication-common-api/v1/correo/confirmacion/perfil?email=gramos0001%40gmail.com&amp;nombres=Alejandro</t>
  </si>
  <si>
    <t>router-default.apps.certificacion.vuce.gob.pe/autenticacion2/authentication-api/v1/perfil/1192/historial-cambios</t>
  </si>
  <si>
    <t>{
  "estadoPerfilId": 2,
  "motivoId": 1,
  "motivoDesc": "Vacaciones",
  "fechaSuspensionDesde": "2024-09-01",
  "fechaSuspensionHasta": "2024-09-23",
  "usuario": "auth"
}</t>
  </si>
  <si>
    <t>router-default.apps.certificacion.vuce.gob.pe/autenticacion2/authentication-api/v1/perfil/sesionMR1?clienteId=mercarcias-restringidas&amp;perfilId=1162</t>
  </si>
  <si>
    <t>Recupera la información de un perfil por usuario tipo y número de documento</t>
  </si>
  <si>
    <t>Terminado</t>
  </si>
  <si>
    <t>router-default.apps.certificacion.vuce.gob.pe/autenticacion2/authentication-api/v1/perfil/1088/historial-cambios?componenteId=1</t>
  </si>
  <si>
    <t>Complejidad end point</t>
  </si>
  <si>
    <t>N/A</t>
  </si>
  <si>
    <t>Usuarios concurrentes que realizan peticiones procesadas sin fallos</t>
  </si>
  <si>
    <t>Usuario(s) concurrentes por</t>
  </si>
  <si>
    <t>Porcentaje de peticiones procesadas sin fallos</t>
  </si>
  <si>
    <t>router-default.apps.certificacion.vuce.gob.pe/autenticacion2/authentication-api/v1/cuenta-vuce/guardar?idpLogin=1</t>
  </si>
  <si>
    <t>No existe en swagger</t>
  </si>
  <si>
    <t>router-default.apps.certificacion.vuce.gob.pe/autenticacion2/authentication-api/v1/perfil/perfil-dependencias?perfilId=1226</t>
  </si>
  <si>
    <t>router-default.apps.certificacion.vuce.gob.pe/autenticacion2/authentication-api/v1/perfil/ficha-ruc?perfilId=1226</t>
  </si>
  <si>
    <t>router-default.apps.certificacion.vuce.gob.pe/autenticacion2/authentication-common-api/v1/correo/resend-code?email=gramos07%40gmail.com&amp;nombres=Alejandro</t>
  </si>
  <si>
    <t>router-default.apps.certificacion.vuce.gob.pe/autenticacion2/authentication-common-api/v1/correo/confirmacion?email=gramos0001%40gmail.com&amp;nombres=Alejandro</t>
  </si>
  <si>
    <t>router-default.apps.certificacion.vuce.gob.pe/autenticacion2/authentication-common-api/v1/correo/confirmacion/perfil?email=gramos0001%40gmail.com&amp;nombres=Alejandro</t>
  </si>
  <si>
    <t>RNF DVUCEPT</t>
  </si>
  <si>
    <t>Responsable</t>
  </si>
  <si>
    <t>Descripción</t>
  </si>
  <si>
    <t>Tipo de Prueba</t>
  </si>
  <si>
    <t xml:space="preserve">Métricas </t>
  </si>
  <si>
    <t>Desarrollo, QA, Arquitectura</t>
  </si>
  <si>
    <t>Integridad de la información durante las transacciones</t>
  </si>
  <si>
    <t>Comentarios Psilva</t>
  </si>
  <si>
    <t>Umbral mínimo</t>
  </si>
  <si>
    <t>Umbral máximo</t>
  </si>
  <si>
    <t>a) El sistema debe contar con controles transaccionales para garantizar que las transacciones ejecutadas finalicen de manera adecuada, registrando y generando toda la información pertinente.</t>
  </si>
  <si>
    <t>JMETER</t>
  </si>
  <si>
    <r>
      <t xml:space="preserve">La métrica debe indicar:
Porcentaje de peticiones procesadas sin fallos.
El umbral mínimo debería ser </t>
    </r>
    <r>
      <rPr>
        <b/>
        <sz val="10"/>
        <color rgb="FFFF0000"/>
        <rFont val="Calibri"/>
        <family val="2"/>
        <scheme val="minor"/>
      </rPr>
      <t>99%</t>
    </r>
    <r>
      <rPr>
        <b/>
        <sz val="10"/>
        <color theme="1"/>
        <rFont val="Calibri"/>
        <family val="2"/>
        <scheme val="minor"/>
      </rPr>
      <t xml:space="preserve"> (validar con GP, Auditoria, Interoperatibilidad)
Para la prueba tomar el valor PERT (</t>
    </r>
    <r>
      <rPr>
        <b/>
        <sz val="10"/>
        <color rgb="FFFF0000"/>
        <rFont val="Calibri"/>
        <family val="2"/>
        <scheme val="minor"/>
      </rPr>
      <t xml:space="preserve">120 </t>
    </r>
    <r>
      <rPr>
        <b/>
        <sz val="10"/>
        <color theme="1"/>
        <rFont val="Calibri"/>
        <family val="2"/>
        <scheme val="minor"/>
      </rPr>
      <t>por minuto)</t>
    </r>
  </si>
  <si>
    <t>Aplica para insert y update</t>
  </si>
  <si>
    <t>Desarrollo, QA, Soporte, Arquitectura</t>
  </si>
  <si>
    <t>Usuarios conectados</t>
  </si>
  <si>
    <t>Frecuencia</t>
  </si>
  <si>
    <t>El Sistema deberá mantener su eficiencia considerando el acceso de un número de usuarios (Administrados, funcionarios de Entidades, usuarios Mincetur), a través de las distintas plataformas.</t>
  </si>
  <si>
    <t xml:space="preserve">La métrica debe indicar:
Usuarios concurrentes que realizan peticiones procesadas sin fallos.
Si cantidad de usuarios = 5000 diarios
* Prueba 1:
  #Usu. Conc. Min(5%) = 250 (2 pods)
  #Usu. Conc. Max (10%) = 500 (3 pods)
* Prueba 2:
  #Usu. Conc. Max (10%) a 5 años = 732 (4 pods)
Periodo de prueba: 10 segundos
</t>
  </si>
  <si>
    <t>Aplicaria para todos los endpoints
Hacer tres corridas con el JMeter (Minimo, máximo, maximo proyectado a 5 años)</t>
  </si>
  <si>
    <t>conversar con calidad para aplicar solo a los de consulta, ya q los de axtualziacion o insert ya se prueba en el RNF06</t>
  </si>
  <si>
    <t>Rendimiento (Throughput):</t>
  </si>
  <si>
    <t>La capacidad del Sistema para ejecutar un número determinado de transacciones dentro de una unidad de tiempo determinada.</t>
  </si>
  <si>
    <t>La prueba se debe ejecutar con 120 peticiones en un minuto.  Se sugiere tomar el resultado de prueba para RNF-006 (POST, PUT) y complementar con pruebas GET</t>
  </si>
  <si>
    <t>Aplicaría para todos los endpoints</t>
  </si>
  <si>
    <t>Desarrollo, QA,Soporte, Arquitectura</t>
  </si>
  <si>
    <t>La prueba se debe ejecutar con 10 y 20 usuarios concurrentes durante un minuto. 
Resultado mínimo: 500
Resultado máximo: 1000
Se sugiere realizar una prueba preliminar en desarrollo.</t>
  </si>
  <si>
    <t>Aplicaría para todos los endpoints (No hay mucha concurrencia)
Copiar de RNF-AUDIT-QA</t>
  </si>
  <si>
    <t>Desarrollo, Soporte, Arquitectura</t>
  </si>
  <si>
    <t>Tiempo de respuesta</t>
  </si>
  <si>
    <t>El endpoint debe aplicar a una de estas 3 metricas</t>
  </si>
  <si>
    <t>Las métricas satisfactorias en Apdex,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t>
  </si>
  <si>
    <t xml:space="preserve">La prueba se debe ejecutar con 120 peticiones en un minuto.  </t>
  </si>
  <si>
    <t>Endpoints que devuelven un registro (Solo aplica para GET )</t>
  </si>
  <si>
    <t>Endpoints que devuelven más de un registro, máximo 100 (Solo aplica para GET )</t>
  </si>
  <si>
    <t>Se debe garantizar un tiempo de respuesta adecuado según el volumen de los registros que resulten de la consulta:</t>
  </si>
  <si>
    <t>Endpoints que devuelven más de un registro, más de 100 (Solo aplica para GET )</t>
  </si>
  <si>
    <t>x Dia</t>
  </si>
  <si>
    <t>x = 2000</t>
  </si>
  <si>
    <t>usuario</t>
  </si>
  <si>
    <t>Transacciones</t>
  </si>
  <si>
    <t>Trx Diarias * Usuario</t>
  </si>
  <si>
    <t>Trx x Minuto</t>
  </si>
  <si>
    <t>PERT:</t>
  </si>
  <si>
    <t>MR</t>
  </si>
  <si>
    <t>Todo MR 22 Ago</t>
  </si>
  <si>
    <t>ALTA</t>
  </si>
  <si>
    <t>MEDIA</t>
  </si>
  <si>
    <t>BAJA</t>
  </si>
  <si>
    <t>1 min</t>
  </si>
  <si>
    <t>a 5 años</t>
  </si>
  <si>
    <t>--</t>
  </si>
  <si>
    <t>gateway-apim-test.vuce.gob.pe/pass-through-https-cert/oauth2/v1/token?grant_type=client_credentials
scope: gp:gp_read</t>
  </si>
  <si>
    <t>Obtener el token para la autorización</t>
  </si>
  <si>
    <t>Basic dkpCNFpyNkpmdHlwOFh2ZjRfU0tLcDZmQzA0YTpWOVhOcmU2UlhkVlFfSzdHSllLU1hUTWFUaWdh</t>
  </si>
  <si>
    <t>cantidad de transacciones exitosas</t>
  </si>
  <si>
    <t>Ver hoja RNF-GP-QA</t>
  </si>
  <si>
    <t>router-default.apps.certificacion.vuce.gob.pe/gestor-procedimiento/entidades?componente=MR&amp;tipoDoc=RUC</t>
  </si>
  <si>
    <t>Bearer eyJ4NXQiOiJOVGRtWmpNNFpEazNOalkwWXpjNU1tWm1PRGd3TVRFM01XWXdOREU1TVdSbFpEZzROemM0WkEiLCJraWQiOiJNell4TW1Ga09HWXdNV0kwWldObU5EY3hOR1l3WW1NNFpUQTNNV0kyTkRBelpHUXpOR00wWkdSbE5qSmtPREZrWkRSaU9URmtNV0ZoTXpVMlpHVmxOZ19SUzI1NiIsImFsZyI6IlJTMjU2In0.eyJzdWIiOiJtbW9udG95YS52dWNlIiwiYXV0IjoiQVBQTElDQVRJT04iLCJhdWQiOiJ2SkI0WnI2SmZ0eXA4WHZmNF9TS0twNmZDMDRhIiwibmJmIjoxNzI1NTc1MTkxLCJhenAiOiJ2SkI0WnI2SmZ0eXA4WHZmNF9TS0twNmZDMDRhIiwic2NvcGUiOiJncDpncF9yZWFkIiwiaXNzIjoiaHR0cHM6XC9cL2NvbnRyb2wtcGxhbmUtYXBpbS10ZXN0LnZ1Y2UuZ29iLnBlOjQ0M1wvb2F1dGgyXC90b2tlbiIsImV4cCI6MTcyNTU3ODc5MSwiaWF0IjoxNzI1NTc1MTkxLCJqdGkiOiIxNTBmOWVkOS1jNTk0LTQxMTItODkxZC02MTU4NmE1YWJiYTkifQ.p4EAMkPbFFsNohVQ5AK9WTkM7ogweDlvM7bUuJFKuR7iIX2d3Wb7JnfpyF20aXbrb2Hx0BkPls3up2hHpXbPDKcGM3BZsVuTw7oNyDOn-u_doTGxsp201vRTckVHRLxFp3YT8eXszj9O-svoHoB1g0-5t2Fhr-UeTBDtQ-1A5Toj9Ghb0ECiRmCXirx6Rhpewzvs6SoAnNCBeBqOquBtQVWlzpQjiey9qn0aMX01y57R8MhVSHYEQ8mlXcMKxzRbn3JDHqI45cai_MDR950p3GMacFCm1trTI5XET7Wf5CGwgjroSxyWvuHh9EU4FEwk6XZ3ZqUkydTCLsQcursooQ</t>
  </si>
  <si>
    <t>router-default.apps.certificacion.vuce.gob.pe/gestor-procedimiento/parametros?componente=MR&amp;idEntidad=36</t>
  </si>
  <si>
    <t>router-default.apps.certificacion.vuce.gob.pe/gestor-procedimiento/procedimientos-componente?componente=MR&amp;entidadId=36&amp;tipoDoc=RUC&amp;operacionId=&amp;textSearch=</t>
  </si>
  <si>
    <t>router-default.apps.certificacion.vuce.gob.pe/gestor-procedimiento/procedimientos?componente=GEE&amp;procedimientoId=5001</t>
  </si>
  <si>
    <t>router-default.apps.certificacion.vuce.gob.pe/gestor-procedimiento/gestor-procedimiento/procedimiento-parametros?procedimiento=1&amp;grupo=SEPR&amp;parametro=104</t>
  </si>
  <si>
    <t>router-default.apps.certificacion.vuce.gob.pe/gestor-procedimiento/procedimiento-tasa?procedimiento=1&amp;secuencia=1</t>
  </si>
  <si>
    <t>router-default.apps.certificacion.vuce.gob.pe/gestor-procedimiento/procedimientos-version?componente=GEE&amp;procedimientoId=5002</t>
  </si>
  <si>
    <t>router-default.apps.certificacion.vuce.gob.pe/gestor-procedimiento/equipos?componente=MR&amp;entidad=36&amp;equipo=EQU0001</t>
  </si>
  <si>
    <t>router-default.apps.certificacion.vuce.gob.pe/gestor-procedimiento/configuracion?level=ENT&amp;parentId=36</t>
  </si>
  <si>
    <t>RNF GP</t>
  </si>
  <si>
    <t>REQNF001</t>
  </si>
  <si>
    <t>Desarrollo, QA</t>
  </si>
  <si>
    <t>Claridad y no ambigüedad: Los textos y mensajes de respuesta a los servicios deberán ser claros, sin ambigüedades de tal manera que se pueda ser entendible para el usuario</t>
  </si>
  <si>
    <t>REQNF002</t>
  </si>
  <si>
    <t>RNF-001</t>
  </si>
  <si>
    <t>Infraestructura</t>
  </si>
  <si>
    <t>Disponibilidad: Se requiere que los servicios se encuentren completamente operativos en un esquema 24x7. Por lo tanto, siempre debe estar levantado de lunes a Domingo en los horarios desde las 00:00 a.m. hasta las 23:59 p.m.; sin restringir</t>
  </si>
  <si>
    <t>Monitoreo</t>
  </si>
  <si>
    <t>REQNF003</t>
  </si>
  <si>
    <t>Auditoría: Las tablas que almacenen datos deben guardar la información de auditoría: Fecha y hora de registro, Fecha y hora de actualización, identificación del usuario del sistema y usuario de bd que realiza el registro o actualización</t>
  </si>
  <si>
    <t>REQNF004</t>
  </si>
  <si>
    <t xml:space="preserve">Concurrencia: El Sistema deberá mantener su eficiencia considerando el acceso de un número de usuarios (Administrados, funcionarios de Entidades, usuarios Mincetur), a través de las distintas plataformas. </t>
  </si>
  <si>
    <t>Concurrencia de usuarios por minuto</t>
  </si>
  <si>
    <t>12% anual de crecimiento en un periodo de 5 años</t>
  </si>
  <si>
    <t>REQNF005</t>
  </si>
  <si>
    <t>Tiempo de respuesta: Se debe garantizar un tiempo de respuesta adecuado según el volumen de los registros que resulten de la consulta</t>
  </si>
  <si>
    <t>El tiempo promedio de cada petición no debe superar valor límite (todas las consultas con excepción de la CC004 y CC007)</t>
  </si>
  <si>
    <t>Para respuestas que contengan entre 01 a 100 registros se devuelve todo el resultado según la métrica establecida. (consultas CC004 y CC007)</t>
  </si>
  <si>
    <t>3s</t>
  </si>
  <si>
    <t>REQNF006</t>
  </si>
  <si>
    <t>Transacciones exitosas: Integridad de la información durante las transacciones</t>
  </si>
  <si>
    <t>El porcentaje de error del servicio ante stress o concurrencia masiva de usuarios debe ser menor</t>
  </si>
  <si>
    <t>REQNF007</t>
  </si>
  <si>
    <t>RNF-027</t>
  </si>
  <si>
    <t>Desarrollo, Arquitectura</t>
  </si>
  <si>
    <t>Seguridad: Para el uso de estos servicios se debe contar con el Token de autenticación en las diferentes plataformas</t>
  </si>
  <si>
    <t>router-default.apps.certificacion.vuce.gob.pe/autenticacion2/authentication-api/v1/redirect?process=ASSOCIATE_PROFILE</t>
  </si>
  <si>
    <t>Muestra mensaje de error: {"code":400,"error":"Solicitud incorrecta","message":"Error en la petición del cliente.","details":"[El atributo 'estadoId' no puede ser vacío, El atributo 'estadoId' no puede ser nulo]"}</t>
  </si>
  <si>
    <t>Muestra mensaje de error: {"code":400,"error":"Solicitud incorrecta","message":"Error en la petición del cliente.","details":"[El atributo 'isFavorito' no puede ser nulo]"}</t>
  </si>
  <si>
    <t>Response code:500</t>
  </si>
  <si>
    <t>Response code:400</t>
  </si>
  <si>
    <t>Response code:404</t>
  </si>
  <si>
    <t>{"code":501,"error":"No implementado","message":"No se encuentra implementación con los parámetros enviados","details":"El valor del IDP buscado no existe o es incorrecto"}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</si>
</sst>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0000"/>
  </numFmts>
  <fonts count="60">
    <font>
      <sz val="11"/>
      <color theme="1"/>
      <name val="Calibri"/>
      <family val="2"/>
      <scheme val="minor"/>
    </font>
    <font>
      <sz val="11"/>
      <color theme="1"/>
      <name val="Calibri"/>
      <scheme val="minor"/>
    </font>
    <font>
      <sz val="8"/>
      <color theme="1"/>
      <name val="Calibri"/>
      <family val="2"/>
      <scheme val="minor"/>
    </font>
    <font>
      <u/>
      <sz val="11"/>
      <color theme="10"/>
      <name val="Calibri"/>
      <family val="2"/>
      <scheme val="minor"/>
    </font>
    <font>
      <sz val="22"/>
      <color theme="1"/>
      <name val="Calibri"/>
      <family val="2"/>
      <scheme val="minor"/>
    </font>
    <font>
      <i/>
      <sz val="14"/>
      <color theme="1"/>
      <name val="Calibri"/>
      <family val="2"/>
      <scheme val="minor"/>
    </font>
    <font>
      <b/>
      <sz val="16"/>
      <color theme="1"/>
      <name val="Calibri"/>
      <family val="2"/>
      <scheme val="minor"/>
    </font>
    <font>
      <sz val="16"/>
      <color theme="1"/>
      <name val="Calibri"/>
      <family val="2"/>
      <scheme val="minor"/>
    </font>
    <font>
      <u/>
      <sz val="16"/>
      <color theme="10"/>
      <name val="Calibri"/>
      <family val="2"/>
      <scheme val="minor"/>
    </font>
    <font>
      <b/>
      <sz val="14"/>
      <color theme="1"/>
      <name val="Calibri"/>
      <family val="2"/>
      <scheme val="minor"/>
    </font>
    <font>
      <sz val="18"/>
      <color theme="1"/>
      <name val="Calibri"/>
      <family val="2"/>
      <scheme val="minor"/>
    </font>
    <font>
      <b/>
      <sz val="11"/>
      <color theme="0"/>
      <name val="Calibri"/>
      <family val="2"/>
      <scheme val="minor"/>
    </font>
    <font>
      <b/>
      <sz val="11"/>
      <color theme="1"/>
      <name val="Calibri"/>
      <family val="2"/>
      <scheme val="minor"/>
    </font>
    <font>
      <b/>
      <sz val="10"/>
      <color rgb="FFFFFFFF"/>
      <name val="Arial Narrow"/>
      <family val="2"/>
    </font>
    <font>
      <sz val="10"/>
      <color rgb="FFFFFFFF"/>
      <name val="Arial Narrow"/>
      <family val="2"/>
    </font>
    <font>
      <b/>
      <sz val="10"/>
      <color theme="1"/>
      <name val="Arial Narrow"/>
      <family val="2"/>
    </font>
    <font>
      <sz val="11"/>
      <color theme="1"/>
      <name val="Arial Narrow"/>
      <family val="2"/>
    </font>
    <font>
      <sz val="9"/>
      <color theme="1"/>
      <name val="Arial Narrow"/>
      <family val="2"/>
    </font>
    <font>
      <b/>
      <sz val="11"/>
      <color theme="1"/>
      <name val="Arial Narrow"/>
      <family val="2"/>
    </font>
    <font>
      <sz val="10"/>
      <color theme="1"/>
      <name val="Arial Narrow"/>
      <family val="2"/>
    </font>
    <font>
      <sz val="11"/>
      <name val="Aptos Narrow"/>
      <family val="2"/>
    </font>
    <font>
      <b/>
      <sz val="11"/>
      <color rgb="FFFF0000"/>
      <name val="Calibri"/>
      <family val="2"/>
      <scheme val="minor"/>
    </font>
    <font>
      <sz val="9"/>
      <color rgb="FFA2FCA2"/>
      <name val="Consolas"/>
      <charset val="1"/>
    </font>
    <font>
      <sz val="11"/>
      <color rgb="FFFF0000"/>
      <name val="Calibri"/>
      <family val="2"/>
      <scheme val="minor"/>
    </font>
    <font>
      <b/>
      <sz val="11"/>
      <color theme="1"/>
      <name val="Calibri"/>
      <scheme val="minor"/>
    </font>
    <font>
      <b/>
      <sz val="11"/>
      <color rgb="FF000000"/>
      <name val="Calibri"/>
      <scheme val="minor"/>
    </font>
    <font>
      <b/>
      <sz val="11"/>
      <color rgb="FFFF0000"/>
      <name val="Calibri"/>
      <scheme val="minor"/>
    </font>
    <font>
      <sz val="11"/>
      <color rgb="FF000000"/>
      <name val="Calibri"/>
    </font>
    <font>
      <b/>
      <sz val="11"/>
      <color rgb="FFFF0000"/>
      <name val="Calibri"/>
    </font>
    <font>
      <sz val="11"/>
      <color rgb="FF000000"/>
      <name val="Calibri"/>
      <scheme val="minor"/>
    </font>
    <font>
      <sz val="12"/>
      <color theme="1"/>
      <name val="Calibri"/>
      <family val="2"/>
      <scheme val="minor"/>
    </font>
    <font>
      <b/>
      <sz val="10"/>
      <color rgb="FFFFFFFF"/>
      <name val="Calibri"/>
      <scheme val="minor"/>
    </font>
    <font>
      <sz val="10"/>
      <color rgb="FFFFFFFF"/>
      <name val="Calibri"/>
      <scheme val="minor"/>
    </font>
    <font>
      <b/>
      <u/>
      <sz val="10"/>
      <color rgb="FFFFFFFF"/>
      <name val="Calibri"/>
      <scheme val="minor"/>
    </font>
    <font>
      <b/>
      <sz val="10"/>
      <color theme="1"/>
      <name val="Calibri"/>
      <scheme val="minor"/>
    </font>
    <font>
      <sz val="10"/>
      <color theme="1"/>
      <name val="Calibri"/>
      <scheme val="minor"/>
    </font>
    <font>
      <i/>
      <sz val="12"/>
      <color theme="1"/>
      <name val="Calibri"/>
      <family val="2"/>
      <scheme val="minor"/>
    </font>
    <font>
      <b/>
      <sz val="12"/>
      <color theme="1"/>
      <name val="Calibri"/>
      <family val="2"/>
      <scheme val="minor"/>
    </font>
    <font>
      <u/>
      <sz val="12"/>
      <color theme="10"/>
      <name val="Calibri"/>
      <family val="2"/>
      <scheme val="minor"/>
    </font>
    <font>
      <sz val="11"/>
      <color rgb="FF000000"/>
      <name val="Aptos Narrow"/>
      <family val="2"/>
    </font>
    <font>
      <b/>
      <sz val="11"/>
      <color rgb="FF000000"/>
      <name val="Aptos Narrow"/>
      <family val="2"/>
    </font>
    <font>
      <sz val="11"/>
      <color rgb="FFC00000"/>
      <name val="Calibri"/>
      <family val="2"/>
      <scheme val="minor"/>
    </font>
    <font>
      <sz val="10"/>
      <color theme="1"/>
      <name val="Calibri"/>
      <family val="2"/>
      <scheme val="minor"/>
    </font>
    <font>
      <u/>
      <sz val="11"/>
      <color rgb="FF0070C0"/>
      <name val="Calibri"/>
      <family val="2"/>
      <scheme val="minor"/>
    </font>
    <font>
      <sz val="11"/>
      <color rgb="FF000000"/>
      <name val="Calibri"/>
      <family val="2"/>
      <scheme val="minor"/>
    </font>
    <font>
      <u/>
      <sz val="12"/>
      <color rgb="FF0070C0"/>
      <name val="Calibri"/>
      <family val="2"/>
      <scheme val="minor"/>
    </font>
    <font>
      <i/>
      <sz val="14"/>
      <color rgb="FF000000"/>
      <name val="Calibri"/>
      <family val="2"/>
    </font>
    <font>
      <b/>
      <sz val="14"/>
      <color rgb="FF000000"/>
      <name val="Calibri"/>
      <family val="2"/>
    </font>
    <font>
      <u/>
      <sz val="11"/>
      <color rgb="FF0563C1"/>
      <name val="Calibri"/>
      <family val="2"/>
    </font>
    <font>
      <sz val="11"/>
      <color rgb="FF000000"/>
      <name val="Calibri"/>
      <family val="2"/>
    </font>
    <font>
      <sz val="8"/>
      <color rgb="FF000000"/>
      <name val="Calibri"/>
      <family val="2"/>
    </font>
    <font>
      <sz val="12"/>
      <color rgb="FF000000"/>
      <name val="Calibri"/>
      <family val="2"/>
    </font>
    <font>
      <sz val="16"/>
      <color rgb="FF000000"/>
      <name val="Calibri"/>
      <family val="2"/>
    </font>
    <font>
      <sz val="12"/>
      <color rgb="FF000000"/>
      <name val="Calibri"/>
    </font>
    <font>
      <i/>
      <sz val="12"/>
      <color rgb="FF000000"/>
      <name val="Calibri"/>
    </font>
    <font>
      <b/>
      <sz val="12"/>
      <color rgb="FF000000"/>
      <name val="Calibri"/>
    </font>
    <font>
      <u/>
      <sz val="12"/>
      <color rgb="FF0563C1"/>
      <name val="Calibri"/>
    </font>
    <font>
      <b/>
      <sz val="10"/>
      <color theme="1"/>
      <name val="Calibri"/>
      <family val="2"/>
      <scheme val="minor"/>
    </font>
    <font>
      <b/>
      <sz val="10"/>
      <color rgb="FFFF0000"/>
      <name val="Calibri"/>
      <family val="2"/>
      <scheme val="minor"/>
    </font>
    <font>
      <sz val="11"/>
      <color theme="1"/>
      <name val="Calibri"/>
      <family val="2"/>
      <scheme val="minor"/>
    </font>
  </fonts>
  <fills count="2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70C0"/>
        <bgColor rgb="FF0070C0"/>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rgb="FF0B5394"/>
        <bgColor indexed="64"/>
      </patternFill>
    </fill>
    <fill>
      <patternFill patternType="solid">
        <fgColor rgb="FFFFFFFF"/>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7C7AC"/>
        <bgColor rgb="FF000000"/>
      </patternFill>
    </fill>
    <fill>
      <patternFill patternType="solid">
        <fgColor rgb="FF83CCEB"/>
        <bgColor rgb="FF000000"/>
      </patternFill>
    </fill>
    <fill>
      <patternFill patternType="solid">
        <fgColor rgb="FFDDEBF7"/>
        <bgColor rgb="FF000000"/>
      </patternFill>
    </fill>
    <fill>
      <patternFill patternType="solid">
        <fgColor rgb="FFFCE4D6"/>
        <bgColor rgb="FF000000"/>
      </patternFill>
    </fill>
    <fill>
      <patternFill patternType="solid">
        <fgColor rgb="FFFFFF00"/>
        <bgColor rgb="FF000000"/>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CCCCCC"/>
      </left>
      <right/>
      <top/>
      <bottom/>
      <diagonal/>
    </border>
  </borders>
  <cellStyleXfs count="5">
    <xf numFmtId="0" fontId="0" fillId="0" borderId="0"/>
    <xf numFmtId="0" fontId="3" fillId="0" borderId="0" applyNumberFormat="0" applyFill="0" applyBorder="0" applyAlignment="0" applyProtection="0"/>
    <xf numFmtId="43" fontId="59" fillId="0" borderId="0" applyFont="0" applyFill="0" applyBorder="0" applyAlignment="0" applyProtection="0"/>
    <xf numFmtId="9" fontId="59" fillId="0" borderId="0" applyFont="0" applyFill="0" applyBorder="0" applyAlignment="0" applyProtection="0"/>
    <xf numFmtId="0" fontId="3" fillId="0" borderId="0" applyNumberFormat="0" applyFill="0" applyBorder="0" applyAlignment="0" applyProtection="0"/>
  </cellStyleXfs>
  <cellXfs count="366">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2" fillId="3" borderId="1" xfId="0" applyFont="1" applyFill="1" applyBorder="1" applyAlignment="1">
      <alignment wrapText="1"/>
    </xf>
    <xf numFmtId="0" fontId="0" fillId="2" borderId="1" xfId="0" applyFill="1" applyBorder="1" applyAlignment="1">
      <alignment horizontal="center" vertical="center"/>
    </xf>
    <xf numFmtId="0" fontId="5" fillId="0" borderId="1" xfId="0" applyFont="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0" fillId="0" borderId="4" xfId="0"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0" fillId="3" borderId="1" xfId="0" applyFill="1" applyBorder="1"/>
    <xf numFmtId="0" fontId="6" fillId="4" borderId="0" xfId="0" applyFont="1" applyFill="1"/>
    <xf numFmtId="0" fontId="7" fillId="4" borderId="0" xfId="0" applyFont="1" applyFill="1"/>
    <xf numFmtId="0" fontId="8" fillId="4" borderId="0" xfId="1" applyFont="1" applyFill="1"/>
    <xf numFmtId="9" fontId="7" fillId="3" borderId="1" xfId="0" applyNumberFormat="1" applyFont="1" applyFill="1" applyBorder="1" applyAlignment="1">
      <alignment horizontal="center" vertical="center"/>
    </xf>
    <xf numFmtId="9" fontId="7" fillId="3" borderId="4" xfId="0" applyNumberFormat="1" applyFont="1" applyFill="1" applyBorder="1" applyAlignment="1">
      <alignment horizontal="center" vertical="center"/>
    </xf>
    <xf numFmtId="0" fontId="2" fillId="3" borderId="1" xfId="0" applyFont="1" applyFill="1" applyBorder="1" applyAlignment="1">
      <alignment horizontal="center" wrapText="1"/>
    </xf>
    <xf numFmtId="0" fontId="7" fillId="0" borderId="5" xfId="0" applyFont="1" applyBorder="1" applyAlignment="1">
      <alignment horizontal="center" wrapText="1"/>
    </xf>
    <xf numFmtId="0" fontId="4" fillId="2" borderId="9" xfId="0" applyFont="1" applyFill="1" applyBorder="1" applyAlignment="1">
      <alignment horizontal="center"/>
    </xf>
    <xf numFmtId="0" fontId="4" fillId="2" borderId="9" xfId="0" applyFont="1" applyFill="1" applyBorder="1" applyAlignment="1">
      <alignment horizontal="center" wrapText="1"/>
    </xf>
    <xf numFmtId="0" fontId="4" fillId="2" borderId="5" xfId="0" applyFont="1" applyFill="1" applyBorder="1" applyAlignment="1">
      <alignment horizontal="center"/>
    </xf>
    <xf numFmtId="0" fontId="0" fillId="5" borderId="4" xfId="0" applyFill="1" applyBorder="1" applyAlignment="1">
      <alignment horizontal="center" vertical="center"/>
    </xf>
    <xf numFmtId="0" fontId="5" fillId="6" borderId="4" xfId="0" applyFont="1" applyFill="1" applyBorder="1" applyAlignment="1">
      <alignment horizontal="center" vertical="center"/>
    </xf>
    <xf numFmtId="0" fontId="3" fillId="6" borderId="6" xfId="1" applyFill="1" applyBorder="1" applyAlignment="1">
      <alignment horizontal="center" vertical="center"/>
    </xf>
    <xf numFmtId="0" fontId="0" fillId="6" borderId="4" xfId="0" applyFill="1" applyBorder="1" applyAlignment="1">
      <alignment horizontal="center" vertical="center"/>
    </xf>
    <xf numFmtId="0" fontId="2" fillId="6" borderId="4" xfId="0" applyFont="1" applyFill="1" applyBorder="1" applyAlignment="1">
      <alignment wrapText="1"/>
    </xf>
    <xf numFmtId="0" fontId="0" fillId="0" borderId="0" xfId="0" applyAlignment="1">
      <alignment wrapText="1"/>
    </xf>
    <xf numFmtId="0" fontId="10" fillId="0" borderId="0" xfId="0" applyFont="1" applyAlignment="1">
      <alignment horizontal="center" vertical="center"/>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11" fillId="7" borderId="1" xfId="0" applyFont="1" applyFill="1" applyBorder="1" applyAlignment="1">
      <alignment horizontal="center" vertical="center"/>
    </xf>
    <xf numFmtId="0" fontId="12" fillId="8"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2" fillId="9" borderId="1" xfId="0" applyFont="1" applyFill="1" applyBorder="1" applyAlignment="1">
      <alignment vertical="center"/>
    </xf>
    <xf numFmtId="0" fontId="0" fillId="9" borderId="1" xfId="0" applyFill="1" applyBorder="1" applyAlignment="1">
      <alignment vertical="center"/>
    </xf>
    <xf numFmtId="0" fontId="0" fillId="9" borderId="1" xfId="0" applyFill="1" applyBorder="1" applyAlignment="1">
      <alignment vertical="center" wrapText="1"/>
    </xf>
    <xf numFmtId="9" fontId="7" fillId="0" borderId="1" xfId="0" applyNumberFormat="1" applyFont="1" applyBorder="1" applyAlignment="1">
      <alignment horizontal="center" vertical="center"/>
    </xf>
    <xf numFmtId="0" fontId="5" fillId="9" borderId="1" xfId="0" applyFont="1" applyFill="1" applyBorder="1" applyAlignment="1">
      <alignment horizontal="center" vertical="center"/>
    </xf>
    <xf numFmtId="0" fontId="3" fillId="9" borderId="1" xfId="1" applyFill="1" applyBorder="1" applyAlignment="1">
      <alignment vertical="center"/>
    </xf>
    <xf numFmtId="0" fontId="0" fillId="9" borderId="1" xfId="0" applyFill="1" applyBorder="1" applyAlignment="1">
      <alignment horizontal="left" vertical="center"/>
    </xf>
    <xf numFmtId="0" fontId="0" fillId="9" borderId="1" xfId="0" applyFill="1" applyBorder="1" applyAlignment="1">
      <alignment horizontal="center" vertical="center"/>
    </xf>
    <xf numFmtId="0" fontId="2" fillId="9" borderId="1" xfId="0" applyFont="1" applyFill="1" applyBorder="1" applyAlignment="1">
      <alignment wrapText="1"/>
    </xf>
    <xf numFmtId="0" fontId="0" fillId="9" borderId="1" xfId="0" applyFill="1" applyBorder="1" applyAlignment="1">
      <alignment wrapText="1"/>
    </xf>
    <xf numFmtId="0" fontId="3" fillId="9" borderId="1" xfId="1" applyFill="1" applyBorder="1" applyAlignment="1">
      <alignment horizontal="left" vertical="center"/>
    </xf>
    <xf numFmtId="0" fontId="13" fillId="10" borderId="1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6" fillId="0" borderId="12" xfId="0" applyFont="1" applyBorder="1"/>
    <xf numFmtId="0" fontId="17" fillId="0" borderId="12" xfId="0" applyFont="1" applyBorder="1" applyAlignment="1">
      <alignment wrapText="1"/>
    </xf>
    <xf numFmtId="0" fontId="18" fillId="0" borderId="12" xfId="0" applyFont="1" applyBorder="1"/>
    <xf numFmtId="0" fontId="15" fillId="0" borderId="12" xfId="0" applyFont="1" applyBorder="1" applyAlignment="1">
      <alignment horizontal="center" vertical="center"/>
    </xf>
    <xf numFmtId="0" fontId="19" fillId="0" borderId="12" xfId="0" applyFont="1" applyBorder="1" applyAlignment="1">
      <alignment vertical="center" wrapText="1"/>
    </xf>
    <xf numFmtId="0" fontId="19" fillId="0" borderId="12" xfId="0" applyFont="1" applyBorder="1" applyAlignment="1">
      <alignment vertical="top" wrapText="1"/>
    </xf>
    <xf numFmtId="0" fontId="18" fillId="0" borderId="12" xfId="0" applyFont="1" applyBorder="1" applyAlignment="1">
      <alignment horizontal="right" wrapText="1"/>
    </xf>
    <xf numFmtId="0" fontId="19" fillId="0" borderId="12" xfId="0" applyFont="1" applyBorder="1" applyAlignment="1">
      <alignment wrapText="1"/>
    </xf>
    <xf numFmtId="0" fontId="18" fillId="0" borderId="12" xfId="0" applyFont="1" applyBorder="1" applyAlignment="1">
      <alignment horizontal="right"/>
    </xf>
    <xf numFmtId="9" fontId="18" fillId="0" borderId="12" xfId="0" applyNumberFormat="1" applyFont="1" applyBorder="1"/>
    <xf numFmtId="0" fontId="15" fillId="0" borderId="12" xfId="0" applyFont="1" applyBorder="1" applyAlignment="1">
      <alignment horizontal="center" wrapText="1"/>
    </xf>
    <xf numFmtId="0" fontId="9" fillId="9" borderId="1" xfId="0" quotePrefix="1" applyFont="1" applyFill="1" applyBorder="1" applyAlignment="1">
      <alignment vertical="center" wrapText="1"/>
    </xf>
    <xf numFmtId="0" fontId="0" fillId="0" borderId="1" xfId="0" applyBorder="1" applyAlignment="1">
      <alignment vertical="center" wrapText="1"/>
    </xf>
    <xf numFmtId="0" fontId="12"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horizontal="center" vertical="center"/>
    </xf>
    <xf numFmtId="0" fontId="12" fillId="6" borderId="1" xfId="0" applyFont="1" applyFill="1" applyBorder="1" applyAlignment="1">
      <alignment vertical="center" wrapText="1"/>
    </xf>
    <xf numFmtId="0" fontId="12" fillId="11" borderId="1" xfId="0" applyFont="1" applyFill="1" applyBorder="1" applyAlignment="1">
      <alignment vertical="center" wrapText="1"/>
    </xf>
    <xf numFmtId="0" fontId="0" fillId="11" borderId="1" xfId="0" applyFill="1" applyBorder="1" applyAlignment="1">
      <alignment vertical="center" wrapText="1"/>
    </xf>
    <xf numFmtId="0" fontId="12" fillId="12" borderId="1" xfId="0" applyFont="1" applyFill="1" applyBorder="1" applyAlignment="1">
      <alignment vertical="center" wrapText="1"/>
    </xf>
    <xf numFmtId="0" fontId="0" fillId="8" borderId="1" xfId="0" applyFill="1" applyBorder="1" applyAlignment="1">
      <alignment horizontal="center" vertic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2" fillId="0" borderId="0" xfId="0" applyFont="1"/>
    <xf numFmtId="0" fontId="12" fillId="14" borderId="1" xfId="0" applyFont="1" applyFill="1" applyBorder="1" applyAlignment="1">
      <alignment vertical="center" wrapText="1"/>
    </xf>
    <xf numFmtId="0" fontId="12" fillId="15" borderId="1" xfId="0" applyFont="1" applyFill="1" applyBorder="1" applyAlignment="1">
      <alignment vertical="center" wrapText="1"/>
    </xf>
    <xf numFmtId="0" fontId="23" fillId="8" borderId="1" xfId="0" applyFont="1" applyFill="1" applyBorder="1" applyAlignment="1">
      <alignment horizontal="center" vertical="center"/>
    </xf>
    <xf numFmtId="0" fontId="23" fillId="8" borderId="1" xfId="0" applyFont="1" applyFill="1" applyBorder="1" applyAlignment="1">
      <alignment horizontal="center" vertical="center" wrapText="1"/>
    </xf>
    <xf numFmtId="0" fontId="21" fillId="8" borderId="1" xfId="0" applyFont="1" applyFill="1" applyBorder="1" applyAlignment="1">
      <alignment vertical="center"/>
    </xf>
    <xf numFmtId="0" fontId="21" fillId="6" borderId="1" xfId="0" applyFont="1" applyFill="1" applyBorder="1" applyAlignment="1">
      <alignment vertical="center" wrapText="1"/>
    </xf>
    <xf numFmtId="0" fontId="23" fillId="8" borderId="1" xfId="0" applyFont="1" applyFill="1" applyBorder="1" applyAlignment="1">
      <alignment vertical="center" wrapText="1"/>
    </xf>
    <xf numFmtId="0" fontId="23" fillId="0" borderId="1" xfId="0" applyFont="1" applyBorder="1" applyAlignment="1">
      <alignment vertical="center"/>
    </xf>
    <xf numFmtId="0" fontId="23" fillId="0" borderId="1" xfId="0" applyFont="1" applyBorder="1" applyAlignment="1">
      <alignment vertical="center" wrapText="1"/>
    </xf>
    <xf numFmtId="0" fontId="23" fillId="0" borderId="0" xfId="0" applyFont="1"/>
    <xf numFmtId="0" fontId="0" fillId="13" borderId="1" xfId="0" applyFill="1" applyBorder="1" applyAlignment="1">
      <alignment vertical="center" wrapText="1"/>
    </xf>
    <xf numFmtId="0" fontId="0" fillId="0" borderId="0" xfId="0" pivotButton="1"/>
    <xf numFmtId="0" fontId="24"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28" fillId="8" borderId="1" xfId="0" applyFont="1" applyFill="1" applyBorder="1" applyAlignment="1">
      <alignment vertical="center" wrapText="1"/>
    </xf>
    <xf numFmtId="0" fontId="12" fillId="8" borderId="1" xfId="0" applyFont="1" applyFill="1" applyBorder="1" applyAlignment="1">
      <alignment horizontal="center" vertical="center"/>
    </xf>
    <xf numFmtId="0" fontId="0" fillId="11" borderId="1" xfId="0" applyFill="1" applyBorder="1" applyAlignment="1">
      <alignment horizontal="center" vertical="center" wrapText="1"/>
    </xf>
    <xf numFmtId="0" fontId="12" fillId="11" borderId="1" xfId="0" applyFont="1" applyFill="1" applyBorder="1" applyAlignment="1">
      <alignment vertical="center"/>
    </xf>
    <xf numFmtId="0" fontId="0" fillId="11" borderId="1" xfId="0" applyFill="1" applyBorder="1" applyAlignment="1">
      <alignment horizontal="center" vertical="center"/>
    </xf>
    <xf numFmtId="0" fontId="12" fillId="16" borderId="1"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2" xfId="0" applyBorder="1" applyAlignment="1">
      <alignment wrapText="1"/>
    </xf>
    <xf numFmtId="0" fontId="0" fillId="0" borderId="12" xfId="0" applyBorder="1" applyAlignment="1">
      <alignment vertical="center" wrapText="1"/>
    </xf>
    <xf numFmtId="0" fontId="0" fillId="13" borderId="15" xfId="0" applyFill="1" applyBorder="1" applyAlignment="1">
      <alignment vertical="center" wrapText="1"/>
    </xf>
    <xf numFmtId="0" fontId="0" fillId="0" borderId="15" xfId="0" applyBorder="1" applyAlignment="1">
      <alignment wrapText="1"/>
    </xf>
    <xf numFmtId="0" fontId="0" fillId="13" borderId="15" xfId="0" applyFill="1" applyBorder="1" applyAlignment="1">
      <alignment wrapText="1"/>
    </xf>
    <xf numFmtId="0" fontId="11" fillId="7" borderId="16" xfId="0" applyFont="1" applyFill="1" applyBorder="1" applyAlignment="1">
      <alignment horizontal="center" vertical="center"/>
    </xf>
    <xf numFmtId="0" fontId="11" fillId="16" borderId="16" xfId="0" applyFont="1" applyFill="1" applyBorder="1" applyAlignment="1">
      <alignment horizontal="center" vertical="center"/>
    </xf>
    <xf numFmtId="0" fontId="0" fillId="0" borderId="13" xfId="0" applyBorder="1" applyAlignment="1">
      <alignment horizontal="center" vertical="center" wrapText="1"/>
    </xf>
    <xf numFmtId="0" fontId="0" fillId="0" borderId="3" xfId="0" applyBorder="1" applyAlignment="1">
      <alignment vertical="center" wrapText="1"/>
    </xf>
    <xf numFmtId="0" fontId="3" fillId="0" borderId="0" xfId="1"/>
    <xf numFmtId="0" fontId="12" fillId="0" borderId="0" xfId="0" applyFont="1"/>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 fillId="9" borderId="1" xfId="1" applyFill="1" applyBorder="1" applyAlignment="1">
      <alignment horizontal="left" vertical="center" wrapText="1"/>
    </xf>
    <xf numFmtId="0" fontId="9" fillId="19" borderId="1" xfId="0" quotePrefix="1" applyFont="1" applyFill="1" applyBorder="1" applyAlignment="1">
      <alignment vertical="center" wrapText="1"/>
    </xf>
    <xf numFmtId="0" fontId="5" fillId="8" borderId="1" xfId="0" applyFont="1" applyFill="1" applyBorder="1" applyAlignment="1">
      <alignment horizontal="center" vertical="center"/>
    </xf>
    <xf numFmtId="0" fontId="9" fillId="8" borderId="1" xfId="0" quotePrefix="1" applyFont="1" applyFill="1" applyBorder="1" applyAlignment="1">
      <alignment vertical="center" wrapText="1"/>
    </xf>
    <xf numFmtId="164" fontId="7" fillId="0" borderId="1" xfId="0" applyNumberFormat="1" applyFont="1" applyBorder="1" applyAlignment="1">
      <alignment horizontal="center" vertical="center"/>
    </xf>
    <xf numFmtId="9" fontId="7" fillId="0" borderId="1" xfId="0" applyNumberFormat="1" applyFont="1" applyBorder="1" applyAlignment="1">
      <alignment horizontal="left" vertical="center"/>
    </xf>
    <xf numFmtId="9" fontId="7" fillId="0" borderId="1" xfId="0" applyNumberFormat="1" applyFont="1" applyBorder="1" applyAlignment="1">
      <alignment horizontal="left" vertical="center" wrapText="1"/>
    </xf>
    <xf numFmtId="0" fontId="9" fillId="20" borderId="1" xfId="0" quotePrefix="1" applyFont="1" applyFill="1" applyBorder="1" applyAlignment="1">
      <alignment vertical="center" wrapText="1"/>
    </xf>
    <xf numFmtId="1" fontId="7" fillId="0" borderId="1" xfId="0" applyNumberFormat="1" applyFont="1" applyBorder="1" applyAlignment="1">
      <alignment horizontal="center" vertical="center"/>
    </xf>
    <xf numFmtId="0" fontId="30" fillId="9" borderId="1" xfId="0" applyFont="1" applyFill="1" applyBorder="1" applyAlignment="1">
      <alignment wrapText="1"/>
    </xf>
    <xf numFmtId="0" fontId="31" fillId="10" borderId="12" xfId="0" applyFont="1" applyFill="1" applyBorder="1" applyAlignment="1">
      <alignment horizontal="center" vertical="center" wrapText="1"/>
    </xf>
    <xf numFmtId="0" fontId="32" fillId="10" borderId="12" xfId="0" applyFont="1" applyFill="1" applyBorder="1" applyAlignment="1">
      <alignment horizontal="center" vertical="center" wrapText="1"/>
    </xf>
    <xf numFmtId="0" fontId="33" fillId="17" borderId="17" xfId="0" applyFont="1" applyFill="1" applyBorder="1" applyAlignment="1">
      <alignment vertical="top" wrapText="1" readingOrder="1"/>
    </xf>
    <xf numFmtId="0" fontId="31" fillId="17" borderId="17" xfId="0" quotePrefix="1" applyFont="1" applyFill="1" applyBorder="1" applyAlignment="1">
      <alignment vertical="top" wrapText="1" readingOrder="1"/>
    </xf>
    <xf numFmtId="0" fontId="31" fillId="17" borderId="17" xfId="0" applyFont="1" applyFill="1" applyBorder="1" applyAlignment="1">
      <alignment vertical="top" wrapText="1" readingOrder="1"/>
    </xf>
    <xf numFmtId="0" fontId="34" fillId="0" borderId="18" xfId="0" applyFont="1" applyBorder="1" applyAlignment="1">
      <alignment vertical="top" wrapText="1" readingOrder="1"/>
    </xf>
    <xf numFmtId="0" fontId="34" fillId="0" borderId="19" xfId="0" applyFont="1" applyBorder="1" applyAlignment="1">
      <alignment vertical="top" wrapText="1" readingOrder="1"/>
    </xf>
    <xf numFmtId="0" fontId="35" fillId="0" borderId="19" xfId="0" applyFont="1" applyBorder="1" applyAlignment="1">
      <alignment vertical="top" wrapText="1" readingOrder="1"/>
    </xf>
    <xf numFmtId="0" fontId="34" fillId="18" borderId="19" xfId="0" applyFont="1" applyFill="1" applyBorder="1" applyAlignment="1">
      <alignment vertical="top" wrapText="1" readingOrder="1"/>
    </xf>
    <xf numFmtId="9" fontId="35" fillId="18" borderId="19" xfId="0" applyNumberFormat="1" applyFont="1" applyFill="1" applyBorder="1" applyAlignment="1">
      <alignment vertical="top" wrapText="1" readingOrder="1"/>
    </xf>
    <xf numFmtId="0" fontId="34" fillId="18" borderId="18" xfId="0" applyFont="1" applyFill="1" applyBorder="1" applyAlignment="1">
      <alignment vertical="top" wrapText="1" readingOrder="1"/>
    </xf>
    <xf numFmtId="0" fontId="35" fillId="18" borderId="19" xfId="0" applyFont="1" applyFill="1" applyBorder="1" applyAlignment="1">
      <alignment vertical="top" wrapText="1" readingOrder="1"/>
    </xf>
    <xf numFmtId="0" fontId="0" fillId="0" borderId="0" xfId="0" applyAlignment="1">
      <alignment vertical="top"/>
    </xf>
    <xf numFmtId="0" fontId="9" fillId="19" borderId="1" xfId="0" applyFont="1" applyFill="1" applyBorder="1" applyAlignment="1">
      <alignment vertical="center" wrapText="1"/>
    </xf>
    <xf numFmtId="0" fontId="9" fillId="9" borderId="1" xfId="0" applyFont="1" applyFill="1" applyBorder="1" applyAlignment="1">
      <alignment vertical="center" wrapText="1"/>
    </xf>
    <xf numFmtId="0" fontId="30" fillId="0" borderId="1" xfId="0" applyFont="1" applyBorder="1" applyAlignment="1">
      <alignment horizontal="center"/>
    </xf>
    <xf numFmtId="0" fontId="30" fillId="2" borderId="1" xfId="0" applyFont="1" applyFill="1" applyBorder="1" applyAlignment="1">
      <alignment horizontal="center"/>
    </xf>
    <xf numFmtId="0" fontId="30" fillId="2" borderId="1" xfId="0" applyFont="1" applyFill="1" applyBorder="1" applyAlignment="1">
      <alignment horizontal="center" wrapText="1"/>
    </xf>
    <xf numFmtId="0" fontId="30" fillId="6" borderId="1" xfId="0" applyFont="1" applyFill="1" applyBorder="1" applyAlignment="1">
      <alignment horizontal="center" wrapText="1"/>
    </xf>
    <xf numFmtId="0" fontId="30" fillId="6" borderId="1" xfId="0" applyFont="1" applyFill="1" applyBorder="1" applyAlignment="1">
      <alignment horizontal="center"/>
    </xf>
    <xf numFmtId="0" fontId="30" fillId="0" borderId="1" xfId="0" applyFont="1" applyBorder="1" applyAlignment="1">
      <alignment horizontal="center" vertical="center" wrapText="1"/>
    </xf>
    <xf numFmtId="0" fontId="38" fillId="9" borderId="1" xfId="1" applyFont="1" applyFill="1" applyBorder="1" applyAlignment="1">
      <alignment horizontal="left" vertical="center"/>
    </xf>
    <xf numFmtId="0" fontId="30" fillId="9" borderId="1" xfId="0" applyFont="1" applyFill="1" applyBorder="1" applyAlignment="1">
      <alignment horizontal="left" vertical="center"/>
    </xf>
    <xf numFmtId="0" fontId="30" fillId="9" borderId="1" xfId="0" applyFont="1" applyFill="1" applyBorder="1" applyAlignment="1">
      <alignment horizontal="center" vertical="center"/>
    </xf>
    <xf numFmtId="0" fontId="5" fillId="19" borderId="1" xfId="0" applyFont="1" applyFill="1" applyBorder="1" applyAlignment="1">
      <alignment horizontal="center" vertical="center"/>
    </xf>
    <xf numFmtId="0" fontId="0" fillId="6" borderId="1" xfId="0" applyFill="1" applyBorder="1" applyAlignment="1">
      <alignment wrapText="1"/>
    </xf>
    <xf numFmtId="0" fontId="2" fillId="9" borderId="1" xfId="0" applyFont="1" applyFill="1" applyBorder="1" applyAlignment="1">
      <alignment horizontal="center" vertical="center" wrapText="1"/>
    </xf>
    <xf numFmtId="0" fontId="0" fillId="0" borderId="12" xfId="0" applyBorder="1"/>
    <xf numFmtId="0" fontId="12" fillId="8" borderId="12" xfId="0" applyFont="1" applyFill="1" applyBorder="1"/>
    <xf numFmtId="0" fontId="12" fillId="6" borderId="12" xfId="0" applyFont="1" applyFill="1" applyBorder="1"/>
    <xf numFmtId="0" fontId="34" fillId="21" borderId="19" xfId="0" applyFont="1" applyFill="1" applyBorder="1" applyAlignment="1">
      <alignment vertical="top" wrapText="1" readingOrder="1"/>
    </xf>
    <xf numFmtId="0" fontId="0" fillId="21" borderId="0" xfId="0" applyFill="1" applyAlignment="1">
      <alignment vertical="top" wrapText="1"/>
    </xf>
    <xf numFmtId="10" fontId="7" fillId="0" borderId="1" xfId="0" applyNumberFormat="1" applyFont="1" applyBorder="1" applyAlignment="1">
      <alignment horizontal="center" vertical="center"/>
    </xf>
    <xf numFmtId="0" fontId="39" fillId="0" borderId="0" xfId="0" applyFont="1"/>
    <xf numFmtId="0" fontId="40" fillId="22" borderId="16" xfId="0" applyFont="1" applyFill="1" applyBorder="1"/>
    <xf numFmtId="0" fontId="40" fillId="22" borderId="23" xfId="0" applyFont="1" applyFill="1" applyBorder="1"/>
    <xf numFmtId="0" fontId="40" fillId="22" borderId="15" xfId="0" applyFont="1" applyFill="1" applyBorder="1"/>
    <xf numFmtId="3" fontId="39" fillId="23" borderId="1" xfId="0" applyNumberFormat="1" applyFont="1" applyFill="1" applyBorder="1"/>
    <xf numFmtId="0" fontId="39" fillId="0" borderId="2" xfId="0" applyFont="1" applyBorder="1"/>
    <xf numFmtId="3" fontId="39" fillId="0" borderId="2" xfId="0" applyNumberFormat="1" applyFont="1" applyBorder="1"/>
    <xf numFmtId="0" fontId="39" fillId="23" borderId="2" xfId="0" applyFont="1" applyFill="1" applyBorder="1"/>
    <xf numFmtId="0" fontId="39" fillId="0" borderId="1" xfId="0" applyFont="1" applyBorder="1"/>
    <xf numFmtId="3" fontId="39" fillId="23" borderId="4" xfId="0" applyNumberFormat="1" applyFont="1" applyFill="1" applyBorder="1"/>
    <xf numFmtId="0" fontId="39" fillId="0" borderId="6" xfId="0" applyFont="1" applyBorder="1"/>
    <xf numFmtId="3" fontId="39" fillId="0" borderId="6" xfId="0" applyNumberFormat="1" applyFont="1" applyBorder="1"/>
    <xf numFmtId="0" fontId="39" fillId="23" borderId="6" xfId="0" applyFont="1" applyFill="1" applyBorder="1"/>
    <xf numFmtId="0" fontId="39" fillId="0" borderId="4" xfId="0" applyFont="1" applyBorder="1"/>
    <xf numFmtId="16" fontId="39" fillId="0" borderId="0" xfId="0" applyNumberFormat="1" applyFont="1"/>
    <xf numFmtId="0" fontId="0" fillId="19" borderId="1" xfId="0" applyFill="1" applyBorder="1" applyAlignment="1">
      <alignment horizontal="center" vertical="center"/>
    </xf>
    <xf numFmtId="0" fontId="0" fillId="21" borderId="0" xfId="0" applyFill="1" applyAlignment="1">
      <alignment vertical="top"/>
    </xf>
    <xf numFmtId="0" fontId="0" fillId="21" borderId="1" xfId="0" applyFill="1" applyBorder="1" applyAlignment="1">
      <alignment wrapText="1"/>
    </xf>
    <xf numFmtId="0" fontId="0" fillId="16" borderId="1" xfId="0" applyFill="1" applyBorder="1" applyAlignment="1">
      <alignment wrapText="1"/>
    </xf>
    <xf numFmtId="0" fontId="0" fillId="16" borderId="1" xfId="0" applyFill="1" applyBorder="1" applyAlignment="1">
      <alignment horizontal="left" vertical="center"/>
    </xf>
    <xf numFmtId="0" fontId="35" fillId="18" borderId="19" xfId="0" applyFont="1" applyFill="1" applyBorder="1" applyAlignment="1">
      <alignment horizontal="center" vertical="top" wrapText="1" readingOrder="1"/>
    </xf>
    <xf numFmtId="0" fontId="35" fillId="0" borderId="19" xfId="0" applyFont="1" applyBorder="1" applyAlignment="1">
      <alignment horizontal="center" vertical="top" wrapText="1" readingOrder="1"/>
    </xf>
    <xf numFmtId="9" fontId="35" fillId="18" borderId="19" xfId="0" applyNumberFormat="1" applyFont="1" applyFill="1" applyBorder="1" applyAlignment="1">
      <alignment horizontal="center" vertical="top" wrapText="1" readingOrder="1"/>
    </xf>
    <xf numFmtId="10" fontId="35" fillId="18" borderId="19" xfId="0" applyNumberFormat="1" applyFont="1" applyFill="1" applyBorder="1" applyAlignment="1">
      <alignment horizontal="center" vertical="top" wrapText="1" readingOrder="1"/>
    </xf>
    <xf numFmtId="0" fontId="41" fillId="0" borderId="0" xfId="0" applyFont="1"/>
    <xf numFmtId="0" fontId="0" fillId="6" borderId="12" xfId="0" applyFill="1" applyBorder="1"/>
    <xf numFmtId="0" fontId="37" fillId="6" borderId="1" xfId="0" quotePrefix="1" applyFont="1" applyFill="1" applyBorder="1" applyAlignment="1">
      <alignment vertical="center" wrapText="1"/>
    </xf>
    <xf numFmtId="0" fontId="38" fillId="6" borderId="1" xfId="1" applyFont="1" applyFill="1" applyBorder="1" applyAlignment="1">
      <alignment horizontal="left" vertical="center"/>
    </xf>
    <xf numFmtId="0" fontId="0" fillId="6" borderId="12" xfId="0" applyFill="1" applyBorder="1" applyAlignment="1">
      <alignment vertical="top" wrapText="1"/>
    </xf>
    <xf numFmtId="0" fontId="30" fillId="6" borderId="1" xfId="0" applyFont="1" applyFill="1" applyBorder="1" applyAlignment="1">
      <alignment wrapText="1"/>
    </xf>
    <xf numFmtId="9" fontId="30" fillId="6" borderId="1" xfId="0" applyNumberFormat="1" applyFont="1" applyFill="1" applyBorder="1" applyAlignment="1">
      <alignment horizontal="center" vertical="center"/>
    </xf>
    <xf numFmtId="164" fontId="30" fillId="6" borderId="1" xfId="0" applyNumberFormat="1" applyFont="1" applyFill="1" applyBorder="1" applyAlignment="1">
      <alignment horizontal="center" vertical="center"/>
    </xf>
    <xf numFmtId="0" fontId="3" fillId="8" borderId="1" xfId="1" applyFill="1" applyBorder="1" applyAlignment="1">
      <alignment horizontal="left" vertical="center"/>
    </xf>
    <xf numFmtId="0" fontId="0" fillId="8" borderId="1" xfId="0" applyFill="1" applyBorder="1" applyAlignment="1">
      <alignment horizontal="left" vertical="center"/>
    </xf>
    <xf numFmtId="0" fontId="2" fillId="8" borderId="1" xfId="0" applyFont="1" applyFill="1" applyBorder="1" applyAlignment="1">
      <alignment horizontal="center" vertical="center" wrapText="1"/>
    </xf>
    <xf numFmtId="0" fontId="0" fillId="8" borderId="1" xfId="0" applyFill="1" applyBorder="1" applyAlignment="1">
      <alignment wrapText="1"/>
    </xf>
    <xf numFmtId="0" fontId="0" fillId="8" borderId="0" xfId="0" applyFill="1"/>
    <xf numFmtId="0" fontId="0" fillId="6" borderId="12" xfId="0" applyFill="1" applyBorder="1" applyAlignment="1">
      <alignment horizontal="left"/>
    </xf>
    <xf numFmtId="0" fontId="37" fillId="6" borderId="12" xfId="0" applyFont="1" applyFill="1" applyBorder="1"/>
    <xf numFmtId="0" fontId="36" fillId="6" borderId="12" xfId="0" applyFont="1" applyFill="1" applyBorder="1"/>
    <xf numFmtId="0" fontId="42" fillId="18" borderId="19" xfId="0" applyFont="1" applyFill="1" applyBorder="1" applyAlignment="1">
      <alignment horizontal="center" vertical="top" wrapText="1" readingOrder="1"/>
    </xf>
    <xf numFmtId="0" fontId="0" fillId="9" borderId="0" xfId="0" applyFill="1"/>
    <xf numFmtId="0" fontId="30" fillId="8" borderId="1" xfId="0" applyFont="1" applyFill="1" applyBorder="1" applyAlignment="1">
      <alignment horizontal="center" vertical="center"/>
    </xf>
    <xf numFmtId="1" fontId="30" fillId="8" borderId="1" xfId="0" applyNumberFormat="1" applyFont="1" applyFill="1" applyBorder="1" applyAlignment="1">
      <alignment horizontal="center" vertical="center"/>
    </xf>
    <xf numFmtId="1" fontId="30" fillId="9" borderId="1" xfId="0" applyNumberFormat="1" applyFont="1" applyFill="1" applyBorder="1" applyAlignment="1">
      <alignment horizontal="center" vertical="center"/>
    </xf>
    <xf numFmtId="0" fontId="43" fillId="8" borderId="1" xfId="1" applyFont="1" applyFill="1" applyBorder="1" applyAlignment="1">
      <alignment horizontal="left" vertical="center"/>
    </xf>
    <xf numFmtId="0" fontId="43" fillId="9" borderId="1" xfId="1" applyFont="1" applyFill="1" applyBorder="1" applyAlignment="1">
      <alignment horizontal="left" vertical="center"/>
    </xf>
    <xf numFmtId="0" fontId="0" fillId="9" borderId="12" xfId="0" applyFill="1" applyBorder="1" applyAlignment="1">
      <alignment horizontal="left"/>
    </xf>
    <xf numFmtId="0" fontId="37" fillId="9" borderId="1" xfId="0" quotePrefix="1" applyFont="1" applyFill="1" applyBorder="1" applyAlignment="1">
      <alignment vertical="center" wrapText="1"/>
    </xf>
    <xf numFmtId="0" fontId="0" fillId="9" borderId="12" xfId="0" applyFill="1" applyBorder="1"/>
    <xf numFmtId="0" fontId="36" fillId="9" borderId="1" xfId="0" applyFont="1" applyFill="1" applyBorder="1" applyAlignment="1">
      <alignment horizontal="left" vertical="center"/>
    </xf>
    <xf numFmtId="0" fontId="0" fillId="9" borderId="12" xfId="0" applyFill="1" applyBorder="1" applyAlignment="1">
      <alignment vertical="top" wrapText="1"/>
    </xf>
    <xf numFmtId="9" fontId="30" fillId="9" borderId="1" xfId="0" applyNumberFormat="1" applyFont="1" applyFill="1" applyBorder="1" applyAlignment="1">
      <alignment horizontal="center" vertical="center"/>
    </xf>
    <xf numFmtId="164" fontId="30" fillId="9" borderId="1" xfId="0" applyNumberFormat="1" applyFont="1" applyFill="1" applyBorder="1" applyAlignment="1">
      <alignment horizontal="center" vertical="center"/>
    </xf>
    <xf numFmtId="0" fontId="36" fillId="6" borderId="1" xfId="0" applyFont="1" applyFill="1" applyBorder="1" applyAlignment="1">
      <alignment horizontal="left" vertical="center"/>
    </xf>
    <xf numFmtId="0" fontId="30" fillId="6" borderId="1" xfId="0" applyFont="1" applyFill="1" applyBorder="1" applyAlignment="1">
      <alignment horizontal="left" vertical="center"/>
    </xf>
    <xf numFmtId="0" fontId="30" fillId="6" borderId="1" xfId="0" applyFont="1" applyFill="1" applyBorder="1" applyAlignment="1">
      <alignment horizontal="center" vertical="center"/>
    </xf>
    <xf numFmtId="165" fontId="0" fillId="0" borderId="0" xfId="0" applyNumberFormat="1"/>
    <xf numFmtId="1" fontId="0" fillId="0" borderId="0" xfId="0" applyNumberFormat="1"/>
    <xf numFmtId="0" fontId="44" fillId="0" borderId="12" xfId="0" applyFont="1" applyBorder="1"/>
    <xf numFmtId="0" fontId="44" fillId="0" borderId="13" xfId="0" applyFont="1" applyBorder="1"/>
    <xf numFmtId="0" fontId="0" fillId="8" borderId="12" xfId="0" applyFill="1" applyBorder="1"/>
    <xf numFmtId="9" fontId="7" fillId="8" borderId="15" xfId="0" applyNumberFormat="1" applyFont="1" applyFill="1" applyBorder="1" applyAlignment="1">
      <alignment horizontal="center" vertical="center"/>
    </xf>
    <xf numFmtId="9" fontId="7" fillId="9" borderId="15" xfId="0" applyNumberFormat="1" applyFont="1" applyFill="1" applyBorder="1" applyAlignment="1">
      <alignment horizontal="center" vertical="center"/>
    </xf>
    <xf numFmtId="0" fontId="10" fillId="0" borderId="16" xfId="0" applyFont="1" applyBorder="1" applyAlignment="1">
      <alignment horizontal="center" vertical="center" wrapText="1"/>
    </xf>
    <xf numFmtId="0" fontId="0" fillId="9" borderId="12" xfId="0" applyFill="1" applyBorder="1" applyAlignment="1">
      <alignment wrapText="1"/>
    </xf>
    <xf numFmtId="0" fontId="30" fillId="9" borderId="12" xfId="0" applyFont="1" applyFill="1" applyBorder="1" applyAlignment="1">
      <alignment horizontal="center" vertical="center"/>
    </xf>
    <xf numFmtId="0" fontId="30" fillId="9" borderId="12" xfId="0" applyFont="1" applyFill="1" applyBorder="1" applyAlignment="1">
      <alignment horizontal="left" vertical="center"/>
    </xf>
    <xf numFmtId="9" fontId="0" fillId="9" borderId="12" xfId="0" applyNumberFormat="1" applyFill="1" applyBorder="1"/>
    <xf numFmtId="164" fontId="0" fillId="9" borderId="12" xfId="0" applyNumberFormat="1" applyFill="1" applyBorder="1"/>
    <xf numFmtId="0" fontId="0" fillId="9" borderId="12" xfId="0" applyFill="1" applyBorder="1" applyAlignment="1">
      <alignment horizontal="center"/>
    </xf>
    <xf numFmtId="0" fontId="12" fillId="9" borderId="12" xfId="0" applyFont="1" applyFill="1" applyBorder="1"/>
    <xf numFmtId="0" fontId="30" fillId="6" borderId="12" xfId="0" applyFont="1" applyFill="1" applyBorder="1" applyAlignment="1">
      <alignment horizontal="left"/>
    </xf>
    <xf numFmtId="0" fontId="30" fillId="6" borderId="12" xfId="0" applyFont="1" applyFill="1" applyBorder="1"/>
    <xf numFmtId="0" fontId="30" fillId="19" borderId="1" xfId="0" applyFont="1" applyFill="1" applyBorder="1" applyAlignment="1">
      <alignment horizontal="center" vertical="center"/>
    </xf>
    <xf numFmtId="0" fontId="30" fillId="6" borderId="12" xfId="0" applyFont="1" applyFill="1" applyBorder="1" applyAlignment="1">
      <alignment vertical="top" wrapText="1"/>
    </xf>
    <xf numFmtId="0" fontId="30" fillId="9" borderId="12" xfId="0" applyFont="1" applyFill="1" applyBorder="1" applyAlignment="1">
      <alignment horizontal="left"/>
    </xf>
    <xf numFmtId="0" fontId="30" fillId="9" borderId="12" xfId="0" applyFont="1" applyFill="1" applyBorder="1"/>
    <xf numFmtId="0" fontId="30" fillId="9" borderId="12" xfId="0" applyFont="1" applyFill="1" applyBorder="1" applyAlignment="1">
      <alignment vertical="top" wrapText="1"/>
    </xf>
    <xf numFmtId="0" fontId="37" fillId="9" borderId="12" xfId="0" applyFont="1" applyFill="1" applyBorder="1"/>
    <xf numFmtId="0" fontId="30" fillId="9" borderId="12" xfId="0" applyFont="1" applyFill="1" applyBorder="1" applyAlignment="1">
      <alignment wrapText="1"/>
    </xf>
    <xf numFmtId="0" fontId="36" fillId="9" borderId="12" xfId="0" applyFont="1" applyFill="1" applyBorder="1" applyAlignment="1">
      <alignment horizontal="center" vertical="center"/>
    </xf>
    <xf numFmtId="0" fontId="37" fillId="9" borderId="12" xfId="0" quotePrefix="1" applyFont="1" applyFill="1" applyBorder="1" applyAlignment="1">
      <alignment vertical="center" wrapText="1"/>
    </xf>
    <xf numFmtId="0" fontId="38" fillId="9" borderId="12" xfId="1" applyFont="1" applyFill="1" applyBorder="1" applyAlignment="1">
      <alignment horizontal="left" vertical="center"/>
    </xf>
    <xf numFmtId="0" fontId="30" fillId="9" borderId="12" xfId="0" applyFont="1" applyFill="1" applyBorder="1" applyAlignment="1">
      <alignment horizontal="center" vertical="center" wrapText="1"/>
    </xf>
    <xf numFmtId="9" fontId="30" fillId="9" borderId="12" xfId="0" applyNumberFormat="1" applyFont="1" applyFill="1" applyBorder="1" applyAlignment="1">
      <alignment horizontal="center" vertical="center"/>
    </xf>
    <xf numFmtId="0" fontId="45" fillId="9" borderId="12" xfId="1" applyFont="1" applyFill="1" applyBorder="1" applyAlignment="1">
      <alignment horizontal="left" vertical="center"/>
    </xf>
    <xf numFmtId="0" fontId="9" fillId="0" borderId="12" xfId="0" applyFont="1" applyBorder="1" applyAlignment="1">
      <alignment horizontal="center"/>
    </xf>
    <xf numFmtId="0" fontId="9" fillId="2" borderId="12" xfId="0" applyFont="1" applyFill="1" applyBorder="1" applyAlignment="1">
      <alignment horizontal="center"/>
    </xf>
    <xf numFmtId="0" fontId="9" fillId="2" borderId="12" xfId="0" applyFont="1" applyFill="1" applyBorder="1" applyAlignment="1">
      <alignment horizontal="center" wrapText="1"/>
    </xf>
    <xf numFmtId="0" fontId="9" fillId="6" borderId="12" xfId="0" applyFont="1" applyFill="1" applyBorder="1" applyAlignment="1">
      <alignment horizontal="center" wrapText="1"/>
    </xf>
    <xf numFmtId="0" fontId="9" fillId="6" borderId="12" xfId="0" applyFont="1" applyFill="1" applyBorder="1" applyAlignment="1">
      <alignment horizontal="center"/>
    </xf>
    <xf numFmtId="0" fontId="9" fillId="0" borderId="12" xfId="0" applyFont="1" applyBorder="1" applyAlignment="1">
      <alignment horizontal="center" vertical="center" wrapText="1"/>
    </xf>
    <xf numFmtId="0" fontId="46" fillId="24" borderId="1" xfId="0" applyFont="1" applyFill="1" applyBorder="1"/>
    <xf numFmtId="0" fontId="47" fillId="24" borderId="2" xfId="0" applyFont="1" applyFill="1" applyBorder="1" applyAlignment="1">
      <alignment wrapText="1"/>
    </xf>
    <xf numFmtId="0" fontId="46" fillId="24" borderId="2" xfId="0" applyFont="1" applyFill="1" applyBorder="1"/>
    <xf numFmtId="0" fontId="48" fillId="25" borderId="2" xfId="0" applyFont="1" applyFill="1" applyBorder="1"/>
    <xf numFmtId="0" fontId="49" fillId="25" borderId="2" xfId="0" applyFont="1" applyFill="1" applyBorder="1" applyAlignment="1">
      <alignment wrapText="1"/>
    </xf>
    <xf numFmtId="0" fontId="49" fillId="25" borderId="2" xfId="0" applyFont="1" applyFill="1" applyBorder="1"/>
    <xf numFmtId="0" fontId="49" fillId="0" borderId="2" xfId="0" applyFont="1" applyBorder="1"/>
    <xf numFmtId="0" fontId="50" fillId="25" borderId="2" xfId="0" applyFont="1" applyFill="1" applyBorder="1" applyAlignment="1">
      <alignment wrapText="1"/>
    </xf>
    <xf numFmtId="0" fontId="51" fillId="25" borderId="2" xfId="0" applyFont="1" applyFill="1" applyBorder="1" applyAlignment="1">
      <alignment wrapText="1"/>
    </xf>
    <xf numFmtId="0" fontId="52" fillId="0" borderId="2" xfId="0" applyFont="1" applyBorder="1"/>
    <xf numFmtId="0" fontId="49" fillId="0" borderId="0" xfId="0" applyFont="1"/>
    <xf numFmtId="0" fontId="46" fillId="24" borderId="4" xfId="0" applyFont="1" applyFill="1" applyBorder="1"/>
    <xf numFmtId="0" fontId="47" fillId="24" borderId="6" xfId="0" applyFont="1" applyFill="1" applyBorder="1" applyAlignment="1">
      <alignment wrapText="1"/>
    </xf>
    <xf numFmtId="0" fontId="46" fillId="24" borderId="6" xfId="0" applyFont="1" applyFill="1" applyBorder="1"/>
    <xf numFmtId="0" fontId="48" fillId="25" borderId="6" xfId="0" applyFont="1" applyFill="1" applyBorder="1"/>
    <xf numFmtId="0" fontId="49" fillId="25" borderId="6" xfId="0" applyFont="1" applyFill="1" applyBorder="1" applyAlignment="1">
      <alignment wrapText="1"/>
    </xf>
    <xf numFmtId="0" fontId="49" fillId="25" borderId="6" xfId="0" applyFont="1" applyFill="1" applyBorder="1"/>
    <xf numFmtId="0" fontId="49" fillId="0" borderId="6" xfId="0" applyFont="1" applyBorder="1"/>
    <xf numFmtId="0" fontId="50" fillId="25" borderId="6" xfId="0" applyFont="1" applyFill="1" applyBorder="1" applyAlignment="1">
      <alignment wrapText="1"/>
    </xf>
    <xf numFmtId="0" fontId="51" fillId="25" borderId="6" xfId="0" applyFont="1" applyFill="1" applyBorder="1" applyAlignment="1">
      <alignment wrapText="1"/>
    </xf>
    <xf numFmtId="0" fontId="52" fillId="0" borderId="6" xfId="0" applyFont="1" applyBorder="1"/>
    <xf numFmtId="0" fontId="49" fillId="0" borderId="0" xfId="0" applyFont="1" applyAlignment="1">
      <alignment wrapText="1"/>
    </xf>
    <xf numFmtId="0" fontId="47" fillId="26" borderId="6" xfId="0" applyFont="1" applyFill="1" applyBorder="1" applyAlignment="1">
      <alignment wrapText="1"/>
    </xf>
    <xf numFmtId="0" fontId="30" fillId="9" borderId="19" xfId="0" applyFont="1" applyFill="1" applyBorder="1" applyAlignment="1">
      <alignment horizontal="center" vertical="top" wrapText="1" readingOrder="1"/>
    </xf>
    <xf numFmtId="9" fontId="30" fillId="9" borderId="19" xfId="0" applyNumberFormat="1" applyFont="1" applyFill="1" applyBorder="1" applyAlignment="1">
      <alignment horizontal="center" vertical="top" wrapText="1" readingOrder="1"/>
    </xf>
    <xf numFmtId="10" fontId="30" fillId="9" borderId="19" xfId="0" applyNumberFormat="1" applyFont="1" applyFill="1" applyBorder="1" applyAlignment="1">
      <alignment horizontal="center" vertical="top" wrapText="1" readingOrder="1"/>
    </xf>
    <xf numFmtId="0" fontId="53" fillId="25" borderId="2" xfId="0" applyFont="1" applyFill="1" applyBorder="1" applyAlignment="1">
      <alignment wrapText="1"/>
    </xf>
    <xf numFmtId="0" fontId="53" fillId="25" borderId="6" xfId="0" applyFont="1" applyFill="1" applyBorder="1" applyAlignment="1">
      <alignment wrapText="1"/>
    </xf>
    <xf numFmtId="0" fontId="53" fillId="25" borderId="2" xfId="0" applyFont="1" applyFill="1" applyBorder="1"/>
    <xf numFmtId="0" fontId="56" fillId="25" borderId="6" xfId="0" applyFont="1" applyFill="1" applyBorder="1"/>
    <xf numFmtId="0" fontId="53" fillId="25" borderId="6" xfId="0" applyFont="1" applyFill="1" applyBorder="1"/>
    <xf numFmtId="0" fontId="53" fillId="9" borderId="1" xfId="0" applyFont="1" applyFill="1" applyBorder="1" applyAlignment="1">
      <alignment horizontal="left"/>
    </xf>
    <xf numFmtId="0" fontId="55" fillId="9" borderId="2" xfId="0" applyFont="1" applyFill="1" applyBorder="1" applyAlignment="1">
      <alignment wrapText="1"/>
    </xf>
    <xf numFmtId="0" fontId="54" fillId="9" borderId="2" xfId="0" applyFont="1" applyFill="1" applyBorder="1"/>
    <xf numFmtId="0" fontId="53" fillId="9" borderId="4" xfId="0" applyFont="1" applyFill="1" applyBorder="1" applyAlignment="1">
      <alignment horizontal="left"/>
    </xf>
    <xf numFmtId="0" fontId="55" fillId="9" borderId="6" xfId="0" applyFont="1" applyFill="1" applyBorder="1" applyAlignment="1">
      <alignment wrapText="1"/>
    </xf>
    <xf numFmtId="0" fontId="54" fillId="9" borderId="6" xfId="0" applyFont="1" applyFill="1" applyBorder="1"/>
    <xf numFmtId="0" fontId="53" fillId="9" borderId="6" xfId="0" applyFont="1" applyFill="1" applyBorder="1"/>
    <xf numFmtId="0" fontId="53" fillId="9" borderId="6" xfId="0" applyFont="1" applyFill="1" applyBorder="1" applyAlignment="1">
      <alignment horizontal="center"/>
    </xf>
    <xf numFmtId="9" fontId="30" fillId="9" borderId="12" xfId="0" applyNumberFormat="1" applyFont="1" applyFill="1" applyBorder="1" applyAlignment="1">
      <alignment horizontal="center"/>
    </xf>
    <xf numFmtId="9" fontId="30" fillId="6" borderId="1" xfId="0" applyNumberFormat="1" applyFont="1" applyFill="1" applyBorder="1" applyAlignment="1">
      <alignment horizontal="center" vertical="center" wrapText="1"/>
    </xf>
    <xf numFmtId="164" fontId="30" fillId="6" borderId="1" xfId="0" applyNumberFormat="1" applyFont="1" applyFill="1" applyBorder="1" applyAlignment="1">
      <alignment horizontal="center" vertical="center" wrapText="1"/>
    </xf>
    <xf numFmtId="9" fontId="30" fillId="9" borderId="1" xfId="0" applyNumberFormat="1" applyFont="1" applyFill="1" applyBorder="1" applyAlignment="1">
      <alignment horizontal="center" vertical="center" wrapText="1"/>
    </xf>
    <xf numFmtId="164" fontId="30" fillId="9" borderId="1" xfId="0" applyNumberFormat="1" applyFont="1" applyFill="1" applyBorder="1" applyAlignment="1">
      <alignment horizontal="center" vertical="center" wrapText="1"/>
    </xf>
    <xf numFmtId="0" fontId="38" fillId="9" borderId="1" xfId="1" applyFont="1" applyFill="1" applyBorder="1" applyAlignment="1">
      <alignment horizontal="left" vertical="center" wrapText="1"/>
    </xf>
    <xf numFmtId="0" fontId="37" fillId="9" borderId="1" xfId="0" applyFont="1" applyFill="1" applyBorder="1" applyAlignment="1">
      <alignment vertical="center" wrapText="1"/>
    </xf>
    <xf numFmtId="0" fontId="38" fillId="6" borderId="1" xfId="1" applyFont="1" applyFill="1" applyBorder="1" applyAlignment="1">
      <alignment horizontal="left" vertical="center" wrapText="1"/>
    </xf>
    <xf numFmtId="10" fontId="30" fillId="6" borderId="1" xfId="0" applyNumberFormat="1" applyFont="1" applyFill="1" applyBorder="1" applyAlignment="1">
      <alignment horizontal="center" vertical="center"/>
    </xf>
    <xf numFmtId="0" fontId="30" fillId="9" borderId="1" xfId="0" applyFont="1" applyFill="1" applyBorder="1" applyAlignment="1">
      <alignment horizontal="center" wrapText="1"/>
    </xf>
    <xf numFmtId="0" fontId="30" fillId="6" borderId="12" xfId="0" applyFont="1" applyFill="1" applyBorder="1" applyAlignment="1">
      <alignment horizontal="center" vertical="top" wrapText="1"/>
    </xf>
    <xf numFmtId="0" fontId="53" fillId="25" borderId="2" xfId="0" applyFont="1" applyFill="1" applyBorder="1" applyAlignment="1">
      <alignment horizontal="center" wrapText="1"/>
    </xf>
    <xf numFmtId="0" fontId="53" fillId="25" borderId="6" xfId="0" applyFont="1" applyFill="1" applyBorder="1" applyAlignment="1">
      <alignment horizontal="center" wrapText="1"/>
    </xf>
    <xf numFmtId="0" fontId="23" fillId="0" borderId="0" xfId="0" applyFont="1" applyAlignment="1">
      <alignment vertical="center"/>
    </xf>
    <xf numFmtId="0" fontId="9" fillId="0" borderId="12" xfId="0" applyFont="1" applyBorder="1" applyAlignment="1">
      <alignment horizontal="center" wrapText="1"/>
    </xf>
    <xf numFmtId="0" fontId="57" fillId="6" borderId="19" xfId="0" applyFont="1" applyFill="1" applyBorder="1" applyAlignment="1">
      <alignment vertical="top" wrapText="1" readingOrder="1"/>
    </xf>
    <xf numFmtId="0" fontId="57" fillId="18" borderId="19" xfId="0" applyFont="1" applyFill="1" applyBorder="1" applyAlignment="1">
      <alignment vertical="top" wrapText="1" readingOrder="1"/>
    </xf>
    <xf numFmtId="10" fontId="30" fillId="6" borderId="1" xfId="0" applyNumberFormat="1" applyFont="1" applyFill="1" applyBorder="1" applyAlignment="1">
      <alignment horizontal="center" vertical="center" wrapText="1"/>
    </xf>
    <xf numFmtId="10" fontId="30" fillId="9" borderId="1" xfId="0" applyNumberFormat="1" applyFont="1" applyFill="1" applyBorder="1" applyAlignment="1">
      <alignment horizontal="center" vertical="center" wrapText="1"/>
    </xf>
    <xf numFmtId="10" fontId="30" fillId="9" borderId="12" xfId="0" applyNumberFormat="1" applyFont="1" applyFill="1" applyBorder="1" applyAlignment="1">
      <alignment horizontal="center" wrapText="1"/>
    </xf>
    <xf numFmtId="0" fontId="42" fillId="18" borderId="24" xfId="0" applyFont="1" applyFill="1" applyBorder="1" applyAlignment="1">
      <alignment vertical="top" wrapText="1" readingOrder="1"/>
    </xf>
    <xf numFmtId="164" fontId="30" fillId="6" borderId="1" xfId="2" applyNumberFormat="1" applyFont="1" applyFill="1" applyBorder="1" applyAlignment="1">
      <alignment vertical="center"/>
    </xf>
    <xf numFmtId="0" fontId="30" fillId="6" borderId="1" xfId="0" applyFont="1" applyFill="1" applyBorder="1" applyAlignment="1">
      <alignment vertical="top" wrapText="1"/>
    </xf>
    <xf numFmtId="0" fontId="30" fillId="9" borderId="1" xfId="0" applyFont="1" applyFill="1" applyBorder="1" applyAlignment="1">
      <alignment vertical="top" wrapText="1"/>
    </xf>
    <xf numFmtId="9" fontId="30" fillId="6" borderId="1" xfId="3" applyFont="1" applyFill="1" applyBorder="1" applyAlignment="1">
      <alignment horizontal="center" vertical="center"/>
    </xf>
    <xf numFmtId="9" fontId="30" fillId="6" borderId="1" xfId="3" applyFont="1" applyFill="1" applyBorder="1" applyAlignment="1">
      <alignment horizontal="center" vertical="center" wrapText="1"/>
    </xf>
    <xf numFmtId="9" fontId="30" fillId="9" borderId="1" xfId="3" applyFont="1" applyFill="1" applyBorder="1" applyAlignment="1">
      <alignment horizontal="center" vertical="center"/>
    </xf>
    <xf numFmtId="9" fontId="30" fillId="9" borderId="1" xfId="3" applyFont="1" applyFill="1" applyBorder="1" applyAlignment="1">
      <alignment horizontal="center" vertical="center" wrapText="1"/>
    </xf>
    <xf numFmtId="0" fontId="30" fillId="0" borderId="1" xfId="0" applyFont="1" applyBorder="1" applyAlignment="1">
      <alignment horizontal="left" vertical="center"/>
    </xf>
    <xf numFmtId="0" fontId="53" fillId="0" borderId="2" xfId="0" applyFont="1" applyBorder="1" applyAlignment="1">
      <alignment horizontal="left"/>
    </xf>
    <xf numFmtId="0" fontId="53" fillId="0" borderId="6" xfId="0" applyFont="1" applyBorder="1" applyAlignment="1">
      <alignment horizontal="left"/>
    </xf>
    <xf numFmtId="0" fontId="53" fillId="25" borderId="2" xfId="0" applyFont="1" applyFill="1" applyBorder="1" applyAlignment="1">
      <alignment horizontal="center"/>
    </xf>
    <xf numFmtId="0" fontId="53" fillId="25" borderId="6" xfId="0" applyFont="1" applyFill="1" applyBorder="1" applyAlignment="1">
      <alignment horizontal="center"/>
    </xf>
    <xf numFmtId="164" fontId="30" fillId="6" borderId="1" xfId="2" applyNumberFormat="1" applyFont="1" applyFill="1" applyBorder="1" applyAlignment="1">
      <alignment horizontal="center" vertical="center" wrapText="1"/>
    </xf>
    <xf numFmtId="0" fontId="30" fillId="9" borderId="19" xfId="0" applyFont="1" applyFill="1" applyBorder="1" applyAlignment="1">
      <alignment horizontal="center" vertical="center" wrapText="1" readingOrder="1"/>
    </xf>
    <xf numFmtId="164" fontId="30" fillId="9" borderId="1" xfId="2" applyNumberFormat="1" applyFont="1" applyFill="1" applyBorder="1" applyAlignment="1">
      <alignment vertical="center"/>
    </xf>
    <xf numFmtId="0" fontId="3" fillId="25" borderId="2" xfId="4" applyFill="1" applyBorder="1"/>
    <xf numFmtId="0" fontId="53" fillId="11" borderId="4" xfId="0" applyFont="1" applyFill="1" applyBorder="1" applyAlignment="1">
      <alignment horizontal="left"/>
    </xf>
    <xf numFmtId="0" fontId="55" fillId="11" borderId="6" xfId="0" applyFont="1" applyFill="1" applyBorder="1" applyAlignment="1">
      <alignment wrapText="1"/>
    </xf>
    <xf numFmtId="0" fontId="54" fillId="11" borderId="6" xfId="0" applyFont="1" applyFill="1" applyBorder="1"/>
    <xf numFmtId="0" fontId="56" fillId="11" borderId="6" xfId="0" applyFont="1" applyFill="1" applyBorder="1"/>
    <xf numFmtId="0" fontId="53" fillId="11" borderId="6" xfId="0" applyFont="1" applyFill="1" applyBorder="1" applyAlignment="1">
      <alignment wrapText="1"/>
    </xf>
    <xf numFmtId="0" fontId="53" fillId="11" borderId="6" xfId="0" applyFont="1" applyFill="1" applyBorder="1"/>
    <xf numFmtId="0" fontId="30" fillId="11" borderId="12" xfId="0" applyFont="1" applyFill="1" applyBorder="1" applyAlignment="1">
      <alignment horizontal="left" vertical="center"/>
    </xf>
    <xf numFmtId="0" fontId="37" fillId="11" borderId="12" xfId="0" quotePrefix="1" applyFont="1" applyFill="1" applyBorder="1" applyAlignment="1">
      <alignment vertical="center" wrapText="1"/>
    </xf>
    <xf numFmtId="0" fontId="36" fillId="11" borderId="12" xfId="0" applyFont="1" applyFill="1" applyBorder="1" applyAlignment="1">
      <alignment horizontal="center" vertical="center"/>
    </xf>
    <xf numFmtId="0" fontId="45" fillId="11" borderId="12" xfId="1" applyFont="1" applyFill="1" applyBorder="1" applyAlignment="1">
      <alignment horizontal="left" vertical="center"/>
    </xf>
    <xf numFmtId="0" fontId="30" fillId="11" borderId="12" xfId="0" applyFont="1" applyFill="1" applyBorder="1" applyAlignment="1">
      <alignment horizontal="center" vertical="center"/>
    </xf>
    <xf numFmtId="0" fontId="1" fillId="8" borderId="1" xfId="0" applyFont="1" applyFill="1" applyBorder="1" applyAlignment="1">
      <alignment vertical="center" wrapText="1"/>
    </xf>
    <xf numFmtId="0" fontId="1" fillId="0" borderId="0" xfId="0" applyFont="1"/>
    <xf numFmtId="0" fontId="1" fillId="0" borderId="0" xfId="0" applyFont="1" applyAlignment="1">
      <alignment vertical="top"/>
    </xf>
    <xf numFmtId="0" fontId="1" fillId="0" borderId="19" xfId="0" applyFont="1" applyBorder="1" applyAlignment="1">
      <alignment vertical="top" readingOrder="1"/>
    </xf>
    <xf numFmtId="0" fontId="1" fillId="18" borderId="19" xfId="0" applyFont="1" applyFill="1" applyBorder="1" applyAlignment="1">
      <alignment vertical="top" readingOrder="1"/>
    </xf>
    <xf numFmtId="0" fontId="4" fillId="2" borderId="10" xfId="0" applyFont="1" applyFill="1" applyBorder="1" applyAlignment="1">
      <alignment horizontal="center" wrapText="1"/>
    </xf>
    <xf numFmtId="0" fontId="4" fillId="2" borderId="11" xfId="0" applyFont="1" applyFill="1" applyBorder="1" applyAlignment="1">
      <alignment horizontal="center"/>
    </xf>
    <xf numFmtId="0" fontId="4" fillId="2" borderId="9" xfId="0" applyFont="1" applyFill="1" applyBorder="1" applyAlignment="1">
      <alignment horizontal="center"/>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0" fillId="6" borderId="1" xfId="0" applyFont="1" applyFill="1" applyBorder="1" applyAlignment="1">
      <alignment horizontal="center" wrapText="1"/>
    </xf>
    <xf numFmtId="0" fontId="9" fillId="6" borderId="12" xfId="0" applyFont="1" applyFill="1" applyBorder="1" applyAlignment="1">
      <alignment horizontal="center" wrapText="1"/>
    </xf>
    <xf numFmtId="0" fontId="32" fillId="10" borderId="20" xfId="0" applyFont="1" applyFill="1" applyBorder="1" applyAlignment="1">
      <alignment horizontal="center" vertical="center" wrapText="1"/>
    </xf>
    <xf numFmtId="0" fontId="32" fillId="10" borderId="21" xfId="0" applyFont="1" applyFill="1" applyBorder="1" applyAlignment="1">
      <alignment horizontal="center" vertical="center" wrapText="1"/>
    </xf>
    <xf numFmtId="0" fontId="32" fillId="10" borderId="22" xfId="0" applyFont="1" applyFill="1" applyBorder="1" applyAlignment="1">
      <alignment horizontal="center" vertical="center" wrapText="1"/>
    </xf>
    <xf numFmtId="0" fontId="10" fillId="2" borderId="1" xfId="0" applyFont="1" applyFill="1" applyBorder="1" applyAlignment="1">
      <alignment horizontal="center" wrapText="1"/>
    </xf>
    <xf numFmtId="0" fontId="10" fillId="2" borderId="1" xfId="0" applyFont="1" applyFill="1" applyBorder="1" applyAlignment="1">
      <alignment horizontal="center"/>
    </xf>
    <xf numFmtId="0" fontId="15" fillId="0" borderId="13" xfId="0" applyFont="1" applyBorder="1" applyAlignment="1">
      <alignment horizontal="center" vertical="center" wrapText="1"/>
    </xf>
    <xf numFmtId="0" fontId="20" fillId="0" borderId="14" xfId="0" applyFont="1" applyBorder="1" applyAlignment="1"/>
    <xf numFmtId="0" fontId="19" fillId="0" borderId="13" xfId="0" applyFont="1" applyBorder="1" applyAlignment="1">
      <alignment vertical="center" wrapText="1"/>
    </xf>
    <xf numFmtId="0" fontId="16" fillId="0" borderId="13" xfId="0" applyFont="1" applyBorder="1" applyAlignment="1">
      <alignment vertical="center"/>
    </xf>
    <xf numFmtId="0" fontId="9" fillId="0" borderId="12" xfId="0" applyFont="1" applyBorder="1" applyAlignment="1">
      <alignment vertical="center" wrapText="1"/>
    </xf>
    <xf numFmtId="0" fontId="36" fillId="6" borderId="1" xfId="0" applyFont="1" applyFill="1" applyBorder="1" applyAlignment="1">
      <alignment vertical="center"/>
    </xf>
    <xf numFmtId="0" fontId="36" fillId="9" borderId="1" xfId="0" applyFont="1" applyFill="1" applyBorder="1" applyAlignment="1">
      <alignment vertical="center"/>
    </xf>
    <xf numFmtId="0" fontId="0" fillId="11" borderId="0" xfId="0" applyFill="1"/>
  </cellXfs>
  <cellStyles count="5">
    <cellStyle name="Hipervínculo" xfId="1" builtinId="8"/>
    <cellStyle name="Hyperlink" xfId="4" xr:uid="{00000000-000B-0000-0000-000008000000}"/>
    <cellStyle name="Millares" xfId="2" builtinId="3"/>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customXml" Target="../customXml/item1.xml"/><Relationship Id="rId30" Type="http://schemas.microsoft.com/office/2017/10/relationships/person" Target="persons/perso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57</xdr:row>
      <xdr:rowOff>180922</xdr:rowOff>
    </xdr:from>
    <xdr:to>
      <xdr:col>19</xdr:col>
      <xdr:colOff>142875</xdr:colOff>
      <xdr:row>84</xdr:row>
      <xdr:rowOff>181713</xdr:rowOff>
    </xdr:to>
    <xdr:pic>
      <xdr:nvPicPr>
        <xdr:cNvPr id="2" name="Imagen 1">
          <a:extLst>
            <a:ext uri="{FF2B5EF4-FFF2-40B4-BE49-F238E27FC236}">
              <a16:creationId xmlns:a16="http://schemas.microsoft.com/office/drawing/2014/main" id="{A63EE1D5-5FF6-49BE-A0D2-D386B737A9C3}"/>
            </a:ext>
          </a:extLst>
        </xdr:cNvPr>
        <xdr:cNvPicPr>
          <a:picLocks noChangeAspect="1"/>
        </xdr:cNvPicPr>
      </xdr:nvPicPr>
      <xdr:blipFill>
        <a:blip xmlns:r="http://schemas.openxmlformats.org/officeDocument/2006/relationships" r:embed="rId1"/>
        <a:stretch>
          <a:fillRect/>
        </a:stretch>
      </xdr:blipFill>
      <xdr:spPr>
        <a:xfrm>
          <a:off x="0" y="11039422"/>
          <a:ext cx="11725275" cy="5144291"/>
        </a:xfrm>
        <a:prstGeom prst="rect">
          <a:avLst/>
        </a:prstGeom>
      </xdr:spPr>
    </xdr:pic>
    <xdr:clientData/>
  </xdr:twoCellAnchor>
  <xdr:twoCellAnchor editAs="oneCell">
    <xdr:from>
      <xdr:col>0</xdr:col>
      <xdr:colOff>0</xdr:colOff>
      <xdr:row>22</xdr:row>
      <xdr:rowOff>171450</xdr:rowOff>
    </xdr:from>
    <xdr:to>
      <xdr:col>19</xdr:col>
      <xdr:colOff>134985</xdr:colOff>
      <xdr:row>57</xdr:row>
      <xdr:rowOff>48538</xdr:rowOff>
    </xdr:to>
    <xdr:pic>
      <xdr:nvPicPr>
        <xdr:cNvPr id="3" name="Imagen 2">
          <a:extLst>
            <a:ext uri="{FF2B5EF4-FFF2-40B4-BE49-F238E27FC236}">
              <a16:creationId xmlns:a16="http://schemas.microsoft.com/office/drawing/2014/main" id="{898AA462-5578-4A19-A7D9-79424C32474F}"/>
            </a:ext>
          </a:extLst>
        </xdr:cNvPr>
        <xdr:cNvPicPr>
          <a:picLocks noChangeAspect="1"/>
        </xdr:cNvPicPr>
      </xdr:nvPicPr>
      <xdr:blipFill>
        <a:blip xmlns:r="http://schemas.openxmlformats.org/officeDocument/2006/relationships" r:embed="rId2"/>
        <a:stretch>
          <a:fillRect/>
        </a:stretch>
      </xdr:blipFill>
      <xdr:spPr>
        <a:xfrm>
          <a:off x="0" y="4362450"/>
          <a:ext cx="11717385" cy="6544588"/>
        </a:xfrm>
        <a:prstGeom prst="rect">
          <a:avLst/>
        </a:prstGeom>
      </xdr:spPr>
    </xdr:pic>
    <xdr:clientData/>
  </xdr:twoCellAnchor>
  <xdr:twoCellAnchor editAs="oneCell">
    <xdr:from>
      <xdr:col>0</xdr:col>
      <xdr:colOff>0</xdr:colOff>
      <xdr:row>2</xdr:row>
      <xdr:rowOff>142875</xdr:rowOff>
    </xdr:from>
    <xdr:to>
      <xdr:col>19</xdr:col>
      <xdr:colOff>103595</xdr:colOff>
      <xdr:row>23</xdr:row>
      <xdr:rowOff>114300</xdr:rowOff>
    </xdr:to>
    <xdr:pic>
      <xdr:nvPicPr>
        <xdr:cNvPr id="4" name="Imagen 3">
          <a:extLst>
            <a:ext uri="{FF2B5EF4-FFF2-40B4-BE49-F238E27FC236}">
              <a16:creationId xmlns:a16="http://schemas.microsoft.com/office/drawing/2014/main" id="{6CEE0446-7F68-4D15-A4F4-6F50791AD34C}"/>
            </a:ext>
          </a:extLst>
        </xdr:cNvPr>
        <xdr:cNvPicPr>
          <a:picLocks noChangeAspect="1"/>
        </xdr:cNvPicPr>
      </xdr:nvPicPr>
      <xdr:blipFill>
        <a:blip xmlns:r="http://schemas.openxmlformats.org/officeDocument/2006/relationships" r:embed="rId3"/>
        <a:stretch>
          <a:fillRect/>
        </a:stretch>
      </xdr:blipFill>
      <xdr:spPr>
        <a:xfrm>
          <a:off x="0" y="600075"/>
          <a:ext cx="11685995" cy="3971925"/>
        </a:xfrm>
        <a:prstGeom prst="rect">
          <a:avLst/>
        </a:prstGeom>
      </xdr:spPr>
    </xdr:pic>
    <xdr:clientData/>
  </xdr:twoCellAnchor>
  <xdr:twoCellAnchor editAs="oneCell">
    <xdr:from>
      <xdr:col>11</xdr:col>
      <xdr:colOff>408215</xdr:colOff>
      <xdr:row>89</xdr:row>
      <xdr:rowOff>63089</xdr:rowOff>
    </xdr:from>
    <xdr:to>
      <xdr:col>34</xdr:col>
      <xdr:colOff>530679</xdr:colOff>
      <xdr:row>128</xdr:row>
      <xdr:rowOff>45835</xdr:rowOff>
    </xdr:to>
    <xdr:pic>
      <xdr:nvPicPr>
        <xdr:cNvPr id="5" name="Imagen 4">
          <a:extLst>
            <a:ext uri="{FF2B5EF4-FFF2-40B4-BE49-F238E27FC236}">
              <a16:creationId xmlns:a16="http://schemas.microsoft.com/office/drawing/2014/main" id="{EB79334B-7FA1-4660-9955-57E164262A69}"/>
            </a:ext>
          </a:extLst>
        </xdr:cNvPr>
        <xdr:cNvPicPr>
          <a:picLocks noChangeAspect="1"/>
        </xdr:cNvPicPr>
      </xdr:nvPicPr>
      <xdr:blipFill>
        <a:blip xmlns:r="http://schemas.openxmlformats.org/officeDocument/2006/relationships" r:embed="rId4"/>
        <a:stretch>
          <a:fillRect/>
        </a:stretch>
      </xdr:blipFill>
      <xdr:spPr>
        <a:xfrm>
          <a:off x="7075715" y="17156134"/>
          <a:ext cx="14063600" cy="7412246"/>
        </a:xfrm>
        <a:prstGeom prst="rect">
          <a:avLst/>
        </a:prstGeom>
      </xdr:spPr>
    </xdr:pic>
    <xdr:clientData/>
  </xdr:twoCellAnchor>
  <xdr:twoCellAnchor editAs="oneCell">
    <xdr:from>
      <xdr:col>0</xdr:col>
      <xdr:colOff>0</xdr:colOff>
      <xdr:row>129</xdr:row>
      <xdr:rowOff>163285</xdr:rowOff>
    </xdr:from>
    <xdr:to>
      <xdr:col>22</xdr:col>
      <xdr:colOff>169509</xdr:colOff>
      <xdr:row>163</xdr:row>
      <xdr:rowOff>13607</xdr:rowOff>
    </xdr:to>
    <xdr:pic>
      <xdr:nvPicPr>
        <xdr:cNvPr id="6" name="Imagen 5">
          <a:extLst>
            <a:ext uri="{FF2B5EF4-FFF2-40B4-BE49-F238E27FC236}">
              <a16:creationId xmlns:a16="http://schemas.microsoft.com/office/drawing/2014/main" id="{B92D3D88-6B94-45DB-84F2-54B8A48213DF}"/>
            </a:ext>
          </a:extLst>
        </xdr:cNvPr>
        <xdr:cNvPicPr>
          <a:picLocks noChangeAspect="1"/>
        </xdr:cNvPicPr>
      </xdr:nvPicPr>
      <xdr:blipFill>
        <a:blip xmlns:r="http://schemas.openxmlformats.org/officeDocument/2006/relationships" r:embed="rId5"/>
        <a:stretch>
          <a:fillRect/>
        </a:stretch>
      </xdr:blipFill>
      <xdr:spPr>
        <a:xfrm>
          <a:off x="0" y="24901071"/>
          <a:ext cx="13640580" cy="6327322"/>
        </a:xfrm>
        <a:prstGeom prst="rect">
          <a:avLst/>
        </a:prstGeom>
      </xdr:spPr>
    </xdr:pic>
    <xdr:clientData/>
  </xdr:twoCellAnchor>
  <xdr:twoCellAnchor editAs="oneCell">
    <xdr:from>
      <xdr:col>0</xdr:col>
      <xdr:colOff>0</xdr:colOff>
      <xdr:row>173</xdr:row>
      <xdr:rowOff>27214</xdr:rowOff>
    </xdr:from>
    <xdr:to>
      <xdr:col>22</xdr:col>
      <xdr:colOff>292370</xdr:colOff>
      <xdr:row>212</xdr:row>
      <xdr:rowOff>2732</xdr:rowOff>
    </xdr:to>
    <xdr:pic>
      <xdr:nvPicPr>
        <xdr:cNvPr id="7" name="Imagen 6">
          <a:extLst>
            <a:ext uri="{FF2B5EF4-FFF2-40B4-BE49-F238E27FC236}">
              <a16:creationId xmlns:a16="http://schemas.microsoft.com/office/drawing/2014/main" id="{5641CFB4-9087-4259-8972-AC69386295F1}"/>
            </a:ext>
          </a:extLst>
        </xdr:cNvPr>
        <xdr:cNvPicPr>
          <a:picLocks noChangeAspect="1"/>
        </xdr:cNvPicPr>
      </xdr:nvPicPr>
      <xdr:blipFill>
        <a:blip xmlns:r="http://schemas.openxmlformats.org/officeDocument/2006/relationships" r:embed="rId6"/>
        <a:stretch>
          <a:fillRect/>
        </a:stretch>
      </xdr:blipFill>
      <xdr:spPr>
        <a:xfrm>
          <a:off x="0" y="33147000"/>
          <a:ext cx="13763441" cy="7405018"/>
        </a:xfrm>
        <a:prstGeom prst="rect">
          <a:avLst/>
        </a:prstGeom>
      </xdr:spPr>
    </xdr:pic>
    <xdr:clientData/>
  </xdr:twoCellAnchor>
  <xdr:twoCellAnchor>
    <xdr:from>
      <xdr:col>8</xdr:col>
      <xdr:colOff>421822</xdr:colOff>
      <xdr:row>165</xdr:row>
      <xdr:rowOff>27214</xdr:rowOff>
    </xdr:from>
    <xdr:to>
      <xdr:col>13</xdr:col>
      <xdr:colOff>231321</xdr:colOff>
      <xdr:row>170</xdr:row>
      <xdr:rowOff>-1</xdr:rowOff>
    </xdr:to>
    <xdr:sp macro="" textlink="">
      <xdr:nvSpPr>
        <xdr:cNvPr id="8" name="Flecha: hacia abajo 7">
          <a:extLst>
            <a:ext uri="{FF2B5EF4-FFF2-40B4-BE49-F238E27FC236}">
              <a16:creationId xmlns:a16="http://schemas.microsoft.com/office/drawing/2014/main" id="{DD6E7101-349D-42FC-BAAE-2EB790D91ECC}"/>
            </a:ext>
          </a:extLst>
        </xdr:cNvPr>
        <xdr:cNvSpPr/>
      </xdr:nvSpPr>
      <xdr:spPr>
        <a:xfrm>
          <a:off x="5320393" y="31623000"/>
          <a:ext cx="2871107"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373887</xdr:colOff>
      <xdr:row>166</xdr:row>
      <xdr:rowOff>67108</xdr:rowOff>
    </xdr:from>
    <xdr:to>
      <xdr:col>36</xdr:col>
      <xdr:colOff>196375</xdr:colOff>
      <xdr:row>171</xdr:row>
      <xdr:rowOff>39893</xdr:rowOff>
    </xdr:to>
    <xdr:sp macro="" textlink="">
      <xdr:nvSpPr>
        <xdr:cNvPr id="11" name="Flecha: hacia abajo 10">
          <a:extLst>
            <a:ext uri="{FF2B5EF4-FFF2-40B4-BE49-F238E27FC236}">
              <a16:creationId xmlns:a16="http://schemas.microsoft.com/office/drawing/2014/main" id="{4BB77588-9B8D-4B80-AD9C-684426D79C24}"/>
            </a:ext>
          </a:extLst>
        </xdr:cNvPr>
        <xdr:cNvSpPr/>
      </xdr:nvSpPr>
      <xdr:spPr>
        <a:xfrm>
          <a:off x="19164114" y="31828653"/>
          <a:ext cx="2853170"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8660</xdr:colOff>
      <xdr:row>130</xdr:row>
      <xdr:rowOff>8045</xdr:rowOff>
    </xdr:from>
    <xdr:to>
      <xdr:col>43</xdr:col>
      <xdr:colOff>471920</xdr:colOff>
      <xdr:row>164</xdr:row>
      <xdr:rowOff>127362</xdr:rowOff>
    </xdr:to>
    <xdr:pic>
      <xdr:nvPicPr>
        <xdr:cNvPr id="12" name="Imagen 11">
          <a:extLst>
            <a:ext uri="{FF2B5EF4-FFF2-40B4-BE49-F238E27FC236}">
              <a16:creationId xmlns:a16="http://schemas.microsoft.com/office/drawing/2014/main" id="{CB315740-CEA4-4168-9D78-D82831A3930B}"/>
            </a:ext>
          </a:extLst>
        </xdr:cNvPr>
        <xdr:cNvPicPr>
          <a:picLocks noChangeAspect="1"/>
        </xdr:cNvPicPr>
      </xdr:nvPicPr>
      <xdr:blipFill>
        <a:blip xmlns:r="http://schemas.openxmlformats.org/officeDocument/2006/relationships" r:embed="rId7"/>
        <a:stretch>
          <a:fillRect/>
        </a:stretch>
      </xdr:blipFill>
      <xdr:spPr>
        <a:xfrm>
          <a:off x="14555933" y="24911590"/>
          <a:ext cx="11979851" cy="6596317"/>
        </a:xfrm>
        <a:prstGeom prst="rect">
          <a:avLst/>
        </a:prstGeom>
      </xdr:spPr>
    </xdr:pic>
    <xdr:clientData/>
  </xdr:twoCellAnchor>
  <xdr:twoCellAnchor editAs="oneCell">
    <xdr:from>
      <xdr:col>23</xdr:col>
      <xdr:colOff>86592</xdr:colOff>
      <xdr:row>173</xdr:row>
      <xdr:rowOff>62779</xdr:rowOff>
    </xdr:from>
    <xdr:to>
      <xdr:col>44</xdr:col>
      <xdr:colOff>567391</xdr:colOff>
      <xdr:row>210</xdr:row>
      <xdr:rowOff>158029</xdr:rowOff>
    </xdr:to>
    <xdr:pic>
      <xdr:nvPicPr>
        <xdr:cNvPr id="13" name="Imagen 12">
          <a:extLst>
            <a:ext uri="{FF2B5EF4-FFF2-40B4-BE49-F238E27FC236}">
              <a16:creationId xmlns:a16="http://schemas.microsoft.com/office/drawing/2014/main" id="{ABF0460B-3B22-40E5-B5D1-EA5F29CA34BA}"/>
            </a:ext>
          </a:extLst>
        </xdr:cNvPr>
        <xdr:cNvPicPr>
          <a:picLocks noChangeAspect="1"/>
        </xdr:cNvPicPr>
      </xdr:nvPicPr>
      <xdr:blipFill>
        <a:blip xmlns:r="http://schemas.openxmlformats.org/officeDocument/2006/relationships" r:embed="rId8"/>
        <a:stretch>
          <a:fillRect/>
        </a:stretch>
      </xdr:blipFill>
      <xdr:spPr>
        <a:xfrm>
          <a:off x="14027728" y="33157824"/>
          <a:ext cx="13209663" cy="71437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ido Ramos Perez" id="{69830E09-E316-446D-B3BA-B34993152949}" userId="S::gramos@mincetur.gob.pe::7ae19ad1-bcd4-4ec9-9f2c-fe9b2556fc66" providerId="AD"/>
  <person displayName="Usuario invitado" id="{DBE5079C-2CAD-4E45-90D5-61107B16340B}" userId="S::urn:spo:anon#e3e7a0aca314cbce48cb7dedf0893a3909841712646364c9431a685b0d041a8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4.494831828706" createdVersion="8" refreshedVersion="8" minRefreshableVersion="3" recordCount="91" xr:uid="{750460EF-1D68-4DA9-AEBF-69D949A98F99}">
  <cacheSource type="worksheet">
    <worksheetSource ref="A1:T92" sheet="EndPoints AUTH - Probar (41)"/>
  </cacheSource>
  <cacheFields count="20">
    <cacheField name="NRO" numFmtId="0">
      <sharedItems count="91">
        <s v="API001"/>
        <s v="API002"/>
        <s v="API003"/>
        <s v="API004"/>
        <s v="API005"/>
        <s v="API006"/>
        <s v="API007"/>
        <s v="API008"/>
        <s v="API009"/>
        <s v="API010"/>
        <s v="API011"/>
        <s v="API012"/>
        <s v="API013"/>
        <s v="API014"/>
        <s v="API015"/>
        <s v="API016"/>
        <s v="API017"/>
        <s v="API018"/>
        <s v="API019"/>
        <s v="API020"/>
        <s v="API021"/>
        <s v="API022"/>
        <s v="API023"/>
        <s v="API024"/>
        <s v="API025"/>
        <s v="API026"/>
        <s v="API027"/>
        <s v="API028"/>
        <s v="API029"/>
        <s v="API030"/>
        <s v="API031"/>
        <s v="API032"/>
        <s v="API033"/>
        <s v="API034"/>
        <s v="API035"/>
        <s v="API036"/>
        <s v="API037"/>
        <s v="API038"/>
        <s v="API039"/>
        <s v="API040"/>
        <s v="API041"/>
        <s v="API042"/>
        <s v="API043"/>
        <s v="API044"/>
        <s v="API045"/>
        <s v="API046"/>
        <s v="API047"/>
        <s v="API048"/>
        <s v="API049"/>
        <s v="API050"/>
        <s v="API051"/>
        <s v="API052"/>
        <s v="API053"/>
        <s v="API054"/>
        <s v="API055"/>
        <s v="API056"/>
        <s v="API057"/>
        <s v="API058"/>
        <s v="API059"/>
        <s v="API060"/>
        <s v="API061"/>
        <s v="API062"/>
        <s v="API063"/>
        <s v="API064"/>
        <s v="API065"/>
        <s v="API066"/>
        <s v="API067"/>
        <s v="API068"/>
        <s v="API069"/>
        <s v="API070"/>
        <s v="API071"/>
        <s v="API072"/>
        <s v="API073"/>
        <s v="API074"/>
        <s v="API075"/>
        <s v="API076"/>
        <s v="API077"/>
        <s v="API078"/>
        <s v="API079"/>
        <s v="API080"/>
        <s v="API081"/>
        <s v="API082"/>
        <s v="API083"/>
        <s v="API084"/>
        <s v="API085"/>
        <s v="API086"/>
        <s v="API087"/>
        <s v="API088"/>
        <s v="API089"/>
        <s v="API090"/>
        <s v="API091"/>
      </sharedItems>
    </cacheField>
    <cacheField name="Funcional" numFmtId="0">
      <sharedItems count="6">
        <s v="Marco Quiroz"/>
        <s v="Alejandro Talancha"/>
        <s v="Rosa Odar"/>
        <s v="Jenny Laynes"/>
        <s v="Guillermo Barboza"/>
        <s v="Guido Ramos"/>
      </sharedItems>
    </cacheField>
    <cacheField name="EPICA" numFmtId="0">
      <sharedItems containsBlank="1"/>
    </cacheField>
    <cacheField name="Swagger" numFmtId="0">
      <sharedItems/>
    </cacheField>
    <cacheField name="Grupo Swagger" numFmtId="0">
      <sharedItems containsBlank="1"/>
    </cacheField>
    <cacheField name="MÉTODO" numFmtId="0">
      <sharedItems count="4">
        <s v="GET"/>
        <s v="POST"/>
        <s v="PUT"/>
        <s v="DELETE"/>
      </sharedItems>
    </cacheField>
    <cacheField name="ENDPOINT" numFmtId="0">
      <sharedItems containsBlank="1" count="76">
        <s v="Obtiene información de un usuario pre registrado"/>
        <s v="Nuevo Pre-Registro"/>
        <s v="Obtiene información de usuarios pre registrados"/>
        <s v="Edita Pre-Registro"/>
        <s v="Elimina Pre-Registro"/>
        <s v="Reactivar o inactivar un rol a un perfil"/>
        <s v="Actualizar perfil favorito"/>
        <s v="Recupera la información de roles de un componente de un perfil"/>
        <s v="Asociar un rol a un perfil"/>
        <s v="Inicializar Roles"/>
        <s v="Recupera la información de historial de cambios de un usuario secundario"/>
        <s v="Realiza el cambio del estado del perfil"/>
        <s v="Habilitar Perfil"/>
        <s v="Listado de roles de pre-registro"/>
        <s v="Obtiene información de un perfil por entidad y usuario"/>
        <s v="Obtiene información de roles, menues y permisos de un perfil"/>
        <s v="Obtiene información de roles, menues y permisos del gestor de acceso de un perfil"/>
        <s v="Valida si existe el usuarios en el sistema de pre-registro"/>
        <s v="Obtiene información de un perfil"/>
        <s v="Recupera la información de un perfil por usuaario tipo y número de documento"/>
        <s v="Proceso que actualizar el email del perfil"/>
        <s v="Desasociar empresa con tipo de operador"/>
        <s v="Realiza la asociación del perfil y el tipo de operador"/>
        <s v="Obtiene los tipos de operadores"/>
        <s v="Actualiza el favorito de PerfilCompRol"/>
        <m/>
        <s v="Proceso que actualizar el email de la cuenta vuce"/>
        <s v="Proceso que actualizar una cuenta vuce"/>
        <s v="Proceso que actualizar la clave de la cuenta vuce"/>
        <s v="Proceso que registra puertos asociados a un perfil"/>
        <s v="Recupera la información de funcionarios"/>
        <s v="Recupera la información de usuarios secundarios"/>
        <s v="Recupera la información de un funcionario"/>
        <s v="Proceso que registra una cuenta vuce nueva"/>
        <s v="Guardar Perfil en cuenta Vuce"/>
        <s v="Obtener JWT de sesión activa"/>
        <s v="Recupera la información de la entidad de un usuario que no está en vuce1"/>
        <s v="Recupera la información de usuario legacy con data específica - por tipo y número de documento"/>
        <s v="Recupera la información de un usuario secundario"/>
        <s v="Obtiene la ruta de acuerdo al tipo de proceso"/>
        <s v="Consulta que retorna la lista"/>
        <s v="Obtiene información de un perfil por documento y usuario"/>
        <s v="Persiste información en la tabla perfil"/>
        <s v="Obtiene información de los puertos asociados a un perfil"/>
        <s v="Recupera la información de puertos para usuarios secundarios y funcionarios"/>
        <s v="Recupera la información de equipos para funcionarios"/>
        <s v="Recupera la información de equipos para la creación de perfiles"/>
        <s v="Obtiene información de usuario en SOL"/>
        <s v="Obtiene información de Operadores"/>
        <s v="Obtiene información de Reniec"/>
        <s v="Recupera la información de cuenta Vuce por tipo y número de documento"/>
        <s v="Recupera la información de cuenta Vuce con data específica"/>
        <s v="Recupera la información de cuenta Vuce por correo, tipo y número de documento"/>
        <s v="Recupera correo de la cuenta Vuce con data específica - por tipo y documento"/>
        <s v="Recupera la información de roles para la creación de perfiles"/>
        <s v="Recupera la información de historial de cambios de un perfil"/>
        <s v="Redirecciona con JWT de usuario"/>
        <s v="Redirección de usuario extranet"/>
        <s v="Registrar o actualiza información de usuario en SOL"/>
        <s v="Proceso recaptcha login"/>
        <s v="Valida token public y retorna token confidential"/>
        <s v="Subir archivo"/>
        <s v="Obtener archivo"/>
        <s v="Enviar mensaje de confirmación por email"/>
        <s v="Reenviar código de confirmación por email"/>
        <s v="Enviar código de confirmación por email"/>
        <s v="Obtiene parametros globales"/>
        <s v="Obtiene información de paramétrica"/>
        <s v="Recupera la información de las entidades de un componente"/>
        <s v="Ficha Ruc"/>
        <s v="Recupera la información de las vigencias"/>
        <s v="Recupera la información de puertos"/>
        <s v="Validar el código de confirmación"/>
        <s v="Recupera la información de Ubigeo"/>
        <s v="Obtiene información de paises"/>
        <s v="Obtiene información de ciudades por pais"/>
      </sharedItems>
    </cacheField>
    <cacheField name="DESCRIPCIÓN ENDPOINT" numFmtId="0">
      <sharedItems containsBlank="1"/>
    </cacheField>
    <cacheField name="Prioridad de uso" numFmtId="0">
      <sharedItems containsBlank="1" count="4">
        <s v="Media"/>
        <m/>
        <s v="Alta"/>
        <s v="Baja"/>
      </sharedItems>
    </cacheField>
    <cacheField name="INSERT / UPDATE" numFmtId="0">
      <sharedItems containsBlank="1"/>
    </cacheField>
    <cacheField name="CANTIDAD DE PARAMETROS RESPONSE" numFmtId="0">
      <sharedItems containsString="0" containsBlank="1" containsNumber="1" containsInteger="1" minValue="0" maxValue="269"/>
    </cacheField>
    <cacheField name="DEVUELVE UNA LISTA" numFmtId="0">
      <sharedItems containsBlank="1"/>
    </cacheField>
    <cacheField name="EXTERNO" numFmtId="0">
      <sharedItems containsBlank="1" count="3">
        <s v="NO"/>
        <m/>
        <s v="SI"/>
      </sharedItems>
    </cacheField>
    <cacheField name="OTRO COMPONENTE" numFmtId="0">
      <sharedItems containsBlank="1" count="3">
        <s v="NO"/>
        <m/>
        <s v="SI"/>
      </sharedItems>
    </cacheField>
    <cacheField name="SERVER" numFmtId="0">
      <sharedItems/>
    </cacheField>
    <cacheField name="PATH" numFmtId="0">
      <sharedItems containsBlank="1"/>
    </cacheField>
    <cacheField name="RUTA DE API" numFmtId="0">
      <sharedItems count="86" longText="1">
        <s v="router-default.apps.certificacion.vuce.gob.pe/autenticacion2/authentication-api/v1/preregistro/usuarios/usuario?preDataCuentaId=4&amp;componenteId=1"/>
        <s v="router-default.apps.certificacion.vuce.gob.pe/autenticacion2/authentication-api/v1/preregistro/usuarios/usuario"/>
        <s v="router-default.apps.certificacion.vuce.gob.pe/autenticacion2/authentication-api/v1/preregistro/usuarios?componenteId=1&amp;tipoDocumentoPrincipal=1&amp;numeroDocumentoPrincipal=20262996333&amp;entidadId=1&amp;tipoFiltro=1&amp;filtro=1&amp;numberpage=1&amp;sizepage=1"/>
        <s v="router-default.apps.certificacion.vuce.gob.pe/autenticacion2/authentication-api/v1/preregistro/usuarios/usuario?usuarioId=SUNAT01&amp;preDataCuentaId=4"/>
        <s v="router-default.apps.certificacion.vuce.gob.pe/autenticacion2/authentication-api/v1/perfil/1120/roles/35"/>
        <s v="router-default.apps.certificacion.vuce.gob.pe/autenticacion2/authentication-api/v1/perfil/1120/roles/35/favorito"/>
        <s v="router-default.apps.certificacion.vuce.gob.pe/autenticacion2/authentication-api/v1/perfil/favorito?cuentaVuceId=1085&amp;perfilId=1120"/>
        <s v="router-default.apps.certificacion.vuce.gob.pe/autenticacion2/authentication-api/v1/perfil/1120/roles?componenteId=1"/>
        <s v="router-default.apps.certificacion.vuce.gob.pe/autenticacion2/authentication-api/v1/perfil/1/roles"/>
        <s v="router-default.apps.certificacion.vuce.gob.pe/autenticacion2/authentication-api/v1/perfil/1120/inicializar-rol?cuentaVuceId=1085&amp;componenteId=1"/>
        <s v="router-default.apps.certificacion.vuce.gob.pe/autenticacion2/authentication-api/v1/perfil/1143/historial-cambios?componenteId=1"/>
        <s v="router-default.apps.certificacion.vuce.gob.pe/autenticacion2/authentication-api/v1/perfil/1120/historial-cambios"/>
        <s v="router-default.apps.certificacion.vuce.gob.pe/autenticacion2/authentication-api/v1/perfil/habilitar?idp=1&amp;componenteId=1&amp;cuentaVuceId=1&amp;perfilId=1"/>
        <s v="router-default.apps.certificacion.vuce.gob.pe/autenticacion2/authentication-api/v1/rol/roles/1135/36"/>
        <s v="router-default.apps.certificacion.vuce.gob.pe/autenticacion2/authentication-api/v1/perfil/sesionMR1?clienteId=9&amp;perfilId=1185"/>
        <s v="router-default.apps.certificacion.vuce.gob.pe/autenticacion2/authentication-api/v1/perfil/rol-menu-permiso?perfilId=1190&amp;componenteId=1"/>
        <s v="router-default.apps.certificacion.vuce.gob.pe/autenticacion2/authentication-api/v1/perfil/rol-menu-permiso-gestor-acceso?perfilId=1190&amp;componenteId=1"/>
        <s v="router-default.apps.certificacion.vuce.gob.pe/autenticacion2/authentication-api/v1/perfil/perfiles/validar/usu/1/41856565"/>
        <s v="router-default.apps.certificacion.vuce.gob.pe/autenticacion2/authentication-api/v1/perfil/perfil-dependencias?perfilId=1185"/>
        <s v="router-default.apps.certificacion.vuce.gob.pe/autenticacion2/authentication-api/v1/perfil/ficha-ruc?perfilId=1088"/>
        <s v="router-default.apps.certificacion.vuce.gob.pe/autenticacion2/authentication-api/v1/perfil/existe?usuario=DCC25301&amp;tipoDocumento=1&amp;numeroDocumento=20506601330"/>
        <s v="router-default.apps.certificacion.vuce.gob.pe/autenticacion2/authentication-api/v1/perfil/datos-perfil?perfilId=1133&amp;componenteId=1"/>
        <s v="router-default.apps.certificacion.vuce.gob.pe/autenticacion2/authentication-api/v1/perfil/actualizar-email-perfil?perfilId=1133&amp;newEmail=sebasramospe%40gmail.com"/>
        <s v="router-default.apps.certificacion.vuce.gob.pe/autenticacion2/authentication-api/v1/perfil-tipo-operador/1133/operador?usuarioId=usua"/>
        <s v="router-default.apps.certificacion.vuce.gob.pe/autenticacion2/authentication-api/v1/perfil-tipo-operador/1133/operador"/>
        <s v="router-default.apps.certificacion.vuce.gob.pe/autenticacion2/authentication-api/v1/perfil-tipo-operador/operadores"/>
        <s v="router-default.apps.certificacion.vuce.gob.pe/authentication-api/v1/perfil-com-rol/actualizar-favorito?perfilCompRolId=194&amp;indFavorito=1"/>
        <s v="router-default.apps.certificacion.vuce.gob.pe/autenticacion2/authentication-api/v1/cuenta-vuce/update-email?email=1&amp;dato=1"/>
        <s v="router-default.apps.certificacion.vuce.gob.pe/autenticacion2/authentication-api/v1/cuenta-vuce/actualizar-email-vuce?cuentaVuceId=1&amp;newEmail=correo%40gmail.com"/>
        <s v="router-default.apps.certificacion.vuce.gob.peautenticacion2/authentication-api/v1/cuenta-vuce/actualizar-email-vuce?cuentaVuceId=1133&amp;newEmail=gramos02%40gmail.com"/>
        <s v="router-default.apps.certificacion.vuce.gob.pe/autenticacion2/authentication-api/v1/cuenta-vuce/actualizar-cuenta"/>
        <s v="router-default.apps.certificacion.vuce.gob.pe/autenticacion2/authentication-api/v1/cuenta-vuce/actualizar-clave-vuce?email=gramos02%40gmail.com&amp;clave=%242a%2410%240GjPOmpQN59wwsgVWFj.jOkdGS4vlgDqY%2FFUPtoPNpJcI%2F5VsdMCC&amp;newClave=%242a%2410%240GjPOmpQN59wwsgVWFj.jOkdGS4vlgDqY%2FFUPtoPNpJcI%2F5VsdMCC"/>
        <s v="router-default.apps.certificacion.vuce.gob.pe/autenticacion2/authentication-api/v1/cuenta-vuce/actualizar-clave-vuce-min?cuentaVuceId=1133&amp;newEmail=gramos02%40gmail.com"/>
        <s v="router-default.apps.certificacion.vuce.gob.pe/autenticacion2/authentication-api/v1/puertos-cp/perfil"/>
        <s v="router-default.apps.certificacion.vuce.gob.pe/autenticacion2/authentication-api/v1/funcionario/equipos"/>
        <s v="router-default.apps.certificacion.vuce.gob.pe/autenticacion2/authentication-api/v1/funcionario?entidadId=9"/>
        <s v="router-default.apps.certificacion.vuce.gob.pe/autenticacion2/authentication-api/v1/funcionario/1185?idTipoVuce=2"/>
        <s v="router-default.apps.certificacion.vuce.gob.pe/autenticacion2/authentication-api/v1/cuenta-vuce?idpLogin=1"/>
        <s v="router-default.apps.certificacion.vuce.gob.pe/autenticacion2/authentication-api/v1/cuenta-vuce/grabar-perfil"/>
        <s v="router-default.apps.certificacion.vuce.gob.pe/autenticacion2/authentication-api/v1/usuario/jwt-info?jwtId=123"/>
        <s v="router-default.apps.certificacion.vuce.gob.pe/autenticacion2/authentication-api/v1/usuario/data-user-entidad?componente=1&amp;nombreCompleto=JOEL%20RAMIREZ%20VASQUEZ&amp;nroRegistro=1"/>
        <s v="router-default.apps.certificacion.vuce.gob.pe/autenticacion2/authentication-api/v1/usuario/data-min-legacy?idp=1&amp;tipoPersona=1&amp;usuario=DCC14161&amp;tipoDocumento=1&amp;numeroDocumento=43663311"/>
        <s v="router-default.apps.certificacion.vuce.gob.pe/autenticacion2/authentication-api/v1/usuario-secundario?tipoDocumentoPrincipalId=1&amp;numDocumentoPrincipalId=20506601330"/>
        <s v="router-default.apps.certificacion.vuce.gob.pe/autenticacion2/authentication-api/v1/usuario-secundario/1162?idTipoVuce=2"/>
        <s v="router-default.apps.certificacion.vuce.gob.peautenticacion2/authentication-api/v1/redirect?process=ASSOCIATE_PROFILE"/>
        <s v="router-default.apps.certificacion.vuce.gob.pe/autenticacion2/authentication-api/v1/poc/keycloak-wso2"/>
        <s v="router-default.apps.certificacion.vuce.gob.pe/autenticacion2/authentication-api/v1/perfil/perfil-habilitado-ruc?tipoDocumento=1&amp;numeroDocumento=20502365879&amp;usuario=DCC14441'"/>
        <s v="router-default.apps.certificacion.vuce.gob.peautenticacion2/authentication-api/v1/perfil/perfil-habilitado-entidad?entidadId=38&amp;usuario=EXTA0129"/>
        <s v="router-default.apps.certificacion.vuce.gob.pe/autenticacion2/authentication-api/v1/perfil/asociar-perfil?idp=1&amp;componenteId=1&amp;cuentaVuceId=1117&amp;tipUsuario=1&amp;numeroDocumento=40106078&amp;usuario=USUJAVIE&amp;nombreCompleto=FARMINDUSTRIA%20S.A._x000a_Server response"/>
        <s v="router-default.apps.certificacion.vuce.gob.peautenticacion2/authentication-api/v1/perfil-puerto/perfil?perfilId=1096"/>
        <s v="router-default.apps.certificacion.vuce.gob.peautenticacion2/authentication-api/v1/perfil-puerto/perfil/entidad?perfilId=1096&amp;entidadId=1'"/>
        <s v="router-default.apps.certificacion.vuce.gob.peautenticacion2/authentication-api/v1/perfil-equipo/buscar?perfilId=1097&amp;entidadId=36&amp;componenteId=1"/>
        <s v="router-default.apps.certificacion.vuce.gob.pe/autenticacion2/authentication-api/v1/mr2/usuario/total-pendientes?idUsuario=0&amp;idPerfil=0&amp;equipos[codEquipo]=string&amp;roles[codRol]=string"/>
        <s v="router-default.apps.certificacion.vuce.gob.pe/autenticacion2/authentication-api/v1/interopera/sol?numeroRuc=20506601330&amp;contingencia=true"/>
        <s v="router-default.apps.certificacion.vuce.gob.pe/autenticacion2/authentication-api/v1/interopera/operadores?numeroRuc=20463958590"/>
        <s v="router-default.apps.certificacion.vuce.gob.pe/autenticacion2/authentication-api/v1/interopera/reniec?aplicacion=vuce&amp;dni=41841785&amp;cacheable=true"/>
        <s v="router-default.apps.certificacion.vuce.gob.peautenticacion2/authentication-api/v1/cuenta-vuce/existe?tipoDocumento=1&amp;numeroDocumento=10106078918'"/>
        <s v="router-default.apps.certificacion.vuce.gob.peautenticacion2/authentication-api/v1/cuenta-vuce/documento?tipoDocumento=1&amp;numeroDocumento=10106078918"/>
        <s v="router-default.apps.certificacion.vuce.gob.pe"/>
        <s v="router-default.apps.certificacion.vuce.gob.pe/autenticacion2/authentication-api/v1/cuenta-vuce/buscar-funcionario?tipoDocumento=2&amp;numeroDocumento=16800588&amp;cuentaVuce=abarboza%40mincetur.gob.pe"/>
        <s v="router-default.apps.certificacion.vuce.gob.pe/autenticacion2/authentication-api/v1/cuenta-vuce/correo-cuenta-vuce?tipoDocumento=2&amp;numeroDocumento=16800588"/>
        <s v="router-default.apps.certificacion.vuce.gob.pe/autenticacion2/authentication-api/v1/cuenta-vuce/buscar?fechaInicio=2024-01-01&amp;fechaFinal=2024-06-30"/>
        <s v="router-default.apps.certificacion.vuce.gob.pe/autenticacion2/authentication-api/v1/componente-rol/componente?componenteId=2"/>
        <s v="router-default.apps.certificacion.vuce.gob.pe/autenticacion2/authentication-api/v1/componente-rol/componente-rol-combo?componenteId=2&amp;categoriaPerfilId=2"/>
        <s v="router-default.apps.certificacion.vuce.gob.pe/autenticacion2/authentication-common-api/v1/interopera/sol?numeroRuc=20506601330&amp;contingencia=true"/>
        <s v="router-default.apps.certificacion.vuce.gob.pe/autenticacion2/authentication-common-api/v1/interopera/sol?numeroRuc=20441805960"/>
        <s v="router-default.apps.certificacion.vuce.gob.pe/autenticacion2/authentication-common-api/v1/interopera/operadores?numeroRuc=20463958590"/>
        <s v="router-default.apps.certificacion.vuce.gob.pe/autenticacion2/authentication-common-api/v1/recaptcha"/>
        <s v="router-default.apps.certificacion.vuce.gob.pe/autenticacion2/authentication-common-api/v1/keycloak/validate-public-token"/>
        <s v="router-default.apps.certificacion.vuce.gob.pe/autenticacion2/authentication-common-api/v1/correo/confirmacion-cuenta?email=abarboza%40efectiva.com.pe&amp;nombres=Antonio%20Guillermo"/>
        <s v="router-default.apps.certificacion.vuce.gob.pe/autenticacion2/authentication-common-api/v1/correo/resend-code?email=gramos07%40gmail.com&amp;nombres=Guido"/>
        <s v="router-default.apps.certificacion.vuce.gob.pe/autenticacion2/authentication-common-api/v1/correo/confirmacion?email=gramos08%40gmail.com&amp;nombres=Guido"/>
        <s v="router-default.apps.certificacion.vuce.gob.pe/autenticacion2/authentication-common-api/v1/correo/confirmacion/perfil?email=gramos09%40gmail.com&amp;nombres=Guido"/>
        <s v="router-default.apps.certificacion.vuce.gob.pe/autenticacion2/authentication-common-api/v1/parametro/unico?codigo=AUTHEXTRA_CP"/>
        <s v="router-default.apps.certificacion.vuce.gob.pe/autenticacion2/authentication-common-api/v1/parametro/global?grupo=AUTHPARAM"/>
        <s v="router-default.apps.certificacion.vuce.gob.pe/autenticacion2/authentication-common-api/v1/parametrica/parametro?codigo=1"/>
        <s v="router-default.apps.certificacion.vuce.gob.pe/autenticacion2/authentication-common-api/v1/interopera/reniec?aplicacion=VUCE&amp;dni=41841784&amp;cacheable=true"/>
        <s v="router-default.apps.certificacion.vuce.gob.pe/autenticacion2/authentication-common-api/v1/gp/equipos?componente=MR&amp;entidad=36"/>
        <s v="router-default.apps.certificacion.vuce.gob.pe/autenticacion2/authentication-common-api/v1/gp/entidades?componente=MR"/>
        <s v="router-default.apps.certificacion.vuce.gob.pe/autenticacion2/authentication-common-api/v1/ficha-ruc/find?tipoDocumentoId=1&amp;numeroDocumento=20100227461"/>
        <s v="router-default.apps.certificacion.vuce.gob.pe/autenticacion2/authentication-common-api/v1/cp/vigencias?nroRuc=20509645150"/>
        <s v="router-default.apps.certificacion.vuce.gob.pe/autenticacion2/authentication-common-api/v1/cp/puertos?nroRuc=20612425559"/>
        <s v="router-default.apps.certificacion.vuce.gob.pe/autenticacion2/authentication-common-api/v1/correo/validate-code?email=gramos09%40gmail.com&amp;code=871324"/>
        <s v="router-default.apps.certificacion.vuce.gob.pe/autenticacion2/authentication-common-api/v1/catalogo/ubigeo"/>
        <s v="router-default.apps.certificacion.vuce.gob.pe/autenticacion2/authentication-common-api/v1/catalogo/pais"/>
        <s v="router-default.apps.certificacion.vuce.gob.pe/autenticacion2/authentication-common-api/v1/catalogo/ciudad?codPais=168"/>
      </sharedItems>
    </cacheField>
    <cacheField name="BODY DATA (REQUEST BODY)" numFmtId="0">
      <sharedItems containsBlank="1" longText="1"/>
    </cacheField>
    <cacheField name="COMENTARIO" numFmtId="0">
      <sharedItems containsBlank="1"/>
    </cacheField>
    <cacheField name="REVISA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375802083334" createdVersion="8" refreshedVersion="8" minRefreshableVersion="3" recordCount="35" xr:uid="{7A558CBF-8B8B-47E8-95F5-1B2F697CFD79}">
  <cacheSource type="worksheet">
    <worksheetSource ref="A5:H40" sheet="Distribución 01"/>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5">
        <s v="Marco Quiroz"/>
        <s v="Guido Ramos"/>
        <s v="Guillermo Barboza"/>
        <s v="Jenny Laynes"/>
        <s v="Rosa Odar"/>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9.733885300928" createdVersion="8" refreshedVersion="8" minRefreshableVersion="3" recordCount="41" xr:uid="{591DCC4E-D86B-4E46-9F25-6A8B0FA01AB3}">
  <cacheSource type="worksheet">
    <worksheetSource ref="A5:H46" sheet="Distribución 02"/>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7">
        <s v="Marco Quiroz"/>
        <s v="Guido Ramos"/>
        <s v="Alejandro Talancha"/>
        <s v="Jenny Laynes"/>
        <s v="Rosa Odar"/>
        <s v="Patricia Chamochumbi" u="1"/>
        <s v="Guillermo Barboza" u="1"/>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s v="Pre-Registro"/>
    <s v="authentication-api"/>
    <s v="PreRegistro"/>
    <x v="0"/>
    <x v="0"/>
    <s v="La respuesta es listado de usuarios pre registrados"/>
    <x v="0"/>
    <s v="NO"/>
    <n v="2"/>
    <s v="NO"/>
    <x v="0"/>
    <x v="0"/>
    <s v="router-default.apps.certificacion.vuce.gob.pe"/>
    <s v="/autenticacion2/authentication-api/v1/preregistro/usuarios/usuario?preDataCuentaId=4&amp;componenteId=1"/>
    <x v="0"/>
    <m/>
    <m/>
    <s v="SI"/>
  </r>
  <r>
    <x v="1"/>
    <x v="0"/>
    <s v="Pre-Registro"/>
    <s v="authentication-api"/>
    <s v="PreRegistro"/>
    <x v="1"/>
    <x v="1"/>
    <s v="Se realiza el proceso de pre-registro de un nuevo usuario"/>
    <x v="0"/>
    <s v="SI"/>
    <n v="0"/>
    <s v="NO"/>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quot;,_x000a_  &quot;usuidRegAud&quot;: &quot;REGAUD&quot;,_x000a_  &quot;fechaRegAud&quot;: &quot;2024-09-10T22:33:00.410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_x000a_"/>
    <m/>
    <m/>
  </r>
  <r>
    <x v="2"/>
    <x v="0"/>
    <s v="Pre-Registro"/>
    <s v="authentication-api"/>
    <s v="PreRegistro"/>
    <x v="0"/>
    <x v="2"/>
    <s v="La respuesta es listado de usuarios pre registrados"/>
    <x v="0"/>
    <s v="NO"/>
    <n v="8"/>
    <s v="SI"/>
    <x v="0"/>
    <x v="0"/>
    <s v="router-default.apps.certificacion.vuce.gob.pe"/>
    <s v="/autenticacion2/authentication-api/v1/preregistro/usuarios?componenteId=1&amp;tipoDocumentoPrincipal=1&amp;numeroDocumentoPrincipal=20262996333&amp;entidadId=1&amp;tipoFiltro=1&amp;filtro=1&amp;numberpage=1&amp;sizepage=1"/>
    <x v="2"/>
    <m/>
    <m/>
    <s v="SI"/>
  </r>
  <r>
    <x v="3"/>
    <x v="0"/>
    <s v="Pre-Registro"/>
    <s v="authentication-api"/>
    <s v="Componente PreRegistro"/>
    <x v="2"/>
    <x v="3"/>
    <s v="Se realiza el proceso de edicion para un pre-registro de usuario"/>
    <x v="0"/>
    <s v="SI"/>
    <n v="0"/>
    <m/>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2024-09-10T23:20:29.203Z&quot;,_x000a_  &quot;usuidRegAud&quot;: &quot;REGAUD&quot;,_x000a_  &quot;fechaRegAud&quot;: &quot;2024-09-10T23:20:29.203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
    <s v="Validar con log para enviar datos en el Request body"/>
    <s v="SI"/>
  </r>
  <r>
    <x v="4"/>
    <x v="0"/>
    <s v="Pre-Registro"/>
    <s v="authentication-api"/>
    <s v="Componente PreRegistro"/>
    <x v="3"/>
    <x v="4"/>
    <s v="Se realiza el proceso de eliminacion de un pre-registro de usuario"/>
    <x v="0"/>
    <s v="SI"/>
    <n v="0"/>
    <s v="NO"/>
    <x v="0"/>
    <x v="0"/>
    <s v="router-default.apps.certificacion.vuce.gob.pe"/>
    <s v="/autenticacion2/authentication-api/v1/preregistro/usuarios/usuario?usuarioId=SUNAT01&amp;preDataCuentaId=4"/>
    <x v="3"/>
    <m/>
    <m/>
    <m/>
  </r>
  <r>
    <x v="5"/>
    <x v="0"/>
    <s v="Mis Usuarios / Mis Funcion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
    <x v="4"/>
    <s v="{_x000a_  &quot;estadoId&quot;: &quot;1&quot;,_x000a_  &quot;usuario&quot;: &quot;authapp&quot;_x000a_}"/>
    <m/>
    <s v="SI"/>
  </r>
  <r>
    <x v="6"/>
    <x v="0"/>
    <s v="Mis Usu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favorito"/>
    <x v="5"/>
    <s v="{_x000a_  &quot;isFavorito&quot;: true,_x000a_  &quot;usuario&quot;: &quot;authapp&quot;_x000a_}"/>
    <m/>
    <s v="SI"/>
  </r>
  <r>
    <x v="7"/>
    <x v="0"/>
    <s v="Asociar Perfil"/>
    <s v="authentication-api"/>
    <s v="Perfil"/>
    <x v="2"/>
    <x v="6"/>
    <s v="La respuesta es success en caso se actualice a favorito o failed caso contrario"/>
    <x v="0"/>
    <s v="SI"/>
    <n v="2"/>
    <s v="NO"/>
    <x v="0"/>
    <x v="0"/>
    <s v="router-default.apps.certificacion.vuce.gob.pe"/>
    <s v="/autenticacion2/authentication-api/v1/perfil/favorito?cuentaVuceId=1085&amp;perfilId=1120"/>
    <x v="6"/>
    <m/>
    <m/>
    <s v="SI"/>
  </r>
  <r>
    <x v="8"/>
    <x v="0"/>
    <s v="Mis Usuarios / Mis Funcionarios"/>
    <s v="authentication-api"/>
    <s v="Perfil"/>
    <x v="0"/>
    <x v="7"/>
    <s v="Recupera la información de roles de un componente de un perfil"/>
    <x v="0"/>
    <s v="NO"/>
    <n v="2"/>
    <s v="SI"/>
    <x v="0"/>
    <x v="0"/>
    <s v="router-default.apps.certificacion.vuce.gob.pe"/>
    <s v="/autenticacion2/authentication-api/v1/perfil/1120/roles?componenteId=1"/>
    <x v="7"/>
    <m/>
    <m/>
    <s v="SI"/>
  </r>
  <r>
    <x v="9"/>
    <x v="0"/>
    <s v="Mis Usuarios / Mis Funcionarios"/>
    <s v="authentication-api"/>
    <m/>
    <x v="1"/>
    <x v="8"/>
    <s v="Se realiza el proceso de asociaciónn de un rol a un perfil y el registro en el historial"/>
    <x v="1"/>
    <m/>
    <m/>
    <m/>
    <x v="1"/>
    <x v="1"/>
    <s v="router-default.apps.certificacion.vuce.gob.pe"/>
    <s v="/autenticacion2/authentication-api/v1/perfil/1/roles"/>
    <x v="8"/>
    <s v="{_x000a_  &quot;componenteRolId&quot;: 0,_x000a_  &quot;tipoOperadorId&quot;: 0,_x000a_  &quot;usuario&quot;: &quot;string&quot;_x000a_}"/>
    <s v="No existe en Swagger"/>
    <m/>
  </r>
  <r>
    <x v="10"/>
    <x v="0"/>
    <s v="Creación de Cuenta VUCE"/>
    <s v="authentication-api"/>
    <s v="Perfil"/>
    <x v="1"/>
    <x v="9"/>
    <s v="Se asocian los roles de vuce1 a un perfil. Si no tiene roles en vuce1 se obtienes los roles por defecto"/>
    <x v="0"/>
    <s v="SI"/>
    <n v="3"/>
    <s v="NO"/>
    <x v="0"/>
    <x v="0"/>
    <s v="router-default.apps.certificacion.vuce.gob.pe"/>
    <s v="/autenticacion2/authentication-api/v1/perfil/1120/inicializar-rol?cuentaVuceId=1085&amp;componenteId=1"/>
    <x v="9"/>
    <m/>
    <m/>
    <s v="SI"/>
  </r>
  <r>
    <x v="11"/>
    <x v="0"/>
    <s v="Mis Usuarios / Mis Funcionarios"/>
    <s v="authentication-api"/>
    <s v="Perfil"/>
    <x v="0"/>
    <x v="10"/>
    <s v="La respuesta es una lista con los historial de cambios de un usuario secundario"/>
    <x v="0"/>
    <s v="NO"/>
    <n v="6"/>
    <s v="SI"/>
    <x v="0"/>
    <x v="0"/>
    <s v="router-default.apps.certificacion.vuce.gob.pe"/>
    <s v="/autenticacion2/authentication-api/v1/perfil/1143/historial-cambios?componenteId=1"/>
    <x v="10"/>
    <m/>
    <m/>
    <s v="SI"/>
  </r>
  <r>
    <x v="12"/>
    <x v="0"/>
    <s v="Mis Usuarios / Mis Funcionarios"/>
    <s v="authentication-api"/>
    <s v="Perfil"/>
    <x v="1"/>
    <x v="11"/>
    <s v="Se realiza el proceso de cambio de estado de perfil y registro en el historial"/>
    <x v="0"/>
    <s v="SI"/>
    <n v="1"/>
    <s v="NO"/>
    <x v="0"/>
    <x v="0"/>
    <s v="router-default.apps.certificacion.vuce.gob.pe"/>
    <s v="/autenticacion2/authentication-api/v1/perfil/1120/historial-cambios"/>
    <x v="11"/>
    <s v="{_x000a_  &quot;estadoPerfilId&quot;: 0,_x000a_  &quot;motivoId&quot;: 1,_x000a_  &quot;motivoDesc&quot;: &quot;SE DA DE BAJA AL PERFIL&quot;,_x000a_  &quot;fechaSuspensionDesde&quot;: &quot;2024-09-10&quot;,_x000a_  &quot;fechaSuspensionHasta&quot;: &quot;2024-10-10&quot;,_x000a_  &quot;usuario&quot;: &quot;VUCE2&quot;_x000a_}"/>
    <m/>
    <s v="SI"/>
  </r>
  <r>
    <x v="13"/>
    <x v="0"/>
    <s v="Habilitar perfil"/>
    <s v="authentication-api"/>
    <s v="Perfil"/>
    <x v="1"/>
    <x v="12"/>
    <s v="La respuesta es success en caso se habilite con exito o failed caso contrario"/>
    <x v="0"/>
    <s v="SI"/>
    <n v="4"/>
    <s v="NO"/>
    <x v="0"/>
    <x v="0"/>
    <s v="router-default.apps.certificacion.vuce.gob.pe"/>
    <s v="/autenticacion2/authentication-api/v1/perfil/habilitar?idp=1&amp;componenteId=1&amp;cuentaVuceId=1&amp;perfilId=1"/>
    <x v="12"/>
    <s v="{_x000a_  &quot;numRUC&quot;: &quot;string&quot;,_x000a_  &quot;ticket&quot;: &quot;string&quot;,_x000a_  &quot;nroRegistro&quot;: &quot;string&quot;,_x000a_  &quot;apeMaterno&quot;: &quot;string&quot;,_x000a_  &quot;login&quot;: &quot;string&quot;,_x000a_  &quot;nombreCompleto&quot;: &quot;string&quot;,_x000a_  &quot;nombres&quot;: &quot;string&quot;,_x000a_  &quot;codDepend&quot;: &quot;string&quot;,_x000a_  &quot;codTOpeComer&quot;: &quot;string&quot;,_x000a_  &quot;codCate&quot;: &quot;string&quot;,_x000a_  &quot;nivelUO&quot;: 0,_x000a_  &quot;codUO&quot;: &quot;string&quot;,_x000a_  &quot;correo&quot;: &quot;string&quot;,_x000a_  &quot;usuarioSOL&quot;: &quot;string&quot;,_x000a_  &quot;id&quot;: &quot;string&quot;,_x000a_  &quot;desUO&quot;: &quot;string&quot;,_x000a_  &quot;desCate&quot;: &quot;string&quot;,_x000a_  &quot;apePaterno&quot;: &quot;string&quot;,_x000a_  &quot;idCelular&quot;: &quot;string&quot;,_x000a_  &quot;map&quot;: {_x000a_    &quot;ddpData&quot;: {_x000a_      &quot;ddp_numruc&quot;: &quot;string&quot;,_x000a_      &quot;ddp_numreg&quot;: &quot;string&quot;,_x000a_      &quot;ddp_estado&quot;: &quot;string&quot;,_x000a_      &quot;ddp_flag22&quot;: &quot;string&quot;,_x000a_      &quot;ddp_ubigeo&quot;: &quot;string&quot;,_x000a_      &quot;ddp_tamano&quot;: &quot;string&quot;,_x000a_      &quot;ddp_tpoemp&quot;: &quot;string&quot;,_x000a_      &quot;ddp_ciiu&quot;: &quot;string&quot;_x000a_    },_x000a_    &quot;idMenu&quot;: &quot;string&quot;,_x000a_    &quot;jndiPool&quot;: &quot;string&quot;,_x000a_    &quot;tipOrigen&quot;: &quot;string&quot;,_x000a_    &quot;roles&quot;: {_x000a_      &quot;additionalProp1&quot;: &quot;string&quot;,_x000a_      &quot;additionalProp2&quot;: &quot;string&quot;,_x000a_      &quot;additionalProp3&quot;: &quot;string&quot;_x000a_    },_x000a_    &quot;isClon&quot;: true,_x000a_    &quot;fecRegistro&quot;: &quot;string&quot;,_x000a_    &quot;authURL&quot;: [_x000a_      &quot;string&quot;_x000a_    ],_x000a_    &quot;tipUsuario&quot;: &quot;string&quot;,_x000a_    &quot;primerAcceso&quot;: true_x000a_  }_x000a_}"/>
    <m/>
    <s v="SI"/>
  </r>
  <r>
    <x v="14"/>
    <x v="0"/>
    <s v="Pre-Registro"/>
    <s v="authentication-api"/>
    <s v="Perfil"/>
    <x v="0"/>
    <x v="13"/>
    <s v="La respuesta es un listado de roles"/>
    <x v="0"/>
    <s v="NO"/>
    <n v="2"/>
    <s v="SI"/>
    <x v="0"/>
    <x v="0"/>
    <s v="router-default.apps.certificacion.vuce.gob.pe"/>
    <s v="/autenticacion2/authentication-api/v1/rol/roles/1135/36"/>
    <x v="13"/>
    <m/>
    <m/>
    <s v="SI"/>
  </r>
  <r>
    <x v="15"/>
    <x v="1"/>
    <m/>
    <s v="authentication-api"/>
    <s v="Perfil"/>
    <x v="0"/>
    <x v="14"/>
    <s v="La respuesta es un booleano que define si el perfil buscado esta habilitado"/>
    <x v="0"/>
    <s v="NO"/>
    <n v="1"/>
    <s v="NO"/>
    <x v="0"/>
    <x v="0"/>
    <s v="router-default.apps.certificacion.vuce.gob.pe"/>
    <s v="/autenticacion2/authentication-api/v1/perfil/sesionMR1?clienteId=9&amp;perfilId=1185"/>
    <x v="14"/>
    <m/>
    <s v="Consultar al equipo de desarrollo valor a enviar en parametro"/>
    <s v="SI"/>
  </r>
  <r>
    <x v="16"/>
    <x v="1"/>
    <s v="Roles y permisos"/>
    <s v="authentication-api"/>
    <s v="Perfil"/>
    <x v="0"/>
    <x v="15"/>
    <s v="La respuesta es el listado de roles, menues y permisos"/>
    <x v="2"/>
    <s v="NO"/>
    <n v="21"/>
    <s v="SI"/>
    <x v="0"/>
    <x v="0"/>
    <s v="router-default.apps.certificacion.vuce.gob.pe"/>
    <s v="/autenticacion2/authentication-api/v1/perfil/rol-menu-permiso?perfilId=1190&amp;componenteId=1"/>
    <x v="15"/>
    <m/>
    <m/>
    <s v="SI"/>
  </r>
  <r>
    <x v="17"/>
    <x v="1"/>
    <s v="Roles y permisos del gestor de acceso"/>
    <s v="authentication-api"/>
    <s v="Perfil"/>
    <x v="0"/>
    <x v="16"/>
    <s v="La respuesta es el listado de roles, menues y permisos del gestor de acceso"/>
    <x v="2"/>
    <s v="NO"/>
    <n v="19"/>
    <s v="SI"/>
    <x v="0"/>
    <x v="0"/>
    <s v="router-default.apps.certificacion.vuce.gob.pe"/>
    <s v="/autenticacion2/authentication-api/v1/perfil/rol-menu-permiso-gestor-acceso?perfilId=1190&amp;componenteId=1"/>
    <x v="16"/>
    <m/>
    <m/>
    <s v="SI"/>
  </r>
  <r>
    <x v="18"/>
    <x v="1"/>
    <s v="Pre-Registro"/>
    <s v="authentication-api"/>
    <s v="Perfil"/>
    <x v="0"/>
    <x v="17"/>
    <s v="La respuesta es una respuesta http 204"/>
    <x v="0"/>
    <s v="NO"/>
    <n v="1"/>
    <s v="NO"/>
    <x v="0"/>
    <x v="0"/>
    <s v="router-default.apps.certificacion.vuce.gob.pe"/>
    <s v="/autenticacion2/authentication-api/v1/perfil/perfiles/validar/usu/1/41856565"/>
    <x v="17"/>
    <m/>
    <m/>
    <s v="SI"/>
  </r>
  <r>
    <x v="19"/>
    <x v="1"/>
    <m/>
    <s v="authentication-api"/>
    <s v="Perfil"/>
    <x v="0"/>
    <x v="14"/>
    <s v="La respuesta es un booleano que define si el perfil buscado esta habilitado"/>
    <x v="0"/>
    <s v="NO"/>
    <n v="1"/>
    <s v="SI"/>
    <x v="0"/>
    <x v="0"/>
    <s v="router-default.apps.certificacion.vuce.gob.pe"/>
    <s v="/autenticacion2/authentication-api/v1/perfil/perfil-dependencias?perfilId=1185"/>
    <x v="18"/>
    <m/>
    <m/>
    <s v="SI"/>
  </r>
  <r>
    <x v="20"/>
    <x v="1"/>
    <m/>
    <s v="authentication-api"/>
    <s v="Perfil"/>
    <x v="0"/>
    <x v="18"/>
    <s v="La respuesta es un objeto con información del perfil"/>
    <x v="2"/>
    <s v="NO"/>
    <n v="2"/>
    <s v="SI"/>
    <x v="0"/>
    <x v="0"/>
    <s v="router-default.apps.certificacion.vuce.gob.pe"/>
    <s v="/autenticacion2/authentication-api/v1/perfil/ficha-ruc?perfilId=1088"/>
    <x v="19"/>
    <m/>
    <m/>
    <s v="SI"/>
  </r>
  <r>
    <x v="21"/>
    <x v="1"/>
    <m/>
    <s v="authentication-api"/>
    <s v="Perfil"/>
    <x v="0"/>
    <x v="19"/>
    <s v="La respuesta es un objeto es la cuenta vuce"/>
    <x v="0"/>
    <s v="NO"/>
    <n v="3"/>
    <s v="NO"/>
    <x v="0"/>
    <x v="0"/>
    <s v="router-default.apps.certificacion.vuce.gob.pe"/>
    <s v="/autenticacion2/authentication-api/v1/perfil/existe?usuario=DCC25301&amp;tipoDocumento=1&amp;numeroDocumento=20506601330"/>
    <x v="20"/>
    <m/>
    <m/>
    <s v="SI"/>
  </r>
  <r>
    <x v="22"/>
    <x v="1"/>
    <s v="Login - Trama"/>
    <s v="authentication-api"/>
    <s v="Perfil"/>
    <x v="0"/>
    <x v="18"/>
    <s v="La respuesta es un objeto con información del perfil"/>
    <x v="0"/>
    <s v="NO"/>
    <n v="2"/>
    <s v="SI"/>
    <x v="0"/>
    <x v="0"/>
    <s v="router-default.apps.certificacion.vuce.gob.pe"/>
    <s v="/autenticacion2/authentication-api/v1/perfil/datos-perfil?perfilId=1133&amp;componenteId=1"/>
    <x v="21"/>
    <m/>
    <m/>
    <s v="SI"/>
  </r>
  <r>
    <x v="23"/>
    <x v="1"/>
    <s v="Administrar Datos / Admin Cuenta VUCE"/>
    <s v="authentication-api"/>
    <s v="Actualizar el email del perfil"/>
    <x v="2"/>
    <x v="20"/>
    <s v="Permite actualizar el email del perfil"/>
    <x v="3"/>
    <s v="SI"/>
    <n v="2"/>
    <s v="NO"/>
    <x v="0"/>
    <x v="0"/>
    <s v="router-default.apps.certificacion.vuce.gob.pe"/>
    <s v="/autenticacion2/authentication-api/v1/perfil/actualizar-email-perfil?perfilId=1133&amp;newEmail=sebasramospe%40gmail.com"/>
    <x v="22"/>
    <m/>
    <m/>
    <m/>
  </r>
  <r>
    <x v="24"/>
    <x v="1"/>
    <s v="Mis Usuarios"/>
    <s v="authentication-api"/>
    <s v="PerfilTipoOperador"/>
    <x v="2"/>
    <x v="21"/>
    <s v="retorna idPerfil"/>
    <x v="3"/>
    <s v="SI"/>
    <n v="2"/>
    <s v="NO"/>
    <x v="0"/>
    <x v="0"/>
    <s v="router-default.apps.certificacion.vuce.gob.pe"/>
    <s v="/autenticacion2/authentication-api/v1/perfil-tipo-operador/1133/operador?usuarioId=usua"/>
    <x v="23"/>
    <m/>
    <m/>
    <m/>
  </r>
  <r>
    <x v="25"/>
    <x v="1"/>
    <s v="Mis Usuarios"/>
    <s v="authentication-api"/>
    <s v="PerfilTipoOperador"/>
    <x v="1"/>
    <x v="22"/>
    <s v="retorna PerfilTipoOperador"/>
    <x v="3"/>
    <s v="SI"/>
    <n v="1"/>
    <s v="NO"/>
    <x v="0"/>
    <x v="0"/>
    <s v="router-default.apps.certificacion.vuce.gob.pe"/>
    <s v="/autenticacion2/authentication-api/v1/perfil-tipo-operador/1133/operador"/>
    <x v="24"/>
    <s v="{_x000a_  &quot;numeroDocumento&quot;: &quot;string&quot;,_x000a_  &quot;razonSocial&quot;: &quot;string&quot;,_x000a_  &quot;nombreComercial&quot;: &quot;string&quot;,_x000a_  &quot;telefono&quot;: &quot;string&quot;,_x000a_  &quot;domicilio&quot;: &quot;string&quot;,_x000a_  &quot;usuario&quot;: &quot;string&quot;,_x000a_  &quot;tipoOperadores&quot;: [_x000a_    {_x000a_      &quot;codigo&quot;: 0,_x000a_      &quot;nombreTipoOperador&quot;: &quot;string&quot;_x000a_    }_x000a_  ]_x000a_}"/>
    <m/>
    <m/>
  </r>
  <r>
    <x v="26"/>
    <x v="1"/>
    <s v="Mis Usuarios"/>
    <s v="authentication-api"/>
    <s v="PerfilTipoOperador"/>
    <x v="0"/>
    <x v="23"/>
    <s v="retorna PerfilTipoOperador"/>
    <x v="3"/>
    <s v="NO"/>
    <n v="2"/>
    <s v="SI"/>
    <x v="0"/>
    <x v="0"/>
    <s v="router-default.apps.certificacion.vuce.gob.pe"/>
    <s v="/autenticacion2/authentication-api/v1/perfil-tipo-operador/operadores"/>
    <x v="25"/>
    <m/>
    <m/>
    <s v="SI"/>
  </r>
  <r>
    <x v="27"/>
    <x v="1"/>
    <s v="Mis Usuarios / Mis Funcionarios"/>
    <s v="authentication-api"/>
    <s v="PerfilComRol"/>
    <x v="2"/>
    <x v="24"/>
    <s v="retorna PerfilCompRol"/>
    <x v="3"/>
    <s v="SI"/>
    <n v="2"/>
    <s v="NO"/>
    <x v="0"/>
    <x v="0"/>
    <s v="router-default.apps.certificacion.vuce.gob.pe"/>
    <s v="/authentication-api/v1/perfil-com-rol/actualizar-favorito?perfilCompRolId=194&amp;indFavorito=1"/>
    <x v="26"/>
    <m/>
    <m/>
    <m/>
  </r>
  <r>
    <x v="28"/>
    <x v="1"/>
    <m/>
    <s v="authentication-api"/>
    <m/>
    <x v="2"/>
    <x v="25"/>
    <m/>
    <x v="3"/>
    <s v="SI"/>
    <n v="1"/>
    <s v="NO"/>
    <x v="0"/>
    <x v="0"/>
    <s v="router-default.apps.certificacion.vuce.gob.pe"/>
    <s v="/autenticacion2/authentication-api/v1/cuenta-vuce/update-email?email=1&amp;dato=1"/>
    <x v="27"/>
    <m/>
    <s v="En el swagger no tiene descripción del endpoint._x000a_Confirmar con equipo de desarrollo si se usa este endpoint."/>
    <s v="SI"/>
  </r>
  <r>
    <x v="29"/>
    <x v="1"/>
    <s v="Administrar Datos / Admin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amp;newEmail=correo%40gmail.com"/>
    <x v="28"/>
    <m/>
    <m/>
    <s v="SI"/>
  </r>
  <r>
    <x v="30"/>
    <x v="2"/>
    <s v="Administrar Datos / Gestionar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133&amp;newEmail=gramos02%40gmail.com"/>
    <x v="29"/>
    <s v="NO TIENE"/>
    <m/>
    <s v="SI"/>
  </r>
  <r>
    <x v="31"/>
    <x v="2"/>
    <s v="Administrar Datos / Gestionar Cuenta VUCE"/>
    <s v="authentication-api"/>
    <s v="Actualizar cuenta vuce"/>
    <x v="2"/>
    <x v="27"/>
    <s v="Permite actualizar una cuenta vuce"/>
    <x v="3"/>
    <s v="SI"/>
    <n v="2"/>
    <s v="NO"/>
    <x v="0"/>
    <x v="0"/>
    <s v="router-default.apps.certificacion.vuce.gob.pe"/>
    <s v="/autenticacion2/authentication-api/v1/cuenta-vuce/actualizar-cuenta"/>
    <x v="30"/>
    <s v="{_x000a_  &quot;cuentaVuceId&quot;: 1137,_x000a_  &quot;nombre&quot;: &quot;OLINDA CECILIA&quot;,_x000a_  &quot;numeroDocumento&quot;: &quot;41841789&quot;,_x000a_  &quot;apellidoMaterno&quot;: &quot;VILLANTOY&quot;,_x000a_  &quot;apellidoPaterno&quot;: &quot;ROMANI&quot;,_x000a_  &quot;ciudadId&quot;: NULL,_x000a_  &quot;clave&quot;: &quot;$2a$10$I.pkMMo/.fuZj/4TDwTV4u9JL2BLWhl92Nb5/uxNpKI5P8VbcQlBm&quot;,_x000a_  &quot;codigoPostal&quot;: NULL,_x000a_  &quot;departamentoId&quot;: 15,_x000a_  &quot;direccion&quot;: &quot;CALLE LOS MELONES 112&quot;,_x000a_  &quot;distritoId&quot;: 1410,_x000a_  &quot;email&quot;: &quot;gramos06@gmail.com&quot;,_x000a_  &quot;estado&quot;: &quot;1&quot;,_x000a_  &quot;estadoCivilId&quot;: 1,_x000a_  &quot;fax&quot;: NULL,_x000a_  &quot;fechaNacimiento&quot;: &quot;1988-04-02&quot;,_x000a_  &quot;flgAceptaTermino&quot;: &quot;1&quot;,_x000a_  &quot;flgNotificacionVuce&quot;: NULL,_x000a_  &quot;flgResidencia&quot;: &quot;1&quot;,_x000a_  &quot;guidFoto&quot;: NULL,_x000a_  &quot;nacionalidadId&quot;: 168,_x000a_  &quot;paginaWeb&quot;: NULL,_x000a_  &quot;paisId&quot;: NULL,_x000a_  &quot;provinciaId&quot;: 128,_x000a_  &quot;sexo&quot;: 2,_x000a_  &quot;prefijoPaisFijo&quot;: NULL,_x000a_  &quot;telefonoFijo&quot;: NULL,_x000a_  &quot;prefijoPaisMovil&quot;: NULL,_x000a_  &quot;telefonoMovil&quot;: &quot;989898980&quot;,_x000a_  &quot;tipoDocumentoId&quot;: 2,_x000a_  &quot;perfiles&quot;: [_x000a_    {_x000a_      &quot;perfilId&quot;: 1184,_x000a_      &quot;codigoPerfil&quot;: NULL,_x000a_      &quot;descripcion&quot;: NULL,_x000a_      &quot;flagHabilitado&quot;: &quot;1&quot;,_x000a_      &quot;esCuentaVuce&quot;: &quot;1&quot;,_x000a_      &quot;origenId&quot;: 2,_x000a_      &quot;tipoPerfilId&quot;: 4,_x000a_      &quot;entidadValidadoraId&quot;: 0,_x000a_      &quot;identificadorVuceId&quot;: 0,_x000a_      &quot;tipoPersonaId&quot;: 1,_x000a_      &quot;estado&quot;: &quot;1&quot;,_x000a_      &quot;tipoDocumentoPrincipal&quot;: 1,_x000a_      &quot;numeroDocumentoPrincipal&quot;: &quot;10411316373&quot;,_x000a_      &quot;email&quot;: &quot;gramos06@gmail.com&quot;,_x000a_      &quot;flgFavorito&quot;: &quot;1&quot;,_x000a_      &quot;nombreCompleto&quot;: &quot;AUT-MR.ENTIDAD.RESOLUTOR&quot;,_x000a_      &quot;cargo&quot;: NULL,_x000a_      &quot;usuario&quot;: &quot;EXTA0128&quot;,_x000a_      &quot;estadoRucId&quot;: NULL,_x000a_      &quot;condDomFiscalId&quot;: NULL,_x000a_      &quot;categoriaPerfilId&quot;: 2,_x000a_      &quot;tipoAcreditacionId&quot;: NULL,_x000a_      &quot;usuarioIdVuce1&quot;: 1125,_x000a_      &quot;flgNotificacion&quot;: &quot;0&quot;,_x000a_      &quot;fechaSuspendidoDesde&quot;: NULL,_x000a_      &quot;fechaSuspendidoHasta&quot;: NULL,_x000a_      &quot;usuIdRegAud&quot;: &quot;EXTA0128&quot;,_x000a_      &quot;usuIdModAud&quot;: NULL,_x000a_      &quot;fechaRegAud&quot;: &quot;2024-09-10T21:09:52.484Z&quot;,_x000a_      &quot;fechaModAud&quot;: NULL,_x000a_      &quot;usuBdRegAud&quot;: &quot;authapp&quot;,_x000a_      &quot;usuBdModAud&quot;: NULL,_x000a_      &quot;entidadId&quot;: 28,_x000a_      &quot;empresa&quot;: {_x000a_        &quot;empresaExternaId&quot;: NULL,_x000a_        &quot;tipoDocumentoId&quot;: NULL,_x000a_        &quot;numeroDocumento&quot;: NULL,_x000a_        &quot;razonSocial&quot;: NULL,_x000a_        &quot;nombreComercial&quot;: NULL,_x000a_        &quot;telefono&quot;: NULL,_x000a_        &quot;domicilio&quot;: NULL,_x000a_        &quot;estado&quot;: NULL,_x000a_        &quot;estadoAutorizacion&quot;: NULL,_x000a_        &quot;tipoEmpresaExternaId&quot;: NULL,_x000a_        &quot;flgPlazo&quot;: NULL,_x000a_        &quot;plazoInicio&quot;: NULL,_x000a_        &quot;plazoFin&quot;: NULL,_x000a_        &quot;usuarioIdVuce1&quot;: NULL_x000a_      },_x000a_      &quot;perfilContacto&quot;: [_x000a_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_x000a_      &quot;perfilCompRol&quot;: [_x000a_        {_x000a_          &quot;perfilCompRolId&quot;: 210,_x000a_          &quot;componenteRolEntity&quot;: {_x000a_            &quot;componenteRolId&quot;: 62,_x000a_            &quot;componenteId&quot;: 1,_x000a_            &quot;compRolCodigo&quot;: &quot;MR.CENTRAL.ADMINISTRADOR_VUCE&quot;,_x000a_            &quot;peso&quot;: NULL,_x000a_            &quot;categoriaPerfilId&quot;: 2,_x000a_            &quot;estado&quot;: &quot;1&quot;,_x000a_            &quot;tipoPerfil&quot;: 4,_x000a_            &quot;indRolDefecto&quot;: NULL,_x000a_            &quot;nombreRol&quot;: &quot;VUCE_ADMIN&quot;,_x000a_            &quot;descripcionLarga&quot;: &quot;Ve todos los trámites de los admisnitrados y funcionarios y tiene acceso a todas las funcionalidades de las bandejas, no detona el flag de leido y no visualiza datos confidenciales.&quot;,_x000a_            &quot;descripcionCorta&quot;: NULL_x000a_          },_x000a_          &quot;perfilId&quot;: 1184,_x000a_          &quot;estado&quot;: &quot;1&quot;,_x000a_          &quot;indFavorito&quot;: 0_x000a_        }_x000a_      ],_x000a_      &quot;perfilPuerto&quot;: [_x000a_        {_x000a_          &quot;perfilPuertoId&quot;: NULL,_x000a_          &quot;entidadId&quot;: NULL,_x000a_          &quot;nombreDepartamento&quot;: NULL,_x000a_          &quot;codPuerto&quot;: NULL,_x000a_          &quot;desPuerto&quot;: NULL_x000a_        }_x000a_      ],_x000a_      &quot;perfilEquipo&quot;: [_x000a_        {_x000a_          &quot;perfilEquipoId&quot;: NULL,_x000a_          &quot;componenteId&quot;: NULL,_x000a_          &quot;entidadId&quot;: NULL,_x000a_          &quot;codEquipo&quot;: NULL,_x000a_          &quot;desEquipo&quot;: NULL,_x000a_          &quot;estado&quot;: NULL_x000a_        }_x000a_      ]_x000a_    }_x000a_  ],_x000a_  &quot;fechaRegAud&quot;: &quot;2024-09-10T21:09:52.484Z&quot;,_x000a_  &quot;fechaModAud&quot;: NULL,_x000a_  &quot;usuIdRegAud&quot;: &quot;EXTA0128&quot;,_x000a_  &quot;usuIdModAud&quot;: NULL,_x000a_  &quot;usuBdRegAud&quot;: &quot;authapp&quot;,_x000a_  &quot;usuBdModAud&quot;: NULL,_x000a_  &quot;direccionReferencia&quot;: NULL,_x000a_  &quot;nombreCompleto&quot;: &quot;AUT-MR.ENTIDAD.RESOLUTOR&quot;,_x000a_  &quot;perfilContactoModel&quot;: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quot;rucPersonal&quot;: NULL,_x000a_  &quot;tipUsuario&quot;: 0_x000a_}"/>
    <s v="Validar con log para enviar datos en el Request body"/>
    <s v="SI"/>
  </r>
  <r>
    <x v="32"/>
    <x v="2"/>
    <s v="Administrar Datos / Gestionar Cuenta VUCE"/>
    <s v="authentication-api"/>
    <s v="Actualizar la clave de la cuenta vuce"/>
    <x v="2"/>
    <x v="28"/>
    <s v="Permite actualizar la clave de la cuenta vuce"/>
    <x v="0"/>
    <s v="SI"/>
    <n v="2"/>
    <s v="NO"/>
    <x v="0"/>
    <x v="0"/>
    <s v="router-default.apps.certificacion.vuce.gob.pe"/>
    <s v="/autenticacion2/authentication-api/v1/cuenta-vuce/actualizar-clave-vuce?email=gramos02%40gmail.com&amp;clave=%242a%2410%240GjPOmpQN59wwsgVWFj.jOkdGS4vlgDqY%2FFUPtoPNpJcI%2F5VsdMCC&amp;newClave=%242a%2410%240GjPOmpQN59wwsgVWFj.jOkdGS4vlgDqY%2FFUPtoPNpJcI%2F5VsdMCC"/>
    <x v="31"/>
    <s v="NO TIENE"/>
    <m/>
    <s v="SI"/>
  </r>
  <r>
    <x v="33"/>
    <x v="2"/>
    <s v="Administrar Datos / Gestionar Cuenta VUCE"/>
    <s v="authentication-api"/>
    <s v="Actualizar la clave de la cuenta vuce min"/>
    <x v="2"/>
    <x v="28"/>
    <s v="Permite actualizar la clave de la cuenta vuce_x000a_(La descripción del endpoint no coincide con la funcionalidad. Al parecer este endpoint actualiza el correo de la cuenta VUCE)."/>
    <x v="3"/>
    <s v="SI"/>
    <n v="2"/>
    <s v="NO"/>
    <x v="0"/>
    <x v="0"/>
    <s v="router-default.apps.certificacion.vuce.gob.pe"/>
    <s v="/autenticacion2/authentication-api/v1/cuenta-vuce/actualizar-clave-vuce-min?cuentaVuceId=1133&amp;newEmail=gramos02%40gmail.com"/>
    <x v="32"/>
    <s v="NO TIENE"/>
    <m/>
    <s v="SI"/>
  </r>
  <r>
    <x v="34"/>
    <x v="2"/>
    <s v="Mis Usuarios / Mis Funcionarios"/>
    <s v="authentication-api"/>
    <m/>
    <x v="1"/>
    <x v="29"/>
    <s v="Permite registrar puertos"/>
    <x v="1"/>
    <m/>
    <m/>
    <m/>
    <x v="1"/>
    <x v="1"/>
    <s v="router-default.apps.certificacion.vuce.gob.pe"/>
    <s v="/autenticacion2/authentication-api/v1/puertos-cp/perfil"/>
    <x v="33"/>
    <s v="{_x000a_  &quot;perfilId&quot;: 0,_x000a_  &quot;entidadId&quot;: 0,_x000a_  &quot;usuario&quot;: &quot;string&quot;,_x000a_  &quot;puertos&quot;: [_x000a_    {_x000a_      &quot;codPuertoCP&quot;: &quot;string&quot;,_x000a_      &quot;desPuertoCP&quot;: &quot;string&quot;,_x000a_      &quot;isSeleccionado&quot;: true_x000a_    }_x000a_  ]_x000a_}"/>
    <s v="No encontré el endpoint en ninguno de los 2 repositorios del Swagger."/>
    <m/>
  </r>
  <r>
    <x v="35"/>
    <x v="2"/>
    <s v="Mis Funcionarios"/>
    <s v="authentication-api"/>
    <s v="Funcionario"/>
    <x v="1"/>
    <x v="30"/>
    <s v="Obtener la lista de usuarios y sus roles, que pertenecen a uno o más equipos"/>
    <x v="0"/>
    <s v="NO"/>
    <n v="9"/>
    <s v="SI"/>
    <x v="0"/>
    <x v="0"/>
    <s v="router-default.apps.certificacion.vuce.gob.pe"/>
    <s v="/autenticacion2/authentication-api/v1/funcionario/equipos"/>
    <x v="34"/>
    <s v="{_x000a_  &quot;componenteCodigo&quot;: &quot;MR&quot;,_x000a_  &quot;equipos&quot;: [_x000a_    {_x000a_      &quot;codigoEquipo&quot;: &quot;EQU0001&quot;_x000a_    }_x000a_  ],_x000a_  &quot;roles&quot;: [_x000a_    {_x000a_      &quot;codigoRol&quot;: &quot;MR.ENTIDAD.EVALUADOR&quot;_x000a_    }_x000a_  ]_x000a_}"/>
    <m/>
    <s v="SI"/>
  </r>
  <r>
    <x v="36"/>
    <x v="2"/>
    <s v="Mis Usuarios / Mis Funcionarios"/>
    <s v="authentication-api"/>
    <s v="Funcionario"/>
    <x v="0"/>
    <x v="31"/>
    <s v="La respuesta es una lista con los usuarios secundarios._x000a_(la lista es de funcionarios)"/>
    <x v="3"/>
    <s v="NO"/>
    <n v="15"/>
    <s v="SI"/>
    <x v="0"/>
    <x v="0"/>
    <s v="router-default.apps.certificacion.vuce.gob.pe"/>
    <s v="/autenticacion2/authentication-api/v1/funcionario?entidadId=9"/>
    <x v="35"/>
    <s v="NO TIENE"/>
    <m/>
    <s v="SI"/>
  </r>
  <r>
    <x v="37"/>
    <x v="2"/>
    <s v="Mis Usuarios / Mis Funcionarios"/>
    <s v="authentication-api"/>
    <s v="Funcionario"/>
    <x v="0"/>
    <x v="32"/>
    <s v="La respuesta es el detalle de un funcionario"/>
    <x v="3"/>
    <s v="NO"/>
    <n v="11"/>
    <s v="NO"/>
    <x v="0"/>
    <x v="0"/>
    <s v="router-default.apps.certificacion.vuce.gob.pe"/>
    <s v="/autenticacion2/authentication-api/v1/funcionario/1185?idTipoVuce=2"/>
    <x v="36"/>
    <s v="NO TIENE"/>
    <m/>
    <s v="SI"/>
  </r>
  <r>
    <x v="38"/>
    <x v="2"/>
    <s v="Creación de Cuenta VUCE"/>
    <s v="authentication-api"/>
    <s v="Crear cuenta vuce"/>
    <x v="1"/>
    <x v="33"/>
    <s v="Permite registrar y enviar el valor de confirmación._x000a_(la descripción no coincide con la funcionalidad)"/>
    <x v="2"/>
    <s v="SI"/>
    <n v="2"/>
    <s v="NO"/>
    <x v="0"/>
    <x v="0"/>
    <s v="router-default.apps.certificacion.vuce.gob.pe"/>
    <s v="/autenticacion2/authentication-api/v1/cuenta-vuce?idpLogin=1"/>
    <x v="37"/>
    <s v="{_x000a_  &quot;formEmpresa&quot;: {_x000a_    &quot;usuarioEmp&quot;: &quot;string&quot;,_x000a_    &quot;tipoDocEmp&quot;: &quot;string&quot;,_x000a_    &quot;tipoDocIdEmp&quot;: 0,_x000a_    &quot;numdocEmp&quot;: &quot;string&quot;,_x000a_    &quot;rsEmp&quot;: &quot;string&quot;_x000a_  },_x000a_  &quot;formEntidad&quot;: {_x000a_    &quot;entidadId&quot;: 0,_x000a_    &quot;entidad&quot;: &quot;string&quot;,_x000a_    &quot;equipo&quot;: [_x000a_      &quot;string&quot;_x000a_    ],_x000a_    &quot;cargo&quot;: &quot;string&quot;,_x000a_    &quot;nombreCompleto&quot;: &quot;string&quot;,_x000a_    &quot;nroRegistro&quot;: &quot;string&quot;_x000a_  },_x000a_  &quot;formPrincipal&quot;: {_x000a_    &quot;tipoDocPri&quot;: &quot;string&quot;,_x000a_    &quot;tipoDocIdPri&quot;: 0,_x000a_    &quot;numdocPri&quot;: &quot;string&quot;,_x000a_    &quot;rsPri&quot;: &quot;string&quot;_x000a_  },_x000a_  &quot;formDatosPersonal&quot;: {_x000a_    &quot;tipUsuario&quot;: &quot;string&quot;,_x000a_    &quot;usuario&quot;: &quot;string&quot;,_x000a_    &quot;tipoDocumentoId&quot;: 0,_x000a_    &quot;numeroDocumento&quot;: &quot;string&quot;,_x000a_    &quot;numeroRUC&quot;: &quot;string&quot;,_x000a_    &quot;apellidoPaterno&quot;: &quot;string&quot;,_x000a_    &quot;apellidoMaterno&quot;: &quot;string&quot;,_x000a_    &quot;nombre&quot;: &quot;string&quot;,_x000a_    &quot;nombreCompleto&quot;: &quot;string&quot;,_x000a_    &quot;fechaNacimiento&quot;: &quot;2024-09-07T00:23:02.232Z&quot;,_x000a_    &quot;sexo&quot;: 0,_x000a_    &quot;estadoCivilId&quot;: 0,_x000a_    &quot;nacionalidadId&quot;: 0_x000a_  },_x000a_  &quot;formDatosContacto&quot;: {_x000a_    &quot;residencia&quot;: 0,_x000a_    &quot;paisId&quot;: 0,_x000a_    &quot;ciudadId&quot;: 0,_x000a_    &quot;departamentoId&quot;: 0,_x000a_    &quot;provinciaId&quot;: 0,_x000a_    &quot;distritoId&quot;: 0,_x000a_    &quot;direccion&quot;: &quot;string&quot;,_x000a_    &quot;referencia&quot;: &quot;string&quot;,_x000a_    &quot;codigoPostal&quot;: &quot;string&quot;,_x000a_    &quot;flagCelular&quot;: {_x000a_      &quot;dial_code&quot;: &quot;string&quot;_x000a_    },_x000a_    &quot;celular&quot;: &quot;string&quot;,_x000a_    &quot;flagTelefonoFijo&quot;: {_x000a_      &quot;dial_code&quot;: &quot;string&quot;_x000a_    },_x000a_    &quot;telefonoFijo&quot;: &quot;string&quot;,_x000a_    &quot;paginaWeb&quot;: &quot;string&quot;,_x000a_    &quot;email&quot;: &quot;string&quot;,_x000a_    &quot;emailConfirmacion&quot;: &quot;string&quot;,_x000a_    &quot;flgNotificacionVuce&quot;: true_x000a_  },_x000a_  &quot;formDatosTercero&quot;: {_x000a_    &quot;empresaId&quot;: 0,_x000a_    &quot;documentoTipo&quot;: 0,_x000a_    &quot;numeroDocumento&quot;: &quot;string&quot;,_x000a_    &quot;nombre&quot;: &quot;string&quot;_x000a_  },_x000a_  &quot;formCredenciales&quot;: {_x000a_    &quot;email&quot;: &quot;string&quot;,_x000a_    &quot;clave&quot;: &quot;string&quot;,_x000a_    &quot;confirmacionClave&quot;: &quot;string&quot;,_x000a_    &quot;flgAceptaTermino&quot;: true_x000a_  }_x000a_}"/>
    <s v="Validar con log para enviar datos en el Request body"/>
    <m/>
  </r>
  <r>
    <x v="39"/>
    <x v="2"/>
    <s v="Creación de Cuenta VUCE"/>
    <s v="authentication-api"/>
    <m/>
    <x v="1"/>
    <x v="34"/>
    <s v="La respuesta es success en caso se registre con exito o failed caso contrario"/>
    <x v="1"/>
    <m/>
    <m/>
    <m/>
    <x v="1"/>
    <x v="1"/>
    <s v="router-default.apps.certificacion.vuce.gob.pe"/>
    <s v="/autenticacion2/authentication-api/v1/cuenta-vuce/grabar-perfil"/>
    <x v="38"/>
    <s v="{_x000a_  &quot;cuentaVuceId&quot;: 0,_x000a_  &quot;usuario&quot;: &quot;string&quot;,_x000a_  &quot;usuIdRegAud&quot;: &quot;string&quot;,_x000a_  &quot;usuBdRegAud&quot;: &quot;string&quot;,_x000a_  &quot;apellidoMaterno&quot;: &quot;string&quot;,_x000a_  &quot;apellidoPaterno&quot;: &quot;string&quot;,_x000a_  &quot;nombre&quot;: &quot;string&quot;,_x000a_  &quot;nombreCompleto&quot;: &quot;string&quot;,_x000a_  &quot;tipoDocumentoId&quot;: 0,_x000a_  &quot;numeroDocumento&quot;: &quot;string&quot;,_x000a_  &quot;ciudadId&quot;: 0,_x000a_  &quot;codigoConfirmacion&quot;: &quot;string&quot;,_x000a_  &quot;codigoPostal&quot;: &quot;string&quot;,_x000a_  &quot;direccion&quot;: &quot;string&quot;,_x000a_  &quot;distritoId&quot;: 0,_x000a_  &quot;email&quot;: &quot;string&quot;,_x000a_  &quot;emailConfirmacion&quot;: &quot;string&quot;,_x000a_  &quot;estado&quot;: &quot;string&quot;,_x000a_  &quot;estadoCivilId&quot;: 0,_x000a_  &quot;fax&quot;: &quot;string&quot;,_x000a_  &quot;clave&quot;: &quot;string&quot;,_x000a_  &quot;fechaCodigoExpiracion&quot;: &quot;2024-09-07T00:23:35.737Z&quot;,_x000a_  &quot;fechaModAud&quot;: &quot;2024-09-07T00:23:35.737Z&quot;,_x000a_  &quot;fechaNacimiento&quot;: &quot;2024-09-07T00:23:35.737Z&quot;,_x000a_  &quot;fechaRegAud&quot;: &quot;2024-09-07T00:23:35.737Z&quot;,_x000a_  &quot;flgAceptaTermino&quot;: &quot;string&quot;,_x000a_  &quot;flgNotificacionVuce&quot;: &quot;string&quot;,_x000a_  &quot;flgResidencia&quot;: &quot;string&quot;,_x000a_  &quot;guidFoto&quot;: &quot;string&quot;,_x000a_  &quot;nacionalidadId&quot;: 0,_x000a_  &quot;paginaWeb&quot;: &quot;string&quot;,_x000a_  &quot;paisId&quot;: 0,_x000a_  &quot;provinciaId&quot;: 0,_x000a_  &quot;sexo&quot;: 0,_x000a_  &quot;telefonoFijo&quot;: &quot;string&quot;,_x000a_  &quot;telefonoMovil&quot;: &quot;string&quot;,_x000a_  &quot;tipoOrigen&quot;: &quot;string&quot;,_x000a_  &quot;rucPersonal&quot;: &quot;string&quot;,_x000a_  &quot;cargo&quot;: &quot;string&quot;,_x000a_  &quot;razonSocial&quot;: &quot;string&quot;,_x000a_  &quot;numeroDocEmpresaExt&quot;: &quot;string&quot;,_x000a_  &quot;tipoDocEmpresaExt&quot;: &quot;string&quot;,_x000a_  &quot;razonSocialEmpresaExt&quot;: &quot;string&quot;,_x000a_  &quot;nombreComercialExt&quot;: &quot;string&quot;,_x000a_  &quot;domicilioEmpresaExt&quot;: &quot;string&quot;,_x000a_  &quot;tipoPerfilId&quot;: 0,_x000a_  &quot;entidadId&quot;: 0,_x000a_  &quot;tipoPersonaId&quot;: 0,_x000a_  &quot;perfilCompRolEntities&quot;: [_x000a_    {_x000a_      &quot;perfilCompRolId&quot;: 0,_x000a_      &quot;perfilId&quot;: 0,_x000a_      &quot;componenteRolEntity&quot;: {_x000a_        &quot;componenteRolId&quot;: 0,_x000a_        &quot;componenteId&quot;: 0,_x000a_        &quot;compRolCodigo&quot;: &quot;string&quot;,_x000a_        &quot;peso&quot;: 0,_x000a_        &quot;tipoPerfil&quot;: 0,_x000a_        &quot;categoriaPerfilId&quot;: 0,_x000a_        &quot;useridRegAud&quot;: &quot;string&quot;,_x000a_        &quot;useridModAud&quot;: &quot;string&quot;,_x000a_        &quot;dateRegAud&quot;: &quot;string&quot;,_x000a_        &quot;dateModAud&quot;: &quot;string&quot;,_x000a_        &quot;userBdRegAud&quot;: &quot;string&quot;,_x000a_        &quot;userBdModAud&quot;: &quot;string&quot;,_x000a_        &quot;estado&quot;: &quot;string&quot;,_x000a_        &quot;nombreRol&quot;: &quot;string&quot;,_x000a_        &quot;descripcionCorta&quot;: &quot;string&quot;,_x000a_        &quot;descripcionLarga&quot;: &quot;string&quot;_x000a_      },_x000a_      &quot;estado&quot;: &quot;string&quot;,_x000a_      &quot;indFavorito&quot;: 0_x000a_    }_x000a_  ],_x000a_  &quot;perfilPuertoEntities&quot;: [_x000a_    {_x000a_      &quot;perfilPuertoId&quot;: 0,_x000a_      &quot;perfilId&quot;: 0,_x000a_      &quot;entidadId&quot;: 0,_x000a_      &quot;nombreDepartamento&quot;: &quot;string&quot;,_x000a_      &quot;estado&quot;: &quot;string&quot;,_x000a_      &quot;codPuerto&quot;: &quot;string&quot;,_x000a_      &quot;desPuerto&quot;: &quot;string&quot;_x000a_    }_x000a_  ],_x000a_  &quot;perfilEquipoEntities&quot;: [_x000a_    {_x000a_      &quot;perfilEquipoId&quot;: 0,_x000a_      &quot;componenteId&quot;: 0,_x000a_      &quot;entidadId&quot;: 0,_x000a_      &quot;equipoCodigo&quot;: &quot;string&quot;,_x000a_      &quot;perfilId&quot;: 0,_x000a_      &quot;desEquipo&quot;: &quot;string&quot;_x000a_    }_x000a_  ]_x000a_}"/>
    <s v="No encontré el endpoint en ninguno de los 2 repositorios del Swagger."/>
    <m/>
  </r>
  <r>
    <x v="40"/>
    <x v="2"/>
    <m/>
    <s v="authentication-api"/>
    <s v="Obtener JWT"/>
    <x v="0"/>
    <x v="35"/>
    <s v="Retorna el JSON Web Token de la sesión del usuario actual"/>
    <x v="0"/>
    <s v="NO"/>
    <n v="2"/>
    <s v="NO"/>
    <x v="0"/>
    <x v="0"/>
    <s v="router-default.apps.certificacion.vuce.gob.pe"/>
    <s v="/autenticacion2/authentication-api/v1/usuario/jwt-info?jwtId=123"/>
    <x v="39"/>
    <s v="NO TIENE"/>
    <s v="Consultar al equipo de desarrollo valor a enviar en parámetro"/>
    <s v="SI"/>
  </r>
  <r>
    <x v="41"/>
    <x v="2"/>
    <m/>
    <s v="authentication-api"/>
    <s v="User Legacy"/>
    <x v="0"/>
    <x v="36"/>
    <s v="La respuesta es un objeto del usuario legacy acotado"/>
    <x v="0"/>
    <s v="NO"/>
    <n v="2"/>
    <s v="NO"/>
    <x v="0"/>
    <x v="0"/>
    <s v="router-default.apps.certificacion.vuce.gob.pe"/>
    <s v="/autenticacion2/authentication-api/v1/usuario/data-user-entidad?componente=1&amp;nombreCompleto=JOEL%20RAMIREZ%20VASQUEZ&amp;nroRegistro=1"/>
    <x v="40"/>
    <s v="NO TIENE"/>
    <s v="Consultar al equipo de desarrollo valor a enviar en parámetro"/>
    <s v="SI"/>
  </r>
  <r>
    <x v="42"/>
    <x v="2"/>
    <m/>
    <s v="authentication-api"/>
    <s v="User Legacy"/>
    <x v="0"/>
    <x v="37"/>
    <s v="La respuesta es un objeto del usuario legacy acotado"/>
    <x v="0"/>
    <s v="NO"/>
    <n v="2"/>
    <s v="NO"/>
    <x v="0"/>
    <x v="0"/>
    <s v="router-default.apps.certificacion.vuce.gob.pe"/>
    <s v="/autenticacion2/authentication-api/v1/usuario/data-min-legacy?idp=1&amp;tipoPersona=1&amp;usuario=DCC14161&amp;tipoDocumento=1&amp;numeroDocumento=43663311"/>
    <x v="41"/>
    <m/>
    <s v="Consultar al equipo de desarrollo valor a enviar en parámetro"/>
    <s v="SI"/>
  </r>
  <r>
    <x v="43"/>
    <x v="2"/>
    <s v="Mis Usuarios"/>
    <s v="authentication-api"/>
    <s v="Usuario Secundario"/>
    <x v="0"/>
    <x v="31"/>
    <s v="La respuesta es una lista con los usuarios secundarios"/>
    <x v="0"/>
    <s v="NO"/>
    <n v="15"/>
    <s v="SI"/>
    <x v="0"/>
    <x v="0"/>
    <s v="router-default.apps.certificacion.vuce.gob.pe"/>
    <s v="/autenticacion2/authentication-api/v1/usuario-secundario?tipoDocumentoPrincipalId=1&amp;numDocumentoPrincipalId=20506601330"/>
    <x v="42"/>
    <s v="NO TIENE"/>
    <m/>
    <s v="SI"/>
  </r>
  <r>
    <x v="44"/>
    <x v="2"/>
    <s v="Mis Usuarios"/>
    <s v="authentication-api"/>
    <s v="Usuario Secundario"/>
    <x v="0"/>
    <x v="38"/>
    <s v="La respuesta es el detalle de un usuario secundario"/>
    <x v="3"/>
    <s v="NO"/>
    <n v="11"/>
    <s v="NO"/>
    <x v="0"/>
    <x v="0"/>
    <s v="router-default.apps.certificacion.vuce.gob.pe"/>
    <s v="/autenticacion2/authentication-api/v1/usuario-secundario/1162?idTipoVuce=2"/>
    <x v="43"/>
    <s v="NO TIENE"/>
    <m/>
    <s v="SI"/>
  </r>
  <r>
    <x v="45"/>
    <x v="3"/>
    <m/>
    <s v="authentication-api"/>
    <m/>
    <x v="0"/>
    <x v="39"/>
    <s v="Permite obtener una ruta, previamente configurada en el front, a un módulo del Auth-UI de acuerdo a los parámetros recibidos"/>
    <x v="2"/>
    <s v="NO"/>
    <n v="1"/>
    <s v="NO"/>
    <x v="0"/>
    <x v="0"/>
    <s v="router-default.apps.certificacion.vuce.gob.pe"/>
    <s v="autenticacion2/authentication-api/v1/redirect?process=ASSOCIATE_PROFILE"/>
    <x v="44"/>
    <m/>
    <s v="revisado"/>
    <s v="SI"/>
  </r>
  <r>
    <x v="46"/>
    <x v="3"/>
    <s v="Keycloak"/>
    <s v="authentication-api"/>
    <m/>
    <x v="0"/>
    <x v="40"/>
    <s v="Permite listar"/>
    <x v="1"/>
    <m/>
    <m/>
    <m/>
    <x v="1"/>
    <x v="1"/>
    <s v="router-default.apps.certificacion.vuce.gob.pe"/>
    <s v="/autenticacion2/authentication-api/v1/poc/keycloak-wso2"/>
    <x v="45"/>
    <m/>
    <s v="end point de prueba"/>
    <m/>
  </r>
  <r>
    <x v="47"/>
    <x v="3"/>
    <m/>
    <s v="authentication-api"/>
    <m/>
    <x v="0"/>
    <x v="41"/>
    <s v="La respuesta es un booleano que define si el perfil buscado esta habilitado"/>
    <x v="2"/>
    <s v="NO"/>
    <n v="1"/>
    <s v="NO"/>
    <x v="0"/>
    <x v="0"/>
    <s v="router-default.apps.certificacion.vuce.gob.pe"/>
    <s v="/autenticacion2/authentication-api/v1/perfil/perfil-habilitado-ruc?tipoDocumento=1&amp;numeroDocumento=20502365879&amp;usuario=DCC14441'"/>
    <x v="46"/>
    <m/>
    <s v="revisado"/>
    <s v="SI"/>
  </r>
  <r>
    <x v="48"/>
    <x v="3"/>
    <m/>
    <s v="authentication-api"/>
    <s v="Perfil habilitado"/>
    <x v="0"/>
    <x v="14"/>
    <s v="La respuesta es un booleano que define si el perfil buscado esta habilitado"/>
    <x v="2"/>
    <s v="NO"/>
    <n v="1"/>
    <s v="NO"/>
    <x v="0"/>
    <x v="0"/>
    <s v="router-default.apps.certificacion.vuce.gob.pe"/>
    <s v="autenticacion2/authentication-api/v1/perfil/perfil-habilitado-entidad?entidadId=38&amp;usuario=EXTA0129"/>
    <x v="47"/>
    <m/>
    <s v="revisado"/>
    <s v="SI"/>
  </r>
  <r>
    <x v="49"/>
    <x v="3"/>
    <s v="Gestión de perfiles"/>
    <s v="authentication-api"/>
    <m/>
    <x v="0"/>
    <x v="42"/>
    <s v="La respuesta es un objeto con datos del Perfil asociado"/>
    <x v="3"/>
    <s v="NO"/>
    <n v="100"/>
    <s v="NO"/>
    <x v="0"/>
    <x v="0"/>
    <s v="router-default.apps.certificacion.vuce.gob.pe"/>
    <s v="/autenticacion2/authentication-api/v1/perfil/asociar-perfil?idp=1&amp;componenteId=1&amp;cuentaVuceId=1117&amp;tipUsuario=1&amp;numeroDocumento=40106078&amp;usuario=USUJAVIE&amp;nombreCompleto=FARMINDUSTRIA%20S.A._x000a_Server response"/>
    <x v="48"/>
    <m/>
    <s v="Consultar al equipo de desarrollo si es externo"/>
    <s v="SI"/>
  </r>
  <r>
    <x v="50"/>
    <x v="3"/>
    <s v="Mis Usuarios / Mis Funcionarios"/>
    <s v="authentication-api"/>
    <m/>
    <x v="0"/>
    <x v="43"/>
    <s v="La respuesta es una lista de puerto"/>
    <x v="0"/>
    <s v="NO"/>
    <n v="5"/>
    <s v="SI"/>
    <x v="0"/>
    <x v="0"/>
    <s v="router-default.apps.certificacion.vuce.gob.pe"/>
    <s v="autenticacion2/authentication-api/v1/perfil-puerto/perfil?perfilId=1096"/>
    <x v="49"/>
    <m/>
    <s v="revisado"/>
    <s v="SI"/>
  </r>
  <r>
    <x v="51"/>
    <x v="3"/>
    <s v="Mis Usuarios / Mis Funcionarios"/>
    <s v="authentication-api"/>
    <m/>
    <x v="0"/>
    <x v="44"/>
    <s v="La respuesta es una lista con los puertos del perfil"/>
    <x v="0"/>
    <s v="NO"/>
    <n v="5"/>
    <s v="SI"/>
    <x v="0"/>
    <x v="0"/>
    <s v="router-default.apps.certificacion.vuce.gob.pe"/>
    <s v="autenticacion2/authentication-api/v1/perfil-puerto/perfil/entidad?perfilId=1096&amp;entidadId=1'"/>
    <x v="50"/>
    <m/>
    <s v="revisado"/>
    <s v="SI"/>
  </r>
  <r>
    <x v="52"/>
    <x v="3"/>
    <s v="Mis Funcionarios"/>
    <s v="authentication-api"/>
    <m/>
    <x v="0"/>
    <x v="45"/>
    <s v="La respuesta es un objeto que contiene el detalle de los equipos asignados"/>
    <x v="0"/>
    <s v="NO"/>
    <n v="2"/>
    <s v="SI"/>
    <x v="0"/>
    <x v="0"/>
    <s v="router-default.apps.certificacion.vuce.gob.pe"/>
    <s v="autenticacion2/authentication-api/v1/perfil-equipo/buscar?perfilId=1097&amp;entidadId=36&amp;componenteId=1"/>
    <x v="51"/>
    <m/>
    <s v="revisado"/>
    <s v="SI"/>
  </r>
  <r>
    <x v="53"/>
    <x v="3"/>
    <s v="Mis Funcionarios"/>
    <s v="authentication-api"/>
    <m/>
    <x v="0"/>
    <x v="46"/>
    <s v="La respuesta es un objeto que contiene el detalle de los equipos a asignar"/>
    <x v="0"/>
    <s v="NO"/>
    <n v="2"/>
    <s v="NO"/>
    <x v="0"/>
    <x v="2"/>
    <s v="router-default.apps.certificacion.vuce.gob.pe"/>
    <s v="/autenticacion2/authentication-api/v1/mr2/usuario/total-pendientes?idUsuario=0&amp;idPerfil=0&amp;equipos[codEquipo]=string&amp;roles[codRol]=string"/>
    <x v="52"/>
    <s v="{_x000a_  &quot;idUsuario&quot;: 0,_x000a_  &quot;idPerfil&quot;: 0,_x000a_  &quot;equipos&quot;: [_x000a_    {_x000a_      &quot;codEquipo&quot;: &quot;EQU0001&quot;_x000a_    }_x000a_  ],_x000a_  &quot;roles&quot;: [_x000a_    {_x000a_      &quot;codRol&quot;: &quot;&quot;_x000a_    }_x000a_  ]_x000a_}"/>
    <m/>
    <m/>
  </r>
  <r>
    <x v="54"/>
    <x v="3"/>
    <m/>
    <s v="authentication-api"/>
    <s v="Interoperabilidad"/>
    <x v="0"/>
    <x v="47"/>
    <s v="La respuesta son los datos del usuario por número de RUC"/>
    <x v="2"/>
    <s v="NO"/>
    <n v="14"/>
    <s v="NO"/>
    <x v="2"/>
    <x v="2"/>
    <s v="router-default.apps.certificacion.vuce.gob.pe"/>
    <s v="/autenticacion2/authentication-api/v1/interopera/sol?numeroRuc=20506601330&amp;contingencia=true"/>
    <x v="53"/>
    <m/>
    <m/>
    <m/>
  </r>
  <r>
    <x v="55"/>
    <x v="3"/>
    <s v="Mis Usuarios"/>
    <s v="authentication-api"/>
    <m/>
    <x v="0"/>
    <x v="48"/>
    <s v="La respuesta son los datos de operadores en Reniec"/>
    <x v="2"/>
    <s v="NO"/>
    <n v="1"/>
    <s v="NO"/>
    <x v="2"/>
    <x v="2"/>
    <s v="router-default.apps.certificacion.vuce.gob.pe"/>
    <s v="/autenticacion2/authentication-api/v1/interopera/operadores?numeroRuc=20463958590"/>
    <x v="54"/>
    <s v="&quot;eyJhbGciOiJSUzI1NiJ9.eyJ...&quot;"/>
    <m/>
    <m/>
  </r>
  <r>
    <x v="56"/>
    <x v="3"/>
    <s v="Creación de Cuenta VUCE / Mis Funcionarios / Pre-Registro"/>
    <s v="authentication-api"/>
    <m/>
    <x v="0"/>
    <x v="49"/>
    <s v="La respuesta son los datos del usuario en Reniec"/>
    <x v="2"/>
    <s v="NO"/>
    <n v="1"/>
    <s v="NO"/>
    <x v="2"/>
    <x v="0"/>
    <s v="router-default.apps.certificacion.vuce.gob.pe"/>
    <s v="/autenticacion2/authentication-api/v1/interopera/reniec?aplicacion=vuce&amp;dni=41841785&amp;cacheable=true"/>
    <x v="55"/>
    <m/>
    <m/>
    <m/>
  </r>
  <r>
    <x v="57"/>
    <x v="3"/>
    <m/>
    <s v="authentication-api"/>
    <m/>
    <x v="0"/>
    <x v="50"/>
    <s v="La respuesta es un objeto de la cuenta vuce"/>
    <x v="3"/>
    <s v="NO"/>
    <n v="1"/>
    <s v="NO"/>
    <x v="0"/>
    <x v="0"/>
    <s v="router-default.apps.certificacion.vuce.gob.pe"/>
    <s v="autenticacion2/authentication-api/v1/cuenta-vuce/existe?tipoDocumento=1&amp;numeroDocumento=10106078918'"/>
    <x v="56"/>
    <m/>
    <m/>
    <s v="SI"/>
  </r>
  <r>
    <x v="58"/>
    <x v="3"/>
    <m/>
    <s v="authentication-api"/>
    <m/>
    <x v="0"/>
    <x v="50"/>
    <s v="La respuesta es un objeto de la cuenta vuce"/>
    <x v="3"/>
    <s v="NO"/>
    <n v="269"/>
    <s v="NO"/>
    <x v="0"/>
    <x v="0"/>
    <s v="router-default.apps.certificacion.vuce.gob.pe"/>
    <s v="autenticacion2/authentication-api/v1/cuenta-vuce/documento?tipoDocumento=1&amp;numeroDocumento=10106078918"/>
    <x v="57"/>
    <m/>
    <m/>
    <s v="SI"/>
  </r>
  <r>
    <x v="59"/>
    <x v="3"/>
    <m/>
    <s v="authentication-api"/>
    <m/>
    <x v="0"/>
    <x v="51"/>
    <s v="La respuesta es un objeto de la cuenta vuce con data específica"/>
    <x v="3"/>
    <s v="NO"/>
    <n v="175"/>
    <s v="NO"/>
    <x v="0"/>
    <x v="0"/>
    <s v="router-default.apps.certificacion.vuce.gob.pe"/>
    <m/>
    <x v="58"/>
    <m/>
    <m/>
    <s v="SI"/>
  </r>
  <r>
    <x v="60"/>
    <x v="4"/>
    <s v="Mis Funcionarios"/>
    <s v="authentication-api"/>
    <s v="Cuenta Vuce"/>
    <x v="0"/>
    <x v="52"/>
    <s v="La respuesta es un objeto de la cuenta vuce"/>
    <x v="3"/>
    <s v="NO"/>
    <n v="140"/>
    <s v="NO"/>
    <x v="0"/>
    <x v="0"/>
    <s v="router-default.apps.certificacion.vuce.gob.pe"/>
    <s v="/autenticacion2/authentication-api/v1/cuenta-vuce/buscar-funcionario?tipoDocumento=2&amp;numeroDocumento=16800588&amp;cuentaVuce=abarboza%40mincetur.gob.pe"/>
    <x v="59"/>
    <m/>
    <m/>
    <s v="SI"/>
  </r>
  <r>
    <x v="61"/>
    <x v="4"/>
    <s v="Mis Funcionarios"/>
    <s v="authentication-api"/>
    <s v="Correo Cuenta Vuce"/>
    <x v="0"/>
    <x v="53"/>
    <s v="La respuesta es un String con el correo de la cuenta vuce"/>
    <x v="3"/>
    <s v="NO"/>
    <n v="1"/>
    <s v="NO"/>
    <x v="0"/>
    <x v="0"/>
    <s v="router-default.apps.certificacion.vuce.gob.pe"/>
    <s v="/autenticacion2/authentication-api/v1/cuenta-vuce/correo-cuenta-vuce?tipoDocumento=2&amp;numeroDocumento=16800588"/>
    <x v="60"/>
    <m/>
    <m/>
    <s v="SI"/>
  </r>
  <r>
    <x v="62"/>
    <x v="4"/>
    <m/>
    <s v="authentication-api"/>
    <m/>
    <x v="0"/>
    <x v="25"/>
    <m/>
    <x v="0"/>
    <s v="NO"/>
    <n v="59"/>
    <s v="SI"/>
    <x v="0"/>
    <x v="0"/>
    <s v="router-default.apps.certificacion.vuce.gob.pe"/>
    <s v="/autenticacion2/authentication-api/v1/cuenta-vuce/buscar?fechaInicio=2024-01-01&amp;fechaFinal=2024-06-30"/>
    <x v="61"/>
    <m/>
    <s v="No tiene descripción del endpoint."/>
    <s v="SI"/>
  </r>
  <r>
    <x v="63"/>
    <x v="4"/>
    <s v="Mis Funcionarios"/>
    <s v="authentication-api"/>
    <s v="Componente Rol"/>
    <x v="0"/>
    <x v="54"/>
    <s v="La respuesta es un objeto que contiene el detalle de los roles a asignar"/>
    <x v="3"/>
    <s v="NO"/>
    <n v="11"/>
    <s v="SI"/>
    <x v="0"/>
    <x v="0"/>
    <s v="router-default.apps.certificacion.vuce.gob.pe"/>
    <s v="/autenticacion2/authentication-api/v1/componente-rol/componente?componenteId=2"/>
    <x v="62"/>
    <m/>
    <m/>
    <s v="SI"/>
  </r>
  <r>
    <x v="64"/>
    <x v="4"/>
    <s v="Mis Usuarios / Mis Funcionarios"/>
    <s v="authentication-api"/>
    <m/>
    <x v="0"/>
    <x v="55"/>
    <s v="Recupera la información de historial de cambios de un perfil"/>
    <x v="3"/>
    <s v="NO"/>
    <n v="3"/>
    <s v="SI"/>
    <x v="0"/>
    <x v="0"/>
    <s v="router-default.apps.certificacion.vuce.gob.pe"/>
    <s v="/autenticacion2/authentication-api/v1/componente-rol/componente-rol-combo?componenteId=2&amp;categoriaPerfilId=2"/>
    <x v="63"/>
    <m/>
    <m/>
    <s v="SI"/>
  </r>
  <r>
    <x v="65"/>
    <x v="4"/>
    <m/>
    <s v="authentication-api"/>
    <m/>
    <x v="0"/>
    <x v="56"/>
    <s v="Genera un JWT de sesión para el usuario y devuelve una URL de redireccionamiento que contiene el ID del JWT para iniciar sesión en el frontend"/>
    <x v="2"/>
    <s v="NO"/>
    <m/>
    <m/>
    <x v="1"/>
    <x v="1"/>
    <s v="router-default.apps.certificacion.vuce.gob.pe"/>
    <m/>
    <x v="58"/>
    <m/>
    <s v="Consultar al equipo de desarrollo valor a enviar en parametro"/>
    <m/>
  </r>
  <r>
    <x v="66"/>
    <x v="4"/>
    <m/>
    <s v="authentication-api"/>
    <m/>
    <x v="0"/>
    <x v="57"/>
    <s v="Genera un JWT de sesión para el usuario que a ingresado por Extranet SUNAT y devuelve una URL de redireccionamiento que contiene el ID del JWT para iniciar sesión en el frontend"/>
    <x v="0"/>
    <s v="NO"/>
    <m/>
    <m/>
    <x v="1"/>
    <x v="1"/>
    <s v="router-default.apps.certificacion.vuce.gob.pe"/>
    <m/>
    <x v="58"/>
    <m/>
    <s v="Consultar al equipo de desarrollo valor a enviar en parametro"/>
    <m/>
  </r>
  <r>
    <x v="67"/>
    <x v="4"/>
    <m/>
    <s v="authentication-common-api"/>
    <s v="Interoperabilidad"/>
    <x v="0"/>
    <x v="47"/>
    <s v="La respuesta son los datos del usuario por número de RUC"/>
    <x v="2"/>
    <s v="NO"/>
    <n v="14"/>
    <s v="NO"/>
    <x v="2"/>
    <x v="2"/>
    <s v="router-default.apps.certificacion.vuce.gob.pe"/>
    <s v="/autenticacion2/authentication-common-api/v1/interopera/sol?numeroRuc=20506601330&amp;contingencia=true"/>
    <x v="64"/>
    <m/>
    <m/>
    <m/>
  </r>
  <r>
    <x v="68"/>
    <x v="4"/>
    <m/>
    <s v="authentication-common-api"/>
    <m/>
    <x v="2"/>
    <x v="58"/>
    <m/>
    <x v="3"/>
    <s v="SI"/>
    <n v="1"/>
    <s v="NO"/>
    <x v="0"/>
    <x v="0"/>
    <s v="router-default.apps.certificacion.vuce.gob.pe"/>
    <s v="/autenticacion2/authentication-common-api/v1/interopera/sol?numeroRuc=20441805960"/>
    <x v="65"/>
    <m/>
    <s v="El consumo del API no especifica resultado, como dato de entrada solicita RUC, y como salida tambien RUC"/>
    <m/>
  </r>
  <r>
    <x v="69"/>
    <x v="4"/>
    <s v="Mi Usuarios"/>
    <s v="authentication-common-api"/>
    <m/>
    <x v="0"/>
    <x v="48"/>
    <s v="La respuesta son los datos de operadores en Reniec"/>
    <x v="0"/>
    <s v="NO"/>
    <n v="8"/>
    <s v="NO"/>
    <x v="2"/>
    <x v="2"/>
    <s v="router-default.apps.certificacion.vuce.gob.pe"/>
    <s v="/autenticacion2/authentication-common-api/v1/interopera/operadores?numeroRuc=20463958590"/>
    <x v="66"/>
    <m/>
    <m/>
    <m/>
  </r>
  <r>
    <x v="70"/>
    <x v="4"/>
    <m/>
    <s v="authentication-common-api"/>
    <m/>
    <x v="1"/>
    <x v="59"/>
    <s v="Permite validar el proceso recaptcha"/>
    <x v="3"/>
    <s v="SI"/>
    <n v="27"/>
    <s v="NO"/>
    <x v="2"/>
    <x v="1"/>
    <s v="router-default.apps.certificacion.vuce.gob.pe"/>
    <s v="/autenticacion2/authentication-common-api/v1/recaptcha"/>
    <x v="67"/>
    <s v="{_x000a_  &quot;token&quot;: &quot;451244&quot;_x000a_}"/>
    <m/>
    <m/>
  </r>
  <r>
    <x v="71"/>
    <x v="4"/>
    <m/>
    <s v="authentication-common-api"/>
    <m/>
    <x v="1"/>
    <x v="60"/>
    <s v="Permite validar token en keycloak"/>
    <x v="2"/>
    <s v="SI"/>
    <m/>
    <s v="NO"/>
    <x v="2"/>
    <x v="1"/>
    <s v="router-default.apps.certificacion.vuce.gob.pe"/>
    <s v="/autenticacion2/authentication-common-api/v1/keycloak/validate-public-token"/>
    <x v="68"/>
    <m/>
    <s v="Cerrar pruebas con Desarrollo"/>
    <m/>
  </r>
  <r>
    <x v="72"/>
    <x v="4"/>
    <s v="Administrar Datos"/>
    <s v="authentication-common-api"/>
    <m/>
    <x v="1"/>
    <x v="61"/>
    <s v="Se utiliza el servicio de filenet para subir un archivo"/>
    <x v="0"/>
    <s v="SI"/>
    <m/>
    <m/>
    <x v="1"/>
    <x v="1"/>
    <s v="router-default.apps.certificacion.vuce.gob.pe"/>
    <m/>
    <x v="58"/>
    <m/>
    <s v="Consultar al equipo de desarrollo valor a enviar en parametro"/>
    <m/>
  </r>
  <r>
    <x v="73"/>
    <x v="4"/>
    <s v="Administrar Datos"/>
    <s v="authentication-common-api"/>
    <m/>
    <x v="0"/>
    <x v="62"/>
    <s v="Se utiliza el servicio de filenet para obtener un archivo"/>
    <x v="0"/>
    <s v="NO"/>
    <m/>
    <m/>
    <x v="1"/>
    <x v="1"/>
    <s v="router-default.apps.certificacion.vuce.gob.pe"/>
    <m/>
    <x v="58"/>
    <m/>
    <s v="Consultar al equipo de desarrollo valor a enviar en parametro"/>
    <m/>
  </r>
  <r>
    <x v="74"/>
    <x v="4"/>
    <s v="Creación de Cuenta VUCE"/>
    <s v="authentication-common-api"/>
    <m/>
    <x v="1"/>
    <x v="63"/>
    <s v="Genera un mensaje con la confirmación de la cración de la cuenta vue y lo envia al email proporcionado"/>
    <x v="3"/>
    <s v="SI"/>
    <n v="1"/>
    <s v="NO"/>
    <x v="0"/>
    <x v="0"/>
    <s v="router-default.apps.certificacion.vuce.gob.pe"/>
    <s v="/autenticacion2/authentication-common-api/v1/correo/confirmacion-cuenta?email=abarboza%40efectiva.com.pe&amp;nombres=Antonio%20Guillermo"/>
    <x v="69"/>
    <m/>
    <m/>
    <m/>
  </r>
  <r>
    <x v="75"/>
    <x v="5"/>
    <s v="Creación de Cuenta VUCE"/>
    <s v="authentication-common-api"/>
    <s v="Correo"/>
    <x v="0"/>
    <x v="64"/>
    <s v="Genera un código aleatorio y vuelve a enviarlo al email proporcionado"/>
    <x v="0"/>
    <s v="SI"/>
    <n v="2"/>
    <s v="NO"/>
    <x v="0"/>
    <x v="0"/>
    <s v="router-default.apps.certificacion.vuce.gob.pe"/>
    <s v="/autenticacion2/authentication-common-api/v1/correo/resend-code?email=gramos07%40gmail.com&amp;nombres=Guido"/>
    <x v="70"/>
    <m/>
    <m/>
    <m/>
  </r>
  <r>
    <x v="76"/>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email=gramos08%40gmail.com&amp;nombres=Guido"/>
    <x v="71"/>
    <m/>
    <m/>
    <m/>
  </r>
  <r>
    <x v="77"/>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perfil?email=gramos09%40gmail.com&amp;nombres=Guido"/>
    <x v="72"/>
    <m/>
    <m/>
    <m/>
  </r>
  <r>
    <x v="78"/>
    <x v="5"/>
    <m/>
    <s v="authentication-common-api"/>
    <s v="Parametros"/>
    <x v="0"/>
    <x v="66"/>
    <s v="Lista de párametros globables que se obtiene de acuerdo al filtro de código"/>
    <x v="3"/>
    <s v="NO"/>
    <n v="10"/>
    <s v="NO"/>
    <x v="0"/>
    <x v="0"/>
    <s v="router-default.apps.certificacion.vuce.gob.pe"/>
    <s v="/autenticacion2/authentication-common-api/v1/parametro/unico?codigo=AUTHEXTRA_CP"/>
    <x v="73"/>
    <m/>
    <m/>
    <s v="SI"/>
  </r>
  <r>
    <x v="79"/>
    <x v="5"/>
    <m/>
    <s v="authentication-common-api"/>
    <s v="Parametros"/>
    <x v="0"/>
    <x v="66"/>
    <s v="Lista de párametros globables que se obtiene de acuerdo al filtro de código"/>
    <x v="3"/>
    <s v="NO"/>
    <n v="10"/>
    <s v="SI"/>
    <x v="0"/>
    <x v="0"/>
    <s v="router-default.apps.certificacion.vuce.gob.pe"/>
    <s v="/autenticacion2/authentication-common-api/v1/parametro/global?grupo=AUTHPARAM"/>
    <x v="74"/>
    <m/>
    <m/>
    <s v="SI"/>
  </r>
  <r>
    <x v="80"/>
    <x v="5"/>
    <m/>
    <s v="authentication-common-api"/>
    <s v="Parametrica"/>
    <x v="0"/>
    <x v="67"/>
    <s v="La respuesta es listado de parámetros"/>
    <x v="3"/>
    <s v="NO"/>
    <n v="6"/>
    <s v="SI"/>
    <x v="0"/>
    <x v="0"/>
    <s v="router-default.apps.certificacion.vuce.gob.pe"/>
    <s v="/autenticacion2/authentication-common-api/v1/parametrica/parametro?codigo=1"/>
    <x v="75"/>
    <m/>
    <m/>
    <s v="SI"/>
  </r>
  <r>
    <x v="81"/>
    <x v="5"/>
    <s v="Creación de Cuenta VUCE / Pre-Registro / "/>
    <s v="authentication-common-api"/>
    <s v="VUCE-PIDE"/>
    <x v="0"/>
    <x v="49"/>
    <s v="La respuesta son los datos del usuario en Reniec"/>
    <x v="0"/>
    <s v="NO"/>
    <n v="6"/>
    <s v="NO"/>
    <x v="2"/>
    <x v="0"/>
    <s v="router-default.apps.certificacion.vuce.gob.pe"/>
    <s v="/autenticacion2/authentication-common-api/v1/interopera/reniec?aplicacion=VUCE&amp;dni=41841784&amp;cacheable=true"/>
    <x v="76"/>
    <m/>
    <m/>
    <m/>
  </r>
  <r>
    <x v="82"/>
    <x v="5"/>
    <s v="Mis Funcionarios / Pre-Registro"/>
    <s v="authentication-common-api"/>
    <s v="GestorProcedimiento"/>
    <x v="0"/>
    <x v="46"/>
    <s v="La respuesta es un objeto que contiene el detalle de los equipos a asignar"/>
    <x v="0"/>
    <s v="NO"/>
    <n v="8"/>
    <s v="SI"/>
    <x v="0"/>
    <x v="2"/>
    <s v="router-default.apps.certificacion.vuce.gob.pe"/>
    <s v="/autenticacion2/authentication-common-api/v1/gp/equipos?componente=MR&amp;entidad=36"/>
    <x v="77"/>
    <m/>
    <m/>
    <m/>
  </r>
  <r>
    <x v="83"/>
    <x v="5"/>
    <s v="Mis Funcionarios / Pre-Registro"/>
    <s v="authentication-common-api"/>
    <s v="GestorProcedimiento"/>
    <x v="0"/>
    <x v="68"/>
    <s v="La respuesta es un objeto del usuario legacy acotado"/>
    <x v="0"/>
    <s v="NO"/>
    <n v="11"/>
    <s v="SI"/>
    <x v="0"/>
    <x v="2"/>
    <s v="router-default.apps.certificacion.vuce.gob.pe"/>
    <s v="/autenticacion2/authentication-common-api/v1/gp/entidades?componente=MR"/>
    <x v="78"/>
    <m/>
    <m/>
    <m/>
  </r>
  <r>
    <x v="84"/>
    <x v="5"/>
    <m/>
    <s v="authentication-common-api"/>
    <s v="FichaRUC"/>
    <x v="0"/>
    <x v="69"/>
    <s v="Permite obtener ficharuc por tipo y numero de documento"/>
    <x v="0"/>
    <s v="NO"/>
    <n v="26"/>
    <s v="NO"/>
    <x v="2"/>
    <x v="0"/>
    <s v="router-default.apps.certificacion.vuce.gob.pe"/>
    <s v="/autenticacion2/authentication-common-api/v1/ficha-ruc/find?tipoDocumentoId=1&amp;numeroDocumento=20100227461"/>
    <x v="79"/>
    <m/>
    <m/>
    <m/>
  </r>
  <r>
    <x v="85"/>
    <x v="5"/>
    <m/>
    <s v="authentication-common-api"/>
    <s v="ComponentePortuario"/>
    <x v="0"/>
    <x v="70"/>
    <s v="Devuelve información de la vigencia de la licencia del ruc consultado"/>
    <x v="0"/>
    <s v="NO"/>
    <m/>
    <s v="NO"/>
    <x v="0"/>
    <x v="2"/>
    <s v="router-default.apps.certificacion.vuce.gob.pe"/>
    <s v="/autenticacion2/authentication-common-api/v1/cp/vigencias?nroRuc=20509645150"/>
    <x v="80"/>
    <m/>
    <s v="No devuelve data"/>
    <m/>
  </r>
  <r>
    <x v="86"/>
    <x v="5"/>
    <s v="Mis Usuarios / Mis Funcionarios"/>
    <s v="authentication-common-api"/>
    <s v="ComponentePortuario"/>
    <x v="0"/>
    <x v="71"/>
    <s v="Devuelve información de los puertos del ruc consultado"/>
    <x v="0"/>
    <s v="NO"/>
    <m/>
    <s v="NO"/>
    <x v="0"/>
    <x v="2"/>
    <s v="router-default.apps.certificacion.vuce.gob.pe"/>
    <s v="/autenticacion2/authentication-common-api/v1/cp/puertos?nroRuc=20612425559"/>
    <x v="81"/>
    <m/>
    <s v="No devuelve data"/>
    <m/>
  </r>
  <r>
    <x v="87"/>
    <x v="5"/>
    <s v="Creación de Cuenta VUCE"/>
    <s v="authentication-common-api"/>
    <s v="Verificación Correo Expiración"/>
    <x v="0"/>
    <x v="72"/>
    <s v="Indica si el código de confirmación para un email está expirado o se ha ingresado errado"/>
    <x v="0"/>
    <s v="NO"/>
    <n v="2"/>
    <s v="NO"/>
    <x v="0"/>
    <x v="0"/>
    <s v="router-default.apps.certificacion.vuce.gob.pe"/>
    <s v="/autenticacion2/authentication-common-api/v1/correo/validate-code?email=gramos09%40gmail.com&amp;code=871324"/>
    <x v="82"/>
    <m/>
    <m/>
    <s v="SI"/>
  </r>
  <r>
    <x v="88"/>
    <x v="5"/>
    <s v="Creación de Cuenta VUCE"/>
    <s v="authentication-common-api"/>
    <s v="Catalogo"/>
    <x v="0"/>
    <x v="73"/>
    <s v="La respuesta corresponde al catalogo de ubigeos: Departamente, pronvincia, distrito"/>
    <x v="0"/>
    <s v="NO"/>
    <n v="14"/>
    <s v="SI"/>
    <x v="0"/>
    <x v="0"/>
    <s v="router-default.apps.certificacion.vuce.gob.pe"/>
    <s v="/autenticacion2/authentication-common-api/v1/catalogo/ubigeo"/>
    <x v="83"/>
    <m/>
    <m/>
    <s v="SI"/>
  </r>
  <r>
    <x v="89"/>
    <x v="5"/>
    <s v="Creación de Cuenta VUCE"/>
    <s v="authentication-common-api"/>
    <s v="Catalogo"/>
    <x v="0"/>
    <x v="74"/>
    <s v="La respuesta es un listado de paises"/>
    <x v="3"/>
    <s v="NO"/>
    <n v="2"/>
    <s v="SI"/>
    <x v="0"/>
    <x v="0"/>
    <s v="router-default.apps.certificacion.vuce.gob.pe"/>
    <s v="/autenticacion2/authentication-common-api/v1/catalogo/pais"/>
    <x v="84"/>
    <m/>
    <m/>
    <s v="SI"/>
  </r>
  <r>
    <x v="90"/>
    <x v="5"/>
    <s v="Creación de Cuenta VUCE"/>
    <s v="authentication-common-api"/>
    <s v="Catalogo"/>
    <x v="0"/>
    <x v="75"/>
    <s v="La respuesta es el listado de ciudades por pais"/>
    <x v="3"/>
    <s v="NO"/>
    <n v="2"/>
    <s v="SI"/>
    <x v="0"/>
    <x v="0"/>
    <s v="router-default.apps.certificacion.vuce.gob.pe"/>
    <s v="/autenticacion2/authentication-common-api/v1/catalogo/ciudad?codPais=168"/>
    <x v="85"/>
    <m/>
    <m/>
    <s v="S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PI001"/>
    <s v="Marco Quiroz"/>
    <s v="Media"/>
    <s v="GET"/>
    <s v="router-default.apps.certificacion.vuce.gob.pe/autenticacion2/authentication-api/v1/preregistro/usuarios/usuario?preDataCuentaId=4&amp;componenteId=1"/>
    <s v="Obtiene información de un usuario pre registrado"/>
    <x v="0"/>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x v="4"/>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API001"/>
    <s v="Marco Quiroz"/>
    <s v="Media"/>
    <s v="GET"/>
    <s v="router-default.apps.certificacion.vuce.gob.pe/autenticacion2/authentication-api/v1/preregistro/usuarios/usuario?preDataCuentaId=4&amp;componenteId=1"/>
    <s v="Obtiene información de un usuario pre registrado"/>
    <x v="0"/>
    <s v="SI"/>
  </r>
  <r>
    <s v="API002"/>
    <s v="Marco Quiroz"/>
    <s v="Media"/>
    <s v="POST"/>
    <s v="router-default.apps.certificacion.vuce.gob.pe/autenticacion2/authentication-api/v1/preregistro/usuarios/usuario"/>
    <s v="Nuevo Pre-Registro"/>
    <x v="1"/>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5"/>
    <s v="Marco Quiroz"/>
    <s v="Media"/>
    <s v="DELETE"/>
    <s v="router-default.apps.certificacion.vuce.gob.pe/autenticacion2/authentication-api/v1/preregistro/usuarios/usuario?usuarioId=SUNAT01&amp;preDataCuentaId=4"/>
    <s v="Elimina Pre-Registro"/>
    <x v="1"/>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39"/>
    <s v="Rosa Odar"/>
    <s v="Alta"/>
    <s v="POST"/>
    <s v="router-default.apps.certificacion.vuce.gob.pe/autenticacion2/authentication-api/v1/cuenta-vuce?idpLogin=1"/>
    <s v="Proceso que registra una cuenta vuce nueva"/>
    <x v="1"/>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Según el resultado, devuelve una lista de cuentas vuce con sus perfiles."/>
    <x v="4"/>
    <s v="SI"/>
  </r>
  <r>
    <s v="API076"/>
    <s v="Guido Ramos"/>
    <s v="Media"/>
    <s v="GET"/>
    <s v="router-default.apps.certificacion.vuce.gob.pe/autenticacion2/authentication-common-api/v1/correo/resend-code?email=gramos07%40gmail.com&amp;nombres=Guido"/>
    <s v="Reenviar código de confirmación por email"/>
    <x v="2"/>
    <s v="SI"/>
  </r>
  <r>
    <s v="API077"/>
    <s v="Guido Ramos"/>
    <s v="Media"/>
    <s v="GET"/>
    <s v="router-default.apps.certificacion.vuce.gob.pe/autenticacion2/authentication-common-api/v1/correo/confirmacion?email=gramos08%40gmail.com&amp;nombres=Guido"/>
    <s v="Enviar código de confirmación por email"/>
    <x v="2"/>
    <s v="SI"/>
  </r>
  <r>
    <s v="API078"/>
    <s v="Guido Ramos"/>
    <s v="Media"/>
    <s v="GET"/>
    <s v="router-default.apps.certificacion.vuce.gob.pe/autenticacion2/authentication-common-api/v1/correo/confirmacion/perfil?email=gramos09%40gmail.com&amp;nombres=Guido"/>
    <s v="Enviar código de confirmación por email"/>
    <x v="2"/>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15845-010E-4EDB-AE85-87B55D017077}" name="Tabla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5:F47" firstHeaderRow="1" firstDataRow="1" firstDataCol="6" rowPageCount="2" colPageCount="1"/>
  <pivotFields count="20">
    <pivotField axis="axisRow" compact="0" outline="0" showAll="0" defaultSubtota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s>
      <extLst>
        <ext xmlns:x14="http://schemas.microsoft.com/office/spreadsheetml/2009/9/main" uri="{2946ED86-A175-432a-8AC1-64E0C546D7DE}">
          <x14:pivotField fillDownLabels="1"/>
        </ext>
      </extLst>
    </pivotField>
    <pivotField axis="axisRow" compact="0" outline="0" subtotalTop="0" showAll="0" defaultSubtotal="0">
      <items count="6">
        <item x="1"/>
        <item x="5"/>
        <item x="4"/>
        <item x="3"/>
        <item x="0"/>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0"/>
        <item x="1"/>
        <item x="2"/>
      </items>
      <extLst>
        <ext xmlns:x14="http://schemas.microsoft.com/office/spreadsheetml/2009/9/main" uri="{2946ED86-A175-432a-8AC1-64E0C546D7DE}">
          <x14:pivotField fillDownLabels="1"/>
        </ext>
      </extLst>
    </pivotField>
    <pivotField axis="axisRow" compact="0" outline="0" subtotalTop="0" showAll="0" defaultSubtotal="0">
      <items count="76">
        <item x="24"/>
        <item x="6"/>
        <item x="8"/>
        <item x="40"/>
        <item x="21"/>
        <item x="3"/>
        <item x="4"/>
        <item x="65"/>
        <item x="63"/>
        <item x="69"/>
        <item x="34"/>
        <item x="12"/>
        <item x="9"/>
        <item x="13"/>
        <item x="1"/>
        <item x="62"/>
        <item x="35"/>
        <item x="75"/>
        <item x="43"/>
        <item x="48"/>
        <item x="74"/>
        <item x="67"/>
        <item x="49"/>
        <item x="15"/>
        <item x="16"/>
        <item x="18"/>
        <item x="41"/>
        <item x="14"/>
        <item x="0"/>
        <item x="47"/>
        <item x="2"/>
        <item x="39"/>
        <item x="23"/>
        <item x="66"/>
        <item x="42"/>
        <item x="26"/>
        <item x="20"/>
        <item x="28"/>
        <item x="27"/>
        <item x="29"/>
        <item x="33"/>
        <item x="59"/>
        <item x="5"/>
        <item x="11"/>
        <item x="22"/>
        <item x="53"/>
        <item x="51"/>
        <item x="52"/>
        <item x="50"/>
        <item x="45"/>
        <item x="46"/>
        <item x="30"/>
        <item x="55"/>
        <item x="10"/>
        <item x="36"/>
        <item x="68"/>
        <item x="70"/>
        <item x="71"/>
        <item x="44"/>
        <item x="7"/>
        <item x="54"/>
        <item x="73"/>
        <item x="32"/>
        <item x="19"/>
        <item x="38"/>
        <item x="37"/>
        <item x="31"/>
        <item x="57"/>
        <item x="56"/>
        <item x="64"/>
        <item x="58"/>
        <item x="61"/>
        <item x="17"/>
        <item x="60"/>
        <item x="72"/>
        <item x="2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multipleItemSelectionAllowed="1" showAll="0" defaultSubtotal="0">
      <items count="4">
        <item x="2"/>
        <item h="1" x="3"/>
        <item x="0"/>
        <item h="1" x="1"/>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86">
        <item x="58"/>
        <item x="62"/>
        <item x="63"/>
        <item x="31"/>
        <item x="32"/>
        <item x="30"/>
        <item x="28"/>
        <item x="61"/>
        <item x="59"/>
        <item x="60"/>
        <item x="38"/>
        <item x="27"/>
        <item x="37"/>
        <item x="36"/>
        <item x="34"/>
        <item x="35"/>
        <item x="54"/>
        <item x="55"/>
        <item x="53"/>
        <item x="52"/>
        <item x="8"/>
        <item x="11"/>
        <item x="9"/>
        <item x="4"/>
        <item x="5"/>
        <item x="7"/>
        <item x="10"/>
        <item x="22"/>
        <item x="48"/>
        <item x="21"/>
        <item x="20"/>
        <item x="6"/>
        <item x="19"/>
        <item x="12"/>
        <item x="18"/>
        <item x="17"/>
        <item x="46"/>
        <item x="15"/>
        <item x="16"/>
        <item x="14"/>
        <item x="24"/>
        <item x="23"/>
        <item x="25"/>
        <item x="45"/>
        <item x="1"/>
        <item x="0"/>
        <item x="3"/>
        <item x="2"/>
        <item x="33"/>
        <item x="13"/>
        <item x="41"/>
        <item x="40"/>
        <item x="39"/>
        <item x="43"/>
        <item x="42"/>
        <item x="85"/>
        <item x="84"/>
        <item x="83"/>
        <item x="72"/>
        <item x="71"/>
        <item x="69"/>
        <item x="70"/>
        <item x="82"/>
        <item x="81"/>
        <item x="80"/>
        <item x="79"/>
        <item x="78"/>
        <item x="77"/>
        <item x="66"/>
        <item x="76"/>
        <item x="65"/>
        <item x="64"/>
        <item x="68"/>
        <item x="75"/>
        <item x="74"/>
        <item x="73"/>
        <item x="67"/>
        <item x="26"/>
        <item x="29"/>
        <item x="57"/>
        <item x="56"/>
        <item x="47"/>
        <item x="51"/>
        <item x="50"/>
        <item x="49"/>
        <item x="4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6">
    <field x="0"/>
    <field x="1"/>
    <field x="8"/>
    <field x="5"/>
    <field x="16"/>
    <field x="6"/>
  </rowFields>
  <rowItems count="42">
    <i>
      <x/>
      <x v="4"/>
      <x v="2"/>
      <x v="1"/>
      <x v="45"/>
      <x v="28"/>
    </i>
    <i>
      <x v="1"/>
      <x v="4"/>
      <x v="2"/>
      <x v="2"/>
      <x v="44"/>
      <x v="14"/>
    </i>
    <i>
      <x v="2"/>
      <x v="4"/>
      <x v="2"/>
      <x v="1"/>
      <x v="47"/>
      <x v="30"/>
    </i>
    <i>
      <x v="3"/>
      <x v="4"/>
      <x v="2"/>
      <x v="3"/>
      <x v="44"/>
      <x v="5"/>
    </i>
    <i>
      <x v="4"/>
      <x v="4"/>
      <x v="2"/>
      <x/>
      <x v="46"/>
      <x v="6"/>
    </i>
    <i>
      <x v="5"/>
      <x v="4"/>
      <x v="2"/>
      <x v="3"/>
      <x v="23"/>
      <x v="42"/>
    </i>
    <i>
      <x v="6"/>
      <x v="4"/>
      <x v="2"/>
      <x v="3"/>
      <x v="24"/>
      <x v="42"/>
    </i>
    <i>
      <x v="7"/>
      <x v="4"/>
      <x v="2"/>
      <x v="3"/>
      <x v="31"/>
      <x v="1"/>
    </i>
    <i>
      <x v="8"/>
      <x v="4"/>
      <x v="2"/>
      <x v="1"/>
      <x v="25"/>
      <x v="59"/>
    </i>
    <i>
      <x v="10"/>
      <x v="4"/>
      <x v="2"/>
      <x v="2"/>
      <x v="22"/>
      <x v="12"/>
    </i>
    <i>
      <x v="11"/>
      <x v="4"/>
      <x v="2"/>
      <x v="1"/>
      <x v="26"/>
      <x v="53"/>
    </i>
    <i>
      <x v="12"/>
      <x v="4"/>
      <x v="2"/>
      <x v="2"/>
      <x v="21"/>
      <x v="43"/>
    </i>
    <i>
      <x v="13"/>
      <x v="4"/>
      <x v="2"/>
      <x v="2"/>
      <x v="33"/>
      <x v="11"/>
    </i>
    <i>
      <x v="14"/>
      <x v="4"/>
      <x v="2"/>
      <x v="1"/>
      <x v="49"/>
      <x v="13"/>
    </i>
    <i>
      <x v="15"/>
      <x/>
      <x v="2"/>
      <x v="1"/>
      <x v="39"/>
      <x v="27"/>
    </i>
    <i>
      <x v="16"/>
      <x/>
      <x/>
      <x v="1"/>
      <x v="37"/>
      <x v="23"/>
    </i>
    <i>
      <x v="17"/>
      <x/>
      <x/>
      <x v="1"/>
      <x v="38"/>
      <x v="24"/>
    </i>
    <i>
      <x v="18"/>
      <x/>
      <x v="2"/>
      <x v="1"/>
      <x v="35"/>
      <x v="72"/>
    </i>
    <i>
      <x v="19"/>
      <x/>
      <x v="2"/>
      <x v="1"/>
      <x v="34"/>
      <x v="27"/>
    </i>
    <i>
      <x v="20"/>
      <x/>
      <x/>
      <x v="1"/>
      <x v="32"/>
      <x v="25"/>
    </i>
    <i>
      <x v="21"/>
      <x/>
      <x v="2"/>
      <x v="1"/>
      <x v="30"/>
      <x v="63"/>
    </i>
    <i>
      <x v="22"/>
      <x/>
      <x v="2"/>
      <x v="1"/>
      <x v="29"/>
      <x v="25"/>
    </i>
    <i>
      <x v="32"/>
      <x v="5"/>
      <x v="2"/>
      <x v="3"/>
      <x v="3"/>
      <x v="37"/>
    </i>
    <i>
      <x v="35"/>
      <x v="5"/>
      <x v="2"/>
      <x v="2"/>
      <x v="14"/>
      <x v="51"/>
    </i>
    <i>
      <x v="38"/>
      <x v="5"/>
      <x/>
      <x v="2"/>
      <x v="12"/>
      <x v="40"/>
    </i>
    <i>
      <x v="40"/>
      <x v="5"/>
      <x v="2"/>
      <x v="1"/>
      <x v="52"/>
      <x v="16"/>
    </i>
    <i>
      <x v="41"/>
      <x v="5"/>
      <x v="2"/>
      <x v="1"/>
      <x v="51"/>
      <x v="54"/>
    </i>
    <i>
      <x v="42"/>
      <x v="5"/>
      <x v="2"/>
      <x v="1"/>
      <x v="50"/>
      <x v="65"/>
    </i>
    <i>
      <x v="43"/>
      <x v="5"/>
      <x v="2"/>
      <x v="1"/>
      <x v="54"/>
      <x v="66"/>
    </i>
    <i>
      <x v="45"/>
      <x v="3"/>
      <x/>
      <x v="1"/>
      <x v="85"/>
      <x v="31"/>
    </i>
    <i>
      <x v="47"/>
      <x v="3"/>
      <x/>
      <x v="1"/>
      <x v="36"/>
      <x v="26"/>
    </i>
    <i>
      <x v="48"/>
      <x v="3"/>
      <x/>
      <x v="1"/>
      <x v="81"/>
      <x v="27"/>
    </i>
    <i>
      <x v="50"/>
      <x v="3"/>
      <x v="2"/>
      <x v="1"/>
      <x v="84"/>
      <x v="18"/>
    </i>
    <i>
      <x v="51"/>
      <x v="3"/>
      <x v="2"/>
      <x v="1"/>
      <x v="83"/>
      <x v="58"/>
    </i>
    <i>
      <x v="52"/>
      <x v="3"/>
      <x v="2"/>
      <x v="1"/>
      <x v="82"/>
      <x v="49"/>
    </i>
    <i>
      <x v="62"/>
      <x v="2"/>
      <x v="2"/>
      <x v="1"/>
      <x v="7"/>
      <x v="75"/>
    </i>
    <i>
      <x v="75"/>
      <x v="1"/>
      <x v="2"/>
      <x v="1"/>
      <x v="61"/>
      <x v="69"/>
    </i>
    <i>
      <x v="76"/>
      <x v="1"/>
      <x v="2"/>
      <x v="1"/>
      <x v="59"/>
      <x v="7"/>
    </i>
    <i>
      <x v="77"/>
      <x v="1"/>
      <x v="2"/>
      <x v="1"/>
      <x v="58"/>
      <x v="7"/>
    </i>
    <i>
      <x v="87"/>
      <x v="1"/>
      <x v="2"/>
      <x v="1"/>
      <x v="62"/>
      <x v="74"/>
    </i>
    <i>
      <x v="88"/>
      <x v="1"/>
      <x v="2"/>
      <x v="1"/>
      <x v="57"/>
      <x v="61"/>
    </i>
    <i t="grand">
      <x/>
    </i>
  </rowItems>
  <colItems count="1">
    <i/>
  </colItems>
  <pageFields count="2">
    <pageField fld="12" hier="-1"/>
    <pageField fld="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3E5FC-D382-45BD-979E-7581E62CF24A}" name="TablaDinámica1" cacheId="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2"/>
        <item x="3"/>
        <item x="0"/>
        <item x="4"/>
        <item t="default"/>
      </items>
    </pivotField>
    <pivotField dataField="1" compact="0" outline="0" showAll="0"/>
  </pivotFields>
  <rowFields count="1">
    <field x="6"/>
  </rowFields>
  <rowItems count="6">
    <i>
      <x/>
    </i>
    <i>
      <x v="1"/>
    </i>
    <i>
      <x v="2"/>
    </i>
    <i>
      <x v="3"/>
    </i>
    <i>
      <x v="4"/>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7D004-AB0E-44F5-9DAB-3C2A8E9F4F32}" name="TablaDinámica1" cacheId="2"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8">
        <item x="1"/>
        <item m="1" x="6"/>
        <item x="3"/>
        <item x="0"/>
        <item x="4"/>
        <item x="2"/>
        <item m="1" x="5"/>
        <item t="default"/>
      </items>
    </pivotField>
    <pivotField dataField="1" compact="0" outline="0" showAll="0"/>
  </pivotFields>
  <rowFields count="1">
    <field x="6"/>
  </rowFields>
  <rowItems count="6">
    <i>
      <x/>
    </i>
    <i>
      <x v="2"/>
    </i>
    <i>
      <x v="3"/>
    </i>
    <i>
      <x v="4"/>
    </i>
    <i>
      <x v="5"/>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4-09-10T20:46:10.14" personId="{69830E09-E316-446D-B3BA-B34993152949}" id="{49A868D7-20B5-4C4C-BF54-3C182B54445F}">
    <text>En el path se encuentran los parametros de entrada</text>
  </threadedComment>
</ThreadedComments>
</file>

<file path=xl/threadedComments/threadedComment2.xml><?xml version="1.0" encoding="utf-8"?>
<ThreadedComments xmlns="http://schemas.microsoft.com/office/spreadsheetml/2018/threadedcomments" xmlns:x="http://schemas.openxmlformats.org/spreadsheetml/2006/main">
  <threadedComment ref="Q1" dT="2024-09-10T20:46:10.14" personId="{69830E09-E316-446D-B3BA-B34993152949}" id="{0E2BCF6F-A52F-4770-94FF-1FD7418507E8}">
    <text>En el path se encuentran los parametros de entrada</text>
  </threadedComment>
</ThreadedComments>
</file>

<file path=xl/threadedComments/threadedComment3.xml><?xml version="1.0" encoding="utf-8"?>
<ThreadedComments xmlns="http://schemas.microsoft.com/office/spreadsheetml/2018/threadedcomments" xmlns:x="http://schemas.openxmlformats.org/spreadsheetml/2006/main">
  <threadedComment ref="B8" dT="2024-09-24T19:42:53.92" personId="{DBE5079C-2CAD-4E45-90D5-61107B16340B}" id="{8A3985C8-6E52-4BAC-99AF-66C684C4518E}">
    <text>el desarrollo me acab de indicar q no usa ese endpoint en la creación de cuenta vuce</text>
  </threadedComment>
</ThreadedComments>
</file>

<file path=xl/threadedComments/threadedComment4.xml><?xml version="1.0" encoding="utf-8"?>
<ThreadedComments xmlns="http://schemas.microsoft.com/office/spreadsheetml/2018/threadedcomments" xmlns:x="http://schemas.openxmlformats.org/spreadsheetml/2006/main">
  <threadedComment ref="B110" dT="2024-09-24T19:42:53.92" personId="{DBE5079C-2CAD-4E45-90D5-61107B16340B}" id="{AAFCE7C1-5D23-4239-A86F-7BF347A44E0D}">
    <text>el desarrollo me acab de indicar q no usa ese endpoint en la creación de cuenta vuce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TGltwuyusaPRYYlaV5-LvV3v4jqlB0x0/view?usp=sharing"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router-default.apps.certificacion.vuce.gob.pe/autenticacion2/authentication-api/v1/perfil/perfil-dependencias?perfilId=1226" TargetMode="External"/><Relationship Id="rId7" Type="http://schemas.openxmlformats.org/officeDocument/2006/relationships/printerSettings" Target="../printerSettings/printerSettings4.bin"/><Relationship Id="rId2" Type="http://schemas.openxmlformats.org/officeDocument/2006/relationships/hyperlink" Target="http://router-default.apps.certificacion.vuce.gob.pe/autenticacion2/authentication-api/v1/perfil/perfil-dependencias?perfilId=1226" TargetMode="External"/><Relationship Id="rId1" Type="http://schemas.openxmlformats.org/officeDocument/2006/relationships/hyperlink" Target="http://router-default.apps.certificacion.vuce.gob.pe/autenticacion2/authentication-api/v1/perfil/perfil-dependencias?perfilId=1226" TargetMode="External"/><Relationship Id="rId6" Type="http://schemas.openxmlformats.org/officeDocument/2006/relationships/hyperlink" Target="http://router-default.apps.certificacion.vuce.gob.pe/autenticacion2/authentication-api/v1/perfil/perfil-dependencias?perfilId=1226" TargetMode="External"/><Relationship Id="rId5" Type="http://schemas.openxmlformats.org/officeDocument/2006/relationships/hyperlink" Target="http://router-default.apps.certificacion.vuce.gob.pe/autenticacion2/authentication-api/v1/perfil/perfil-dependencias?perfilId=1226" TargetMode="External"/><Relationship Id="rId10" Type="http://schemas.microsoft.com/office/2017/10/relationships/threadedComment" Target="../threadedComments/threadedComment4.xml"/><Relationship Id="rId4" Type="http://schemas.openxmlformats.org/officeDocument/2006/relationships/hyperlink" Target="http://router-default.apps.certificacion.vuce.gob.pe/autenticacion2/authentication-api/v1/perfil/perfil-dependencias?perfilId=1226" TargetMode="External"/><Relationship Id="rId9"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https://api.github.com/orgs/TheLastMaverick/repos" TargetMode="External"/><Relationship Id="rId2" Type="http://schemas.openxmlformats.org/officeDocument/2006/relationships/hyperlink" Target="https://api.github.com/orgs/TheLastMaverick/repos" TargetMode="External"/><Relationship Id="rId1" Type="http://schemas.openxmlformats.org/officeDocument/2006/relationships/hyperlink" Target="https://api.github.com/orgs/TheLastMaverick/repos"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7"/>
  <sheetViews>
    <sheetView topLeftCell="F1" zoomScale="70" zoomScaleNormal="70" workbookViewId="0">
      <selection activeCell="U15" sqref="U15"/>
    </sheetView>
  </sheetViews>
  <sheetFormatPr baseColWidth="10" defaultColWidth="9.140625" defaultRowHeight="15"/>
  <sheetData>
    <row r="2" spans="1:8" s="15" customFormat="1" ht="21">
      <c r="A2" s="14" t="s">
        <v>0</v>
      </c>
      <c r="H2" s="16" t="s">
        <v>1</v>
      </c>
    </row>
    <row r="87" spans="1:1" s="14" customFormat="1" ht="21">
      <c r="A87" s="14" t="s">
        <v>2</v>
      </c>
    </row>
  </sheetData>
  <hyperlinks>
    <hyperlink ref="H2" r:id="rId1" xr:uid="{904A5180-DD5C-4C0F-9FFA-620FD0263F2A}"/>
  </hyperlinks>
  <pageMargins left="0.7" right="0.7" top="0.75" bottom="0.75" header="0.3" footer="0.3"/>
  <pageSetup orientation="portrait" horizontalDpi="0" verticalDpi="0" copies="0"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C4CC-F902-4018-8C0F-4AE3C0E28B0D}">
  <sheetPr filterMode="1"/>
  <dimension ref="A1:V43"/>
  <sheetViews>
    <sheetView workbookViewId="0">
      <pane xSplit="4" ySplit="1" topLeftCell="P2" activePane="bottomRight" state="frozen"/>
      <selection pane="topRight"/>
      <selection pane="bottomLeft"/>
      <selection pane="bottomRight" activeCell="T7" sqref="T7"/>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91.57031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2" ht="69.75">
      <c r="A1" s="33" t="s">
        <v>73</v>
      </c>
      <c r="B1" s="33" t="s">
        <v>3</v>
      </c>
      <c r="C1" s="33" t="s">
        <v>74</v>
      </c>
      <c r="D1" s="33" t="s">
        <v>547</v>
      </c>
      <c r="E1" s="33" t="s">
        <v>4</v>
      </c>
      <c r="F1" s="34" t="s">
        <v>5</v>
      </c>
      <c r="G1" s="35" t="s">
        <v>6</v>
      </c>
      <c r="H1" s="35" t="s">
        <v>548</v>
      </c>
      <c r="I1" s="349" t="s">
        <v>8</v>
      </c>
      <c r="J1" s="349"/>
      <c r="K1" s="349"/>
      <c r="L1" s="349"/>
      <c r="M1" s="349"/>
      <c r="N1" s="349"/>
      <c r="O1" s="114" t="s">
        <v>9</v>
      </c>
      <c r="P1" s="34" t="s">
        <v>10</v>
      </c>
      <c r="Q1" s="33" t="s">
        <v>11</v>
      </c>
      <c r="R1" s="113" t="s">
        <v>549</v>
      </c>
      <c r="S1" s="113" t="s">
        <v>12</v>
      </c>
      <c r="T1" s="113" t="s">
        <v>13</v>
      </c>
      <c r="U1" s="32" t="s">
        <v>579</v>
      </c>
    </row>
    <row r="2" spans="1:22" ht="38.25" hidden="1">
      <c r="A2" s="251" t="s">
        <v>123</v>
      </c>
      <c r="B2" s="252" t="s">
        <v>555</v>
      </c>
      <c r="C2" s="252" t="s">
        <v>128</v>
      </c>
      <c r="D2" s="252" t="s">
        <v>131</v>
      </c>
      <c r="E2" s="253" t="s">
        <v>32</v>
      </c>
      <c r="F2" s="254" t="s">
        <v>580</v>
      </c>
      <c r="G2" s="255" t="s">
        <v>276</v>
      </c>
      <c r="H2" s="256" t="s">
        <v>581</v>
      </c>
      <c r="I2" s="256">
        <v>24</v>
      </c>
      <c r="J2" s="257" t="s">
        <v>18</v>
      </c>
      <c r="K2" s="256">
        <v>1</v>
      </c>
      <c r="L2" s="257" t="s">
        <v>19</v>
      </c>
      <c r="M2" s="256">
        <v>1</v>
      </c>
      <c r="N2" s="257" t="s">
        <v>20</v>
      </c>
      <c r="O2" s="258" t="s">
        <v>581</v>
      </c>
      <c r="P2" s="256" t="s">
        <v>581</v>
      </c>
      <c r="Q2" s="256" t="s">
        <v>581</v>
      </c>
      <c r="R2" s="259" t="s">
        <v>582</v>
      </c>
      <c r="S2" s="260">
        <v>5000</v>
      </c>
      <c r="T2" s="260" t="s">
        <v>557</v>
      </c>
      <c r="U2" s="260" t="s">
        <v>581</v>
      </c>
      <c r="V2" s="261"/>
    </row>
    <row r="3" spans="1:22" ht="38.25" hidden="1">
      <c r="A3" s="262" t="s">
        <v>123</v>
      </c>
      <c r="B3" s="263" t="s">
        <v>555</v>
      </c>
      <c r="C3" s="263" t="s">
        <v>128</v>
      </c>
      <c r="D3" s="263" t="s">
        <v>131</v>
      </c>
      <c r="E3" s="264" t="s">
        <v>32</v>
      </c>
      <c r="F3" s="265" t="s">
        <v>580</v>
      </c>
      <c r="G3" s="266" t="s">
        <v>276</v>
      </c>
      <c r="H3" s="267" t="s">
        <v>581</v>
      </c>
      <c r="I3" s="267">
        <v>100</v>
      </c>
      <c r="J3" s="268" t="s">
        <v>18</v>
      </c>
      <c r="K3" s="267">
        <v>2.5</v>
      </c>
      <c r="L3" s="268" t="s">
        <v>19</v>
      </c>
      <c r="M3" s="267">
        <v>1</v>
      </c>
      <c r="N3" s="268" t="s">
        <v>20</v>
      </c>
      <c r="O3" s="269" t="s">
        <v>581</v>
      </c>
      <c r="P3" s="267" t="s">
        <v>581</v>
      </c>
      <c r="Q3" s="267" t="s">
        <v>581</v>
      </c>
      <c r="R3" s="270" t="s">
        <v>582</v>
      </c>
      <c r="S3" s="271">
        <v>5000</v>
      </c>
      <c r="T3" s="271" t="s">
        <v>557</v>
      </c>
      <c r="U3" s="271" t="s">
        <v>581</v>
      </c>
      <c r="V3" s="261"/>
    </row>
    <row r="4" spans="1:22" ht="38.25" hidden="1">
      <c r="A4" s="262" t="s">
        <v>123</v>
      </c>
      <c r="B4" s="263" t="s">
        <v>555</v>
      </c>
      <c r="C4" s="263" t="s">
        <v>128</v>
      </c>
      <c r="D4" s="263" t="s">
        <v>131</v>
      </c>
      <c r="E4" s="264" t="s">
        <v>32</v>
      </c>
      <c r="F4" s="265" t="s">
        <v>580</v>
      </c>
      <c r="G4" s="266" t="s">
        <v>276</v>
      </c>
      <c r="H4" s="267" t="s">
        <v>581</v>
      </c>
      <c r="I4" s="267">
        <v>290</v>
      </c>
      <c r="J4" s="268" t="s">
        <v>18</v>
      </c>
      <c r="K4" s="267">
        <v>5</v>
      </c>
      <c r="L4" s="268" t="s">
        <v>19</v>
      </c>
      <c r="M4" s="267">
        <v>1</v>
      </c>
      <c r="N4" s="268" t="s">
        <v>20</v>
      </c>
      <c r="O4" s="269" t="s">
        <v>581</v>
      </c>
      <c r="P4" s="267" t="s">
        <v>581</v>
      </c>
      <c r="Q4" s="267" t="s">
        <v>581</v>
      </c>
      <c r="R4" s="270" t="s">
        <v>582</v>
      </c>
      <c r="S4" s="271">
        <v>5000</v>
      </c>
      <c r="T4" s="271" t="s">
        <v>557</v>
      </c>
      <c r="U4" s="271" t="s">
        <v>581</v>
      </c>
      <c r="V4" s="261"/>
    </row>
    <row r="5" spans="1:22" ht="38.25" hidden="1">
      <c r="A5" s="262" t="s">
        <v>123</v>
      </c>
      <c r="B5" s="263" t="s">
        <v>562</v>
      </c>
      <c r="C5" s="263" t="s">
        <v>128</v>
      </c>
      <c r="D5" s="263" t="s">
        <v>131</v>
      </c>
      <c r="E5" s="264" t="s">
        <v>32</v>
      </c>
      <c r="F5" s="265" t="s">
        <v>580</v>
      </c>
      <c r="G5" s="266" t="s">
        <v>276</v>
      </c>
      <c r="H5" s="267" t="s">
        <v>581</v>
      </c>
      <c r="I5" s="267">
        <v>290</v>
      </c>
      <c r="J5" s="268" t="s">
        <v>18</v>
      </c>
      <c r="K5" s="267">
        <v>5</v>
      </c>
      <c r="L5" s="268" t="s">
        <v>19</v>
      </c>
      <c r="M5" s="267">
        <v>1</v>
      </c>
      <c r="N5" s="268" t="s">
        <v>20</v>
      </c>
      <c r="O5" s="269" t="s">
        <v>581</v>
      </c>
      <c r="P5" s="267" t="s">
        <v>581</v>
      </c>
      <c r="Q5" s="267" t="s">
        <v>581</v>
      </c>
      <c r="R5" s="270" t="s">
        <v>563</v>
      </c>
      <c r="S5" s="271" t="s">
        <v>564</v>
      </c>
      <c r="T5" s="271" t="s">
        <v>28</v>
      </c>
      <c r="U5" s="271" t="s">
        <v>581</v>
      </c>
      <c r="V5" s="261"/>
    </row>
    <row r="6" spans="1:22" ht="38.25" hidden="1">
      <c r="A6" s="262" t="s">
        <v>123</v>
      </c>
      <c r="B6" s="263" t="s">
        <v>562</v>
      </c>
      <c r="C6" s="263" t="s">
        <v>128</v>
      </c>
      <c r="D6" s="263" t="s">
        <v>131</v>
      </c>
      <c r="E6" s="264" t="s">
        <v>32</v>
      </c>
      <c r="F6" s="265" t="s">
        <v>580</v>
      </c>
      <c r="G6" s="266" t="s">
        <v>276</v>
      </c>
      <c r="H6" s="267" t="s">
        <v>581</v>
      </c>
      <c r="I6" s="267">
        <v>290</v>
      </c>
      <c r="J6" s="268" t="s">
        <v>18</v>
      </c>
      <c r="K6" s="267">
        <v>5</v>
      </c>
      <c r="L6" s="268" t="s">
        <v>19</v>
      </c>
      <c r="M6" s="267">
        <v>1</v>
      </c>
      <c r="N6" s="268" t="s">
        <v>20</v>
      </c>
      <c r="O6" s="269" t="s">
        <v>581</v>
      </c>
      <c r="P6" s="267" t="s">
        <v>581</v>
      </c>
      <c r="Q6" s="267" t="s">
        <v>581</v>
      </c>
      <c r="R6" s="270" t="s">
        <v>569</v>
      </c>
      <c r="S6" s="271">
        <v>24</v>
      </c>
      <c r="T6" s="271">
        <v>290</v>
      </c>
      <c r="U6" s="271" t="s">
        <v>581</v>
      </c>
      <c r="V6" s="261"/>
    </row>
    <row r="7" spans="1:22" ht="38.25">
      <c r="A7" s="262" t="s">
        <v>123</v>
      </c>
      <c r="B7" s="263" t="s">
        <v>570</v>
      </c>
      <c r="C7" s="263" t="s">
        <v>128</v>
      </c>
      <c r="D7" s="263" t="s">
        <v>131</v>
      </c>
      <c r="E7" s="264" t="s">
        <v>32</v>
      </c>
      <c r="F7" s="265" t="s">
        <v>580</v>
      </c>
      <c r="G7" s="266" t="s">
        <v>276</v>
      </c>
      <c r="H7" s="267" t="s">
        <v>581</v>
      </c>
      <c r="I7" s="267">
        <v>290</v>
      </c>
      <c r="J7" s="268" t="s">
        <v>18</v>
      </c>
      <c r="K7" s="267">
        <v>5</v>
      </c>
      <c r="L7" s="268" t="s">
        <v>19</v>
      </c>
      <c r="M7" s="267">
        <v>1</v>
      </c>
      <c r="N7" s="268" t="s">
        <v>20</v>
      </c>
      <c r="O7" s="269" t="s">
        <v>581</v>
      </c>
      <c r="P7" s="267" t="s">
        <v>581</v>
      </c>
      <c r="Q7" s="267" t="s">
        <v>581</v>
      </c>
      <c r="R7" s="270" t="s">
        <v>573</v>
      </c>
      <c r="S7" s="271" t="s">
        <v>581</v>
      </c>
      <c r="T7" s="271" t="s">
        <v>583</v>
      </c>
      <c r="U7" s="271" t="s">
        <v>581</v>
      </c>
      <c r="V7" s="272"/>
    </row>
    <row r="8" spans="1:22" ht="38.25" hidden="1">
      <c r="A8" s="262" t="s">
        <v>123</v>
      </c>
      <c r="B8" s="273" t="s">
        <v>555</v>
      </c>
      <c r="C8" s="273" t="s">
        <v>80</v>
      </c>
      <c r="D8" s="273" t="s">
        <v>134</v>
      </c>
      <c r="E8" s="264" t="s">
        <v>32</v>
      </c>
      <c r="F8" s="265" t="s">
        <v>584</v>
      </c>
      <c r="G8" s="266" t="s">
        <v>278</v>
      </c>
      <c r="H8" s="267" t="s">
        <v>581</v>
      </c>
      <c r="I8" s="267">
        <v>24</v>
      </c>
      <c r="J8" s="268" t="s">
        <v>18</v>
      </c>
      <c r="K8" s="267">
        <v>1</v>
      </c>
      <c r="L8" s="268" t="s">
        <v>19</v>
      </c>
      <c r="M8" s="267">
        <v>1</v>
      </c>
      <c r="N8" s="268" t="s">
        <v>20</v>
      </c>
      <c r="O8" s="269" t="s">
        <v>581</v>
      </c>
      <c r="P8" s="267" t="s">
        <v>581</v>
      </c>
      <c r="Q8" s="267" t="s">
        <v>581</v>
      </c>
      <c r="R8" s="270" t="s">
        <v>582</v>
      </c>
      <c r="S8" s="271">
        <v>5000</v>
      </c>
      <c r="T8" s="271" t="s">
        <v>557</v>
      </c>
      <c r="U8" s="271" t="s">
        <v>581</v>
      </c>
      <c r="V8" s="261"/>
    </row>
    <row r="9" spans="1:22" ht="38.25" hidden="1">
      <c r="A9" s="262" t="s">
        <v>123</v>
      </c>
      <c r="B9" s="273" t="s">
        <v>555</v>
      </c>
      <c r="C9" s="273" t="s">
        <v>80</v>
      </c>
      <c r="D9" s="273" t="s">
        <v>134</v>
      </c>
      <c r="E9" s="264" t="s">
        <v>32</v>
      </c>
      <c r="F9" s="265" t="s">
        <v>584</v>
      </c>
      <c r="G9" s="266" t="s">
        <v>278</v>
      </c>
      <c r="H9" s="267" t="s">
        <v>581</v>
      </c>
      <c r="I9" s="267">
        <v>100</v>
      </c>
      <c r="J9" s="268" t="s">
        <v>18</v>
      </c>
      <c r="K9" s="267">
        <v>2.5</v>
      </c>
      <c r="L9" s="268" t="s">
        <v>19</v>
      </c>
      <c r="M9" s="267">
        <v>1</v>
      </c>
      <c r="N9" s="268" t="s">
        <v>20</v>
      </c>
      <c r="O9" s="269" t="s">
        <v>581</v>
      </c>
      <c r="P9" s="267" t="s">
        <v>581</v>
      </c>
      <c r="Q9" s="267" t="s">
        <v>581</v>
      </c>
      <c r="R9" s="270" t="s">
        <v>582</v>
      </c>
      <c r="S9" s="271">
        <v>5000</v>
      </c>
      <c r="T9" s="271" t="s">
        <v>557</v>
      </c>
      <c r="U9" s="271" t="s">
        <v>581</v>
      </c>
      <c r="V9" s="261"/>
    </row>
    <row r="10" spans="1:22" ht="38.25" hidden="1">
      <c r="A10" s="262" t="s">
        <v>123</v>
      </c>
      <c r="B10" s="273" t="s">
        <v>555</v>
      </c>
      <c r="C10" s="273" t="s">
        <v>80</v>
      </c>
      <c r="D10" s="273" t="s">
        <v>134</v>
      </c>
      <c r="E10" s="264" t="s">
        <v>32</v>
      </c>
      <c r="F10" s="265" t="s">
        <v>584</v>
      </c>
      <c r="G10" s="266" t="s">
        <v>278</v>
      </c>
      <c r="H10" s="267" t="s">
        <v>581</v>
      </c>
      <c r="I10" s="267">
        <v>290</v>
      </c>
      <c r="J10" s="268" t="s">
        <v>18</v>
      </c>
      <c r="K10" s="267">
        <v>5</v>
      </c>
      <c r="L10" s="268" t="s">
        <v>19</v>
      </c>
      <c r="M10" s="267">
        <v>1</v>
      </c>
      <c r="N10" s="268" t="s">
        <v>20</v>
      </c>
      <c r="O10" s="269" t="s">
        <v>581</v>
      </c>
      <c r="P10" s="267" t="s">
        <v>581</v>
      </c>
      <c r="Q10" s="267" t="s">
        <v>581</v>
      </c>
      <c r="R10" s="270" t="s">
        <v>582</v>
      </c>
      <c r="S10" s="271">
        <v>5000</v>
      </c>
      <c r="T10" s="271" t="s">
        <v>557</v>
      </c>
      <c r="U10" s="271" t="s">
        <v>581</v>
      </c>
      <c r="V10" s="261"/>
    </row>
    <row r="11" spans="1:22" ht="38.25" hidden="1">
      <c r="A11" s="262" t="s">
        <v>123</v>
      </c>
      <c r="B11" s="273" t="s">
        <v>562</v>
      </c>
      <c r="C11" s="273" t="s">
        <v>80</v>
      </c>
      <c r="D11" s="273" t="s">
        <v>134</v>
      </c>
      <c r="E11" s="264" t="s">
        <v>32</v>
      </c>
      <c r="F11" s="265" t="s">
        <v>584</v>
      </c>
      <c r="G11" s="266" t="s">
        <v>278</v>
      </c>
      <c r="H11" s="267" t="s">
        <v>581</v>
      </c>
      <c r="I11" s="267">
        <v>100</v>
      </c>
      <c r="J11" s="268" t="s">
        <v>18</v>
      </c>
      <c r="K11" s="267">
        <v>2.5</v>
      </c>
      <c r="L11" s="268" t="s">
        <v>19</v>
      </c>
      <c r="M11" s="267">
        <v>1</v>
      </c>
      <c r="N11" s="268" t="s">
        <v>20</v>
      </c>
      <c r="O11" s="269" t="s">
        <v>581</v>
      </c>
      <c r="P11" s="267" t="s">
        <v>581</v>
      </c>
      <c r="Q11" s="267" t="s">
        <v>581</v>
      </c>
      <c r="R11" s="270" t="s">
        <v>563</v>
      </c>
      <c r="S11" s="271" t="s">
        <v>564</v>
      </c>
      <c r="T11" s="271" t="s">
        <v>28</v>
      </c>
      <c r="U11" s="271" t="s">
        <v>581</v>
      </c>
      <c r="V11" s="261"/>
    </row>
    <row r="12" spans="1:22" ht="38.25" hidden="1">
      <c r="A12" s="262" t="s">
        <v>123</v>
      </c>
      <c r="B12" s="273" t="s">
        <v>562</v>
      </c>
      <c r="C12" s="273" t="s">
        <v>80</v>
      </c>
      <c r="D12" s="273" t="s">
        <v>134</v>
      </c>
      <c r="E12" s="264" t="s">
        <v>32</v>
      </c>
      <c r="F12" s="265" t="s">
        <v>584</v>
      </c>
      <c r="G12" s="266" t="s">
        <v>278</v>
      </c>
      <c r="H12" s="267" t="s">
        <v>581</v>
      </c>
      <c r="I12" s="267">
        <v>100</v>
      </c>
      <c r="J12" s="268" t="s">
        <v>18</v>
      </c>
      <c r="K12" s="267">
        <v>2.5</v>
      </c>
      <c r="L12" s="268" t="s">
        <v>19</v>
      </c>
      <c r="M12" s="267">
        <v>1</v>
      </c>
      <c r="N12" s="268" t="s">
        <v>20</v>
      </c>
      <c r="O12" s="269" t="s">
        <v>581</v>
      </c>
      <c r="P12" s="267" t="s">
        <v>581</v>
      </c>
      <c r="Q12" s="267" t="s">
        <v>581</v>
      </c>
      <c r="R12" s="270" t="s">
        <v>569</v>
      </c>
      <c r="S12" s="271">
        <v>24</v>
      </c>
      <c r="T12" s="271">
        <v>290</v>
      </c>
      <c r="U12" s="271" t="s">
        <v>581</v>
      </c>
      <c r="V12" s="261"/>
    </row>
    <row r="13" spans="1:22" ht="38.25">
      <c r="A13" s="262" t="s">
        <v>123</v>
      </c>
      <c r="B13" s="273" t="s">
        <v>570</v>
      </c>
      <c r="C13" s="273" t="s">
        <v>80</v>
      </c>
      <c r="D13" s="273" t="s">
        <v>134</v>
      </c>
      <c r="E13" s="264" t="s">
        <v>32</v>
      </c>
      <c r="F13" s="265" t="s">
        <v>584</v>
      </c>
      <c r="G13" s="266" t="s">
        <v>278</v>
      </c>
      <c r="H13" s="267" t="s">
        <v>581</v>
      </c>
      <c r="I13" s="267">
        <v>100</v>
      </c>
      <c r="J13" s="268" t="s">
        <v>18</v>
      </c>
      <c r="K13" s="267">
        <v>2.5</v>
      </c>
      <c r="L13" s="268" t="s">
        <v>19</v>
      </c>
      <c r="M13" s="267">
        <v>1</v>
      </c>
      <c r="N13" s="268" t="s">
        <v>20</v>
      </c>
      <c r="O13" s="269" t="s">
        <v>581</v>
      </c>
      <c r="P13" s="267" t="s">
        <v>581</v>
      </c>
      <c r="Q13" s="267" t="s">
        <v>581</v>
      </c>
      <c r="R13" s="270" t="s">
        <v>571</v>
      </c>
      <c r="S13" s="271" t="s">
        <v>581</v>
      </c>
      <c r="T13" s="271" t="s">
        <v>583</v>
      </c>
      <c r="U13" s="271" t="s">
        <v>581</v>
      </c>
      <c r="V13" s="272"/>
    </row>
    <row r="14" spans="1:22" ht="38.25" hidden="1">
      <c r="A14" s="262" t="s">
        <v>123</v>
      </c>
      <c r="B14" s="263" t="s">
        <v>555</v>
      </c>
      <c r="C14" s="263" t="s">
        <v>80</v>
      </c>
      <c r="D14" s="263" t="s">
        <v>137</v>
      </c>
      <c r="E14" s="264" t="s">
        <v>32</v>
      </c>
      <c r="F14" s="265" t="s">
        <v>580</v>
      </c>
      <c r="G14" s="266" t="s">
        <v>269</v>
      </c>
      <c r="H14" s="267" t="s">
        <v>581</v>
      </c>
      <c r="I14" s="267">
        <v>24</v>
      </c>
      <c r="J14" s="268" t="s">
        <v>18</v>
      </c>
      <c r="K14" s="267">
        <v>1</v>
      </c>
      <c r="L14" s="268" t="s">
        <v>19</v>
      </c>
      <c r="M14" s="267">
        <v>1</v>
      </c>
      <c r="N14" s="268" t="s">
        <v>20</v>
      </c>
      <c r="O14" s="269" t="s">
        <v>581</v>
      </c>
      <c r="P14" s="267" t="s">
        <v>581</v>
      </c>
      <c r="Q14" s="267" t="s">
        <v>581</v>
      </c>
      <c r="R14" s="270" t="s">
        <v>582</v>
      </c>
      <c r="S14" s="271">
        <v>5000</v>
      </c>
      <c r="T14" s="271" t="s">
        <v>557</v>
      </c>
      <c r="U14" s="271" t="s">
        <v>581</v>
      </c>
      <c r="V14" s="261"/>
    </row>
    <row r="15" spans="1:22" ht="38.25" hidden="1">
      <c r="A15" s="262" t="s">
        <v>123</v>
      </c>
      <c r="B15" s="263" t="s">
        <v>555</v>
      </c>
      <c r="C15" s="263" t="s">
        <v>80</v>
      </c>
      <c r="D15" s="263" t="s">
        <v>137</v>
      </c>
      <c r="E15" s="264" t="s">
        <v>32</v>
      </c>
      <c r="F15" s="265" t="s">
        <v>580</v>
      </c>
      <c r="G15" s="266" t="s">
        <v>269</v>
      </c>
      <c r="H15" s="267" t="s">
        <v>581</v>
      </c>
      <c r="I15" s="267">
        <v>100</v>
      </c>
      <c r="J15" s="268" t="s">
        <v>18</v>
      </c>
      <c r="K15" s="267">
        <v>2.5</v>
      </c>
      <c r="L15" s="268" t="s">
        <v>19</v>
      </c>
      <c r="M15" s="267">
        <v>1</v>
      </c>
      <c r="N15" s="268" t="s">
        <v>20</v>
      </c>
      <c r="O15" s="269" t="s">
        <v>581</v>
      </c>
      <c r="P15" s="267" t="s">
        <v>581</v>
      </c>
      <c r="Q15" s="267" t="s">
        <v>581</v>
      </c>
      <c r="R15" s="270" t="s">
        <v>582</v>
      </c>
      <c r="S15" s="271">
        <v>5000</v>
      </c>
      <c r="T15" s="271" t="s">
        <v>557</v>
      </c>
      <c r="U15" s="271" t="s">
        <v>581</v>
      </c>
      <c r="V15" s="261"/>
    </row>
    <row r="16" spans="1:22" ht="38.25" hidden="1">
      <c r="A16" s="262" t="s">
        <v>123</v>
      </c>
      <c r="B16" s="263" t="s">
        <v>555</v>
      </c>
      <c r="C16" s="263" t="s">
        <v>80</v>
      </c>
      <c r="D16" s="263" t="s">
        <v>137</v>
      </c>
      <c r="E16" s="264" t="s">
        <v>32</v>
      </c>
      <c r="F16" s="265" t="s">
        <v>580</v>
      </c>
      <c r="G16" s="266" t="s">
        <v>269</v>
      </c>
      <c r="H16" s="267" t="s">
        <v>581</v>
      </c>
      <c r="I16" s="267">
        <v>290</v>
      </c>
      <c r="J16" s="268" t="s">
        <v>18</v>
      </c>
      <c r="K16" s="267">
        <v>5</v>
      </c>
      <c r="L16" s="268" t="s">
        <v>19</v>
      </c>
      <c r="M16" s="267">
        <v>1</v>
      </c>
      <c r="N16" s="268" t="s">
        <v>20</v>
      </c>
      <c r="O16" s="269" t="s">
        <v>581</v>
      </c>
      <c r="P16" s="267" t="s">
        <v>581</v>
      </c>
      <c r="Q16" s="267" t="s">
        <v>581</v>
      </c>
      <c r="R16" s="270" t="s">
        <v>582</v>
      </c>
      <c r="S16" s="271">
        <v>5000</v>
      </c>
      <c r="T16" s="271" t="s">
        <v>557</v>
      </c>
      <c r="U16" s="271" t="s">
        <v>581</v>
      </c>
      <c r="V16" s="261"/>
    </row>
    <row r="17" spans="1:22" ht="38.25" hidden="1">
      <c r="A17" s="262" t="s">
        <v>123</v>
      </c>
      <c r="B17" s="263" t="s">
        <v>562</v>
      </c>
      <c r="C17" s="263" t="s">
        <v>80</v>
      </c>
      <c r="D17" s="263" t="s">
        <v>137</v>
      </c>
      <c r="E17" s="264" t="s">
        <v>32</v>
      </c>
      <c r="F17" s="265" t="s">
        <v>580</v>
      </c>
      <c r="G17" s="266" t="s">
        <v>269</v>
      </c>
      <c r="H17" s="267" t="s">
        <v>581</v>
      </c>
      <c r="I17" s="267">
        <v>100</v>
      </c>
      <c r="J17" s="268" t="s">
        <v>18</v>
      </c>
      <c r="K17" s="267">
        <v>2.5</v>
      </c>
      <c r="L17" s="268" t="s">
        <v>19</v>
      </c>
      <c r="M17" s="267">
        <v>1</v>
      </c>
      <c r="N17" s="268" t="s">
        <v>20</v>
      </c>
      <c r="O17" s="269" t="s">
        <v>581</v>
      </c>
      <c r="P17" s="267" t="s">
        <v>581</v>
      </c>
      <c r="Q17" s="267" t="s">
        <v>581</v>
      </c>
      <c r="R17" s="270" t="s">
        <v>563</v>
      </c>
      <c r="S17" s="271" t="s">
        <v>564</v>
      </c>
      <c r="T17" s="271" t="s">
        <v>28</v>
      </c>
      <c r="U17" s="271" t="s">
        <v>581</v>
      </c>
      <c r="V17" s="261"/>
    </row>
    <row r="18" spans="1:22" ht="38.25" hidden="1">
      <c r="A18" s="262" t="s">
        <v>123</v>
      </c>
      <c r="B18" s="263" t="s">
        <v>562</v>
      </c>
      <c r="C18" s="263" t="s">
        <v>80</v>
      </c>
      <c r="D18" s="263" t="s">
        <v>137</v>
      </c>
      <c r="E18" s="264" t="s">
        <v>32</v>
      </c>
      <c r="F18" s="265" t="s">
        <v>580</v>
      </c>
      <c r="G18" s="266" t="s">
        <v>269</v>
      </c>
      <c r="H18" s="267" t="s">
        <v>581</v>
      </c>
      <c r="I18" s="267">
        <v>100</v>
      </c>
      <c r="J18" s="268" t="s">
        <v>18</v>
      </c>
      <c r="K18" s="267">
        <v>2.5</v>
      </c>
      <c r="L18" s="268" t="s">
        <v>19</v>
      </c>
      <c r="M18" s="267">
        <v>1</v>
      </c>
      <c r="N18" s="268" t="s">
        <v>20</v>
      </c>
      <c r="O18" s="269" t="s">
        <v>581</v>
      </c>
      <c r="P18" s="267" t="s">
        <v>581</v>
      </c>
      <c r="Q18" s="267" t="s">
        <v>581</v>
      </c>
      <c r="R18" s="270" t="s">
        <v>569</v>
      </c>
      <c r="S18" s="271">
        <v>24</v>
      </c>
      <c r="T18" s="271">
        <v>290</v>
      </c>
      <c r="U18" s="271" t="s">
        <v>581</v>
      </c>
      <c r="V18" s="261"/>
    </row>
    <row r="19" spans="1:22" ht="38.25">
      <c r="A19" s="262" t="s">
        <v>123</v>
      </c>
      <c r="B19" s="263" t="s">
        <v>570</v>
      </c>
      <c r="C19" s="263" t="s">
        <v>80</v>
      </c>
      <c r="D19" s="263" t="s">
        <v>137</v>
      </c>
      <c r="E19" s="264" t="s">
        <v>32</v>
      </c>
      <c r="F19" s="265" t="s">
        <v>580</v>
      </c>
      <c r="G19" s="266" t="s">
        <v>269</v>
      </c>
      <c r="H19" s="267" t="s">
        <v>581</v>
      </c>
      <c r="I19" s="267">
        <v>100</v>
      </c>
      <c r="J19" s="268" t="s">
        <v>18</v>
      </c>
      <c r="K19" s="267">
        <v>2.5</v>
      </c>
      <c r="L19" s="268" t="s">
        <v>19</v>
      </c>
      <c r="M19" s="267">
        <v>1</v>
      </c>
      <c r="N19" s="268" t="s">
        <v>20</v>
      </c>
      <c r="O19" s="269" t="s">
        <v>581</v>
      </c>
      <c r="P19" s="267" t="s">
        <v>581</v>
      </c>
      <c r="Q19" s="267" t="s">
        <v>581</v>
      </c>
      <c r="R19" s="270" t="s">
        <v>571</v>
      </c>
      <c r="S19" s="271" t="s">
        <v>581</v>
      </c>
      <c r="T19" s="271" t="s">
        <v>583</v>
      </c>
      <c r="U19" s="271" t="s">
        <v>581</v>
      </c>
      <c r="V19" s="272"/>
    </row>
    <row r="20" spans="1:22" ht="38.25" hidden="1">
      <c r="A20" s="262" t="s">
        <v>123</v>
      </c>
      <c r="B20" s="263" t="s">
        <v>555</v>
      </c>
      <c r="C20" s="263" t="s">
        <v>128</v>
      </c>
      <c r="D20" s="263" t="s">
        <v>140</v>
      </c>
      <c r="E20" s="264" t="s">
        <v>32</v>
      </c>
      <c r="F20" s="265" t="s">
        <v>585</v>
      </c>
      <c r="G20" s="266" t="s">
        <v>281</v>
      </c>
      <c r="H20" s="267" t="s">
        <v>581</v>
      </c>
      <c r="I20" s="267">
        <v>24</v>
      </c>
      <c r="J20" s="268" t="s">
        <v>18</v>
      </c>
      <c r="K20" s="267">
        <v>1</v>
      </c>
      <c r="L20" s="268" t="s">
        <v>19</v>
      </c>
      <c r="M20" s="267">
        <v>1</v>
      </c>
      <c r="N20" s="268" t="s">
        <v>20</v>
      </c>
      <c r="O20" s="269" t="s">
        <v>581</v>
      </c>
      <c r="P20" s="267" t="s">
        <v>581</v>
      </c>
      <c r="Q20" s="267" t="s">
        <v>581</v>
      </c>
      <c r="R20" s="270" t="s">
        <v>582</v>
      </c>
      <c r="S20" s="271">
        <v>5000</v>
      </c>
      <c r="T20" s="271" t="s">
        <v>557</v>
      </c>
      <c r="U20" s="271" t="s">
        <v>581</v>
      </c>
      <c r="V20" s="261"/>
    </row>
    <row r="21" spans="1:22" ht="38.25" hidden="1">
      <c r="A21" s="262" t="s">
        <v>123</v>
      </c>
      <c r="B21" s="263" t="s">
        <v>555</v>
      </c>
      <c r="C21" s="263" t="s">
        <v>128</v>
      </c>
      <c r="D21" s="263" t="s">
        <v>140</v>
      </c>
      <c r="E21" s="264" t="s">
        <v>32</v>
      </c>
      <c r="F21" s="265" t="s">
        <v>585</v>
      </c>
      <c r="G21" s="266" t="s">
        <v>281</v>
      </c>
      <c r="H21" s="267" t="s">
        <v>581</v>
      </c>
      <c r="I21" s="267">
        <v>100</v>
      </c>
      <c r="J21" s="268" t="s">
        <v>18</v>
      </c>
      <c r="K21" s="267">
        <v>2.5</v>
      </c>
      <c r="L21" s="268" t="s">
        <v>19</v>
      </c>
      <c r="M21" s="267">
        <v>1</v>
      </c>
      <c r="N21" s="268" t="s">
        <v>20</v>
      </c>
      <c r="O21" s="269" t="s">
        <v>581</v>
      </c>
      <c r="P21" s="267" t="s">
        <v>581</v>
      </c>
      <c r="Q21" s="267" t="s">
        <v>581</v>
      </c>
      <c r="R21" s="270" t="s">
        <v>582</v>
      </c>
      <c r="S21" s="271">
        <v>5000</v>
      </c>
      <c r="T21" s="271" t="s">
        <v>557</v>
      </c>
      <c r="U21" s="271" t="s">
        <v>581</v>
      </c>
      <c r="V21" s="261"/>
    </row>
    <row r="22" spans="1:22" ht="38.25" hidden="1">
      <c r="A22" s="262" t="s">
        <v>123</v>
      </c>
      <c r="B22" s="263" t="s">
        <v>555</v>
      </c>
      <c r="C22" s="263" t="s">
        <v>128</v>
      </c>
      <c r="D22" s="263" t="s">
        <v>140</v>
      </c>
      <c r="E22" s="264" t="s">
        <v>32</v>
      </c>
      <c r="F22" s="265" t="s">
        <v>585</v>
      </c>
      <c r="G22" s="266" t="s">
        <v>281</v>
      </c>
      <c r="H22" s="267" t="s">
        <v>581</v>
      </c>
      <c r="I22" s="267">
        <v>290</v>
      </c>
      <c r="J22" s="268" t="s">
        <v>18</v>
      </c>
      <c r="K22" s="267">
        <v>5</v>
      </c>
      <c r="L22" s="268" t="s">
        <v>19</v>
      </c>
      <c r="M22" s="267">
        <v>1</v>
      </c>
      <c r="N22" s="268" t="s">
        <v>20</v>
      </c>
      <c r="O22" s="269" t="s">
        <v>581</v>
      </c>
      <c r="P22" s="267" t="s">
        <v>581</v>
      </c>
      <c r="Q22" s="267" t="s">
        <v>581</v>
      </c>
      <c r="R22" s="270" t="s">
        <v>582</v>
      </c>
      <c r="S22" s="271">
        <v>5000</v>
      </c>
      <c r="T22" s="271" t="s">
        <v>557</v>
      </c>
      <c r="U22" s="271" t="s">
        <v>581</v>
      </c>
      <c r="V22" s="261"/>
    </row>
    <row r="23" spans="1:22" ht="38.25" hidden="1">
      <c r="A23" s="262" t="s">
        <v>123</v>
      </c>
      <c r="B23" s="263" t="s">
        <v>562</v>
      </c>
      <c r="C23" s="263" t="s">
        <v>128</v>
      </c>
      <c r="D23" s="263" t="s">
        <v>140</v>
      </c>
      <c r="E23" s="264" t="s">
        <v>32</v>
      </c>
      <c r="F23" s="265" t="s">
        <v>585</v>
      </c>
      <c r="G23" s="266" t="s">
        <v>281</v>
      </c>
      <c r="H23" s="267" t="s">
        <v>581</v>
      </c>
      <c r="I23" s="267">
        <v>290</v>
      </c>
      <c r="J23" s="268" t="s">
        <v>18</v>
      </c>
      <c r="K23" s="267">
        <v>5</v>
      </c>
      <c r="L23" s="268" t="s">
        <v>19</v>
      </c>
      <c r="M23" s="267">
        <v>1</v>
      </c>
      <c r="N23" s="268" t="s">
        <v>20</v>
      </c>
      <c r="O23" s="269" t="s">
        <v>581</v>
      </c>
      <c r="P23" s="267" t="s">
        <v>581</v>
      </c>
      <c r="Q23" s="267" t="s">
        <v>581</v>
      </c>
      <c r="R23" s="270" t="s">
        <v>563</v>
      </c>
      <c r="S23" s="271" t="s">
        <v>564</v>
      </c>
      <c r="T23" s="271" t="s">
        <v>28</v>
      </c>
      <c r="U23" s="271" t="s">
        <v>581</v>
      </c>
      <c r="V23" s="261"/>
    </row>
    <row r="24" spans="1:22" ht="38.25" hidden="1">
      <c r="A24" s="262" t="s">
        <v>123</v>
      </c>
      <c r="B24" s="263" t="s">
        <v>562</v>
      </c>
      <c r="C24" s="263" t="s">
        <v>128</v>
      </c>
      <c r="D24" s="263" t="s">
        <v>140</v>
      </c>
      <c r="E24" s="264" t="s">
        <v>32</v>
      </c>
      <c r="F24" s="265" t="s">
        <v>585</v>
      </c>
      <c r="G24" s="266" t="s">
        <v>281</v>
      </c>
      <c r="H24" s="267" t="s">
        <v>581</v>
      </c>
      <c r="I24" s="267">
        <v>290</v>
      </c>
      <c r="J24" s="268" t="s">
        <v>18</v>
      </c>
      <c r="K24" s="267">
        <v>5</v>
      </c>
      <c r="L24" s="268" t="s">
        <v>19</v>
      </c>
      <c r="M24" s="267">
        <v>1</v>
      </c>
      <c r="N24" s="268" t="s">
        <v>20</v>
      </c>
      <c r="O24" s="269" t="s">
        <v>581</v>
      </c>
      <c r="P24" s="267" t="s">
        <v>581</v>
      </c>
      <c r="Q24" s="267" t="s">
        <v>581</v>
      </c>
      <c r="R24" s="270" t="s">
        <v>569</v>
      </c>
      <c r="S24" s="271">
        <v>24</v>
      </c>
      <c r="T24" s="271">
        <v>290</v>
      </c>
      <c r="U24" s="271" t="s">
        <v>581</v>
      </c>
      <c r="V24" s="261"/>
    </row>
    <row r="25" spans="1:22" ht="38.25">
      <c r="A25" s="262" t="s">
        <v>123</v>
      </c>
      <c r="B25" s="263" t="s">
        <v>570</v>
      </c>
      <c r="C25" s="263" t="s">
        <v>128</v>
      </c>
      <c r="D25" s="263" t="s">
        <v>140</v>
      </c>
      <c r="E25" s="264" t="s">
        <v>32</v>
      </c>
      <c r="F25" s="265" t="s">
        <v>585</v>
      </c>
      <c r="G25" s="266" t="s">
        <v>281</v>
      </c>
      <c r="H25" s="267" t="s">
        <v>581</v>
      </c>
      <c r="I25" s="267">
        <v>290</v>
      </c>
      <c r="J25" s="268" t="s">
        <v>18</v>
      </c>
      <c r="K25" s="267">
        <v>5</v>
      </c>
      <c r="L25" s="268" t="s">
        <v>19</v>
      </c>
      <c r="M25" s="267">
        <v>1</v>
      </c>
      <c r="N25" s="268" t="s">
        <v>20</v>
      </c>
      <c r="O25" s="269" t="s">
        <v>581</v>
      </c>
      <c r="P25" s="267" t="s">
        <v>581</v>
      </c>
      <c r="Q25" s="267" t="s">
        <v>581</v>
      </c>
      <c r="R25" s="270" t="s">
        <v>571</v>
      </c>
      <c r="S25" s="271" t="s">
        <v>581</v>
      </c>
      <c r="T25" s="271" t="s">
        <v>583</v>
      </c>
      <c r="U25" s="271" t="s">
        <v>581</v>
      </c>
      <c r="V25" s="272"/>
    </row>
    <row r="26" spans="1:22" ht="38.25" hidden="1">
      <c r="A26" s="262" t="s">
        <v>123</v>
      </c>
      <c r="B26" s="263" t="s">
        <v>555</v>
      </c>
      <c r="C26" s="263" t="s">
        <v>80</v>
      </c>
      <c r="D26" s="263" t="s">
        <v>190</v>
      </c>
      <c r="E26" s="264" t="s">
        <v>32</v>
      </c>
      <c r="F26" s="265" t="s">
        <v>586</v>
      </c>
      <c r="G26" s="266" t="s">
        <v>490</v>
      </c>
      <c r="H26" s="267" t="s">
        <v>581</v>
      </c>
      <c r="I26" s="267">
        <v>24</v>
      </c>
      <c r="J26" s="268" t="s">
        <v>18</v>
      </c>
      <c r="K26" s="267">
        <v>1</v>
      </c>
      <c r="L26" s="268" t="s">
        <v>19</v>
      </c>
      <c r="M26" s="267">
        <v>1</v>
      </c>
      <c r="N26" s="268" t="s">
        <v>20</v>
      </c>
      <c r="O26" s="269" t="s">
        <v>581</v>
      </c>
      <c r="P26" s="267" t="s">
        <v>581</v>
      </c>
      <c r="Q26" s="267" t="s">
        <v>581</v>
      </c>
      <c r="R26" s="270" t="s">
        <v>582</v>
      </c>
      <c r="S26" s="271">
        <v>5000</v>
      </c>
      <c r="T26" s="271" t="s">
        <v>557</v>
      </c>
      <c r="U26" s="271" t="s">
        <v>581</v>
      </c>
      <c r="V26" s="261"/>
    </row>
    <row r="27" spans="1:22" ht="38.25" hidden="1">
      <c r="A27" s="262" t="s">
        <v>123</v>
      </c>
      <c r="B27" s="263" t="s">
        <v>555</v>
      </c>
      <c r="C27" s="263" t="s">
        <v>80</v>
      </c>
      <c r="D27" s="263" t="s">
        <v>190</v>
      </c>
      <c r="E27" s="264" t="s">
        <v>32</v>
      </c>
      <c r="F27" s="265" t="s">
        <v>586</v>
      </c>
      <c r="G27" s="266" t="s">
        <v>490</v>
      </c>
      <c r="H27" s="267" t="s">
        <v>581</v>
      </c>
      <c r="I27" s="267">
        <v>100</v>
      </c>
      <c r="J27" s="268" t="s">
        <v>18</v>
      </c>
      <c r="K27" s="267">
        <v>2.5</v>
      </c>
      <c r="L27" s="268" t="s">
        <v>19</v>
      </c>
      <c r="M27" s="267">
        <v>1</v>
      </c>
      <c r="N27" s="268" t="s">
        <v>20</v>
      </c>
      <c r="O27" s="269" t="s">
        <v>581</v>
      </c>
      <c r="P27" s="267" t="s">
        <v>581</v>
      </c>
      <c r="Q27" s="267" t="s">
        <v>581</v>
      </c>
      <c r="R27" s="270" t="s">
        <v>582</v>
      </c>
      <c r="S27" s="271">
        <v>5000</v>
      </c>
      <c r="T27" s="271" t="s">
        <v>557</v>
      </c>
      <c r="U27" s="271" t="s">
        <v>581</v>
      </c>
      <c r="V27" s="261"/>
    </row>
    <row r="28" spans="1:22" ht="38.25" hidden="1">
      <c r="A28" s="262" t="s">
        <v>123</v>
      </c>
      <c r="B28" s="263" t="s">
        <v>555</v>
      </c>
      <c r="C28" s="263" t="s">
        <v>80</v>
      </c>
      <c r="D28" s="263" t="s">
        <v>190</v>
      </c>
      <c r="E28" s="264" t="s">
        <v>32</v>
      </c>
      <c r="F28" s="265" t="s">
        <v>586</v>
      </c>
      <c r="G28" s="266" t="s">
        <v>490</v>
      </c>
      <c r="H28" s="267" t="s">
        <v>581</v>
      </c>
      <c r="I28" s="267">
        <v>290</v>
      </c>
      <c r="J28" s="268" t="s">
        <v>18</v>
      </c>
      <c r="K28" s="267">
        <v>5</v>
      </c>
      <c r="L28" s="268" t="s">
        <v>19</v>
      </c>
      <c r="M28" s="267">
        <v>1</v>
      </c>
      <c r="N28" s="268" t="s">
        <v>20</v>
      </c>
      <c r="O28" s="269" t="s">
        <v>581</v>
      </c>
      <c r="P28" s="267" t="s">
        <v>581</v>
      </c>
      <c r="Q28" s="267" t="s">
        <v>581</v>
      </c>
      <c r="R28" s="270" t="s">
        <v>582</v>
      </c>
      <c r="S28" s="271">
        <v>5000</v>
      </c>
      <c r="T28" s="271" t="s">
        <v>557</v>
      </c>
      <c r="U28" s="271" t="s">
        <v>581</v>
      </c>
      <c r="V28" s="261"/>
    </row>
    <row r="29" spans="1:22" ht="38.25" hidden="1">
      <c r="A29" s="262" t="s">
        <v>123</v>
      </c>
      <c r="B29" s="263" t="s">
        <v>562</v>
      </c>
      <c r="C29" s="263" t="s">
        <v>80</v>
      </c>
      <c r="D29" s="263" t="s">
        <v>190</v>
      </c>
      <c r="E29" s="264" t="s">
        <v>32</v>
      </c>
      <c r="F29" s="265" t="s">
        <v>586</v>
      </c>
      <c r="G29" s="266" t="s">
        <v>490</v>
      </c>
      <c r="H29" s="267" t="s">
        <v>581</v>
      </c>
      <c r="I29" s="267">
        <v>100</v>
      </c>
      <c r="J29" s="268" t="s">
        <v>18</v>
      </c>
      <c r="K29" s="267">
        <v>2.5</v>
      </c>
      <c r="L29" s="268" t="s">
        <v>19</v>
      </c>
      <c r="M29" s="267">
        <v>1</v>
      </c>
      <c r="N29" s="268" t="s">
        <v>20</v>
      </c>
      <c r="O29" s="269" t="s">
        <v>581</v>
      </c>
      <c r="P29" s="267" t="s">
        <v>581</v>
      </c>
      <c r="Q29" s="267" t="s">
        <v>581</v>
      </c>
      <c r="R29" s="270" t="s">
        <v>563</v>
      </c>
      <c r="S29" s="271" t="s">
        <v>564</v>
      </c>
      <c r="T29" s="271" t="s">
        <v>28</v>
      </c>
      <c r="U29" s="271" t="s">
        <v>581</v>
      </c>
      <c r="V29" s="261"/>
    </row>
    <row r="30" spans="1:22" ht="38.25" hidden="1">
      <c r="A30" s="262" t="s">
        <v>123</v>
      </c>
      <c r="B30" s="263" t="s">
        <v>562</v>
      </c>
      <c r="C30" s="263" t="s">
        <v>80</v>
      </c>
      <c r="D30" s="263" t="s">
        <v>190</v>
      </c>
      <c r="E30" s="264" t="s">
        <v>32</v>
      </c>
      <c r="F30" s="265" t="s">
        <v>586</v>
      </c>
      <c r="G30" s="266" t="s">
        <v>490</v>
      </c>
      <c r="H30" s="267" t="s">
        <v>581</v>
      </c>
      <c r="I30" s="267">
        <v>100</v>
      </c>
      <c r="J30" s="268" t="s">
        <v>18</v>
      </c>
      <c r="K30" s="267">
        <v>2.5</v>
      </c>
      <c r="L30" s="268" t="s">
        <v>19</v>
      </c>
      <c r="M30" s="267">
        <v>1</v>
      </c>
      <c r="N30" s="268" t="s">
        <v>20</v>
      </c>
      <c r="O30" s="269" t="s">
        <v>581</v>
      </c>
      <c r="P30" s="267" t="s">
        <v>581</v>
      </c>
      <c r="Q30" s="267" t="s">
        <v>581</v>
      </c>
      <c r="R30" s="270" t="s">
        <v>569</v>
      </c>
      <c r="S30" s="271">
        <v>24</v>
      </c>
      <c r="T30" s="271">
        <v>290</v>
      </c>
      <c r="U30" s="271" t="s">
        <v>581</v>
      </c>
      <c r="V30" s="261"/>
    </row>
    <row r="31" spans="1:22" ht="38.25">
      <c r="A31" s="262" t="s">
        <v>123</v>
      </c>
      <c r="B31" s="263" t="s">
        <v>570</v>
      </c>
      <c r="C31" s="263" t="s">
        <v>80</v>
      </c>
      <c r="D31" s="263" t="s">
        <v>190</v>
      </c>
      <c r="E31" s="264" t="s">
        <v>32</v>
      </c>
      <c r="F31" s="265" t="s">
        <v>586</v>
      </c>
      <c r="G31" s="266" t="s">
        <v>490</v>
      </c>
      <c r="H31" s="267" t="s">
        <v>581</v>
      </c>
      <c r="I31" s="267">
        <v>100</v>
      </c>
      <c r="J31" s="268" t="s">
        <v>18</v>
      </c>
      <c r="K31" s="267">
        <v>2.5</v>
      </c>
      <c r="L31" s="268" t="s">
        <v>19</v>
      </c>
      <c r="M31" s="267">
        <v>1</v>
      </c>
      <c r="N31" s="268" t="s">
        <v>20</v>
      </c>
      <c r="O31" s="269" t="s">
        <v>581</v>
      </c>
      <c r="P31" s="267" t="s">
        <v>581</v>
      </c>
      <c r="Q31" s="267" t="s">
        <v>581</v>
      </c>
      <c r="R31" s="270" t="s">
        <v>571</v>
      </c>
      <c r="S31" s="271" t="s">
        <v>581</v>
      </c>
      <c r="T31" s="271" t="s">
        <v>583</v>
      </c>
      <c r="U31" s="271" t="s">
        <v>581</v>
      </c>
      <c r="V31" s="272"/>
    </row>
    <row r="32" spans="1:22" ht="38.25" hidden="1">
      <c r="A32" s="262" t="s">
        <v>123</v>
      </c>
      <c r="B32" s="263" t="s">
        <v>555</v>
      </c>
      <c r="C32" s="263" t="s">
        <v>80</v>
      </c>
      <c r="D32" s="263" t="s">
        <v>193</v>
      </c>
      <c r="E32" s="264" t="s">
        <v>32</v>
      </c>
      <c r="F32" s="265" t="s">
        <v>587</v>
      </c>
      <c r="G32" s="266" t="s">
        <v>492</v>
      </c>
      <c r="H32" s="267" t="s">
        <v>581</v>
      </c>
      <c r="I32" s="267">
        <v>24</v>
      </c>
      <c r="J32" s="268" t="s">
        <v>18</v>
      </c>
      <c r="K32" s="267">
        <v>1</v>
      </c>
      <c r="L32" s="268" t="s">
        <v>19</v>
      </c>
      <c r="M32" s="267">
        <v>1</v>
      </c>
      <c r="N32" s="268" t="s">
        <v>20</v>
      </c>
      <c r="O32" s="269" t="s">
        <v>581</v>
      </c>
      <c r="P32" s="267" t="s">
        <v>581</v>
      </c>
      <c r="Q32" s="267" t="s">
        <v>581</v>
      </c>
      <c r="R32" s="270" t="s">
        <v>582</v>
      </c>
      <c r="S32" s="271">
        <v>5000</v>
      </c>
      <c r="T32" s="271" t="s">
        <v>557</v>
      </c>
      <c r="U32" s="271" t="s">
        <v>581</v>
      </c>
      <c r="V32" s="261"/>
    </row>
    <row r="33" spans="1:22" ht="38.25" hidden="1">
      <c r="A33" s="262" t="s">
        <v>123</v>
      </c>
      <c r="B33" s="263" t="s">
        <v>555</v>
      </c>
      <c r="C33" s="263" t="s">
        <v>80</v>
      </c>
      <c r="D33" s="263" t="s">
        <v>193</v>
      </c>
      <c r="E33" s="264" t="s">
        <v>32</v>
      </c>
      <c r="F33" s="265" t="s">
        <v>587</v>
      </c>
      <c r="G33" s="266" t="s">
        <v>492</v>
      </c>
      <c r="H33" s="267" t="s">
        <v>581</v>
      </c>
      <c r="I33" s="267">
        <v>100</v>
      </c>
      <c r="J33" s="268" t="s">
        <v>18</v>
      </c>
      <c r="K33" s="267">
        <v>2.5</v>
      </c>
      <c r="L33" s="268" t="s">
        <v>19</v>
      </c>
      <c r="M33" s="267">
        <v>1</v>
      </c>
      <c r="N33" s="268" t="s">
        <v>20</v>
      </c>
      <c r="O33" s="269" t="s">
        <v>581</v>
      </c>
      <c r="P33" s="267" t="s">
        <v>581</v>
      </c>
      <c r="Q33" s="267" t="s">
        <v>581</v>
      </c>
      <c r="R33" s="270" t="s">
        <v>582</v>
      </c>
      <c r="S33" s="271">
        <v>5000</v>
      </c>
      <c r="T33" s="271" t="s">
        <v>557</v>
      </c>
      <c r="U33" s="271" t="s">
        <v>581</v>
      </c>
      <c r="V33" s="261"/>
    </row>
    <row r="34" spans="1:22" ht="38.25" hidden="1">
      <c r="A34" s="262" t="s">
        <v>123</v>
      </c>
      <c r="B34" s="263" t="s">
        <v>555</v>
      </c>
      <c r="C34" s="263" t="s">
        <v>80</v>
      </c>
      <c r="D34" s="263" t="s">
        <v>193</v>
      </c>
      <c r="E34" s="264" t="s">
        <v>32</v>
      </c>
      <c r="F34" s="265" t="s">
        <v>587</v>
      </c>
      <c r="G34" s="266" t="s">
        <v>492</v>
      </c>
      <c r="H34" s="267" t="s">
        <v>581</v>
      </c>
      <c r="I34" s="267">
        <v>290</v>
      </c>
      <c r="J34" s="268" t="s">
        <v>18</v>
      </c>
      <c r="K34" s="267">
        <v>5</v>
      </c>
      <c r="L34" s="268" t="s">
        <v>19</v>
      </c>
      <c r="M34" s="267">
        <v>1</v>
      </c>
      <c r="N34" s="268" t="s">
        <v>20</v>
      </c>
      <c r="O34" s="269" t="s">
        <v>581</v>
      </c>
      <c r="P34" s="267" t="s">
        <v>581</v>
      </c>
      <c r="Q34" s="267" t="s">
        <v>581</v>
      </c>
      <c r="R34" s="270" t="s">
        <v>582</v>
      </c>
      <c r="S34" s="271">
        <v>5000</v>
      </c>
      <c r="T34" s="271" t="s">
        <v>557</v>
      </c>
      <c r="U34" s="271" t="s">
        <v>581</v>
      </c>
      <c r="V34" s="261"/>
    </row>
    <row r="35" spans="1:22" ht="38.25" hidden="1">
      <c r="A35" s="262" t="s">
        <v>123</v>
      </c>
      <c r="B35" s="263" t="s">
        <v>562</v>
      </c>
      <c r="C35" s="263" t="s">
        <v>80</v>
      </c>
      <c r="D35" s="263" t="s">
        <v>193</v>
      </c>
      <c r="E35" s="264" t="s">
        <v>32</v>
      </c>
      <c r="F35" s="265" t="s">
        <v>587</v>
      </c>
      <c r="G35" s="266" t="s">
        <v>492</v>
      </c>
      <c r="H35" s="267" t="s">
        <v>581</v>
      </c>
      <c r="I35" s="267">
        <v>100</v>
      </c>
      <c r="J35" s="268" t="s">
        <v>18</v>
      </c>
      <c r="K35" s="267">
        <v>2.5</v>
      </c>
      <c r="L35" s="268" t="s">
        <v>19</v>
      </c>
      <c r="M35" s="267">
        <v>1</v>
      </c>
      <c r="N35" s="268" t="s">
        <v>20</v>
      </c>
      <c r="O35" s="269" t="s">
        <v>581</v>
      </c>
      <c r="P35" s="267" t="s">
        <v>581</v>
      </c>
      <c r="Q35" s="267" t="s">
        <v>581</v>
      </c>
      <c r="R35" s="270" t="s">
        <v>563</v>
      </c>
      <c r="S35" s="271" t="s">
        <v>564</v>
      </c>
      <c r="T35" s="271" t="s">
        <v>28</v>
      </c>
      <c r="U35" s="271" t="s">
        <v>581</v>
      </c>
      <c r="V35" s="261"/>
    </row>
    <row r="36" spans="1:22" ht="38.25" hidden="1">
      <c r="A36" s="262" t="s">
        <v>123</v>
      </c>
      <c r="B36" s="263" t="s">
        <v>562</v>
      </c>
      <c r="C36" s="263" t="s">
        <v>80</v>
      </c>
      <c r="D36" s="263" t="s">
        <v>193</v>
      </c>
      <c r="E36" s="264" t="s">
        <v>32</v>
      </c>
      <c r="F36" s="265" t="s">
        <v>587</v>
      </c>
      <c r="G36" s="266" t="s">
        <v>492</v>
      </c>
      <c r="H36" s="267" t="s">
        <v>581</v>
      </c>
      <c r="I36" s="267">
        <v>100</v>
      </c>
      <c r="J36" s="268" t="s">
        <v>18</v>
      </c>
      <c r="K36" s="267">
        <v>2.5</v>
      </c>
      <c r="L36" s="268" t="s">
        <v>19</v>
      </c>
      <c r="M36" s="267">
        <v>1</v>
      </c>
      <c r="N36" s="268" t="s">
        <v>20</v>
      </c>
      <c r="O36" s="269" t="s">
        <v>581</v>
      </c>
      <c r="P36" s="267" t="s">
        <v>581</v>
      </c>
      <c r="Q36" s="267" t="s">
        <v>581</v>
      </c>
      <c r="R36" s="270" t="s">
        <v>569</v>
      </c>
      <c r="S36" s="271">
        <v>24</v>
      </c>
      <c r="T36" s="271">
        <v>290</v>
      </c>
      <c r="U36" s="271" t="s">
        <v>581</v>
      </c>
      <c r="V36" s="261"/>
    </row>
    <row r="37" spans="1:22" ht="38.25">
      <c r="A37" s="262" t="s">
        <v>123</v>
      </c>
      <c r="B37" s="263" t="s">
        <v>570</v>
      </c>
      <c r="C37" s="263" t="s">
        <v>80</v>
      </c>
      <c r="D37" s="263" t="s">
        <v>193</v>
      </c>
      <c r="E37" s="264" t="s">
        <v>32</v>
      </c>
      <c r="F37" s="265" t="s">
        <v>587</v>
      </c>
      <c r="G37" s="266" t="s">
        <v>492</v>
      </c>
      <c r="H37" s="267" t="s">
        <v>581</v>
      </c>
      <c r="I37" s="267">
        <v>100</v>
      </c>
      <c r="J37" s="268" t="s">
        <v>18</v>
      </c>
      <c r="K37" s="267">
        <v>2.5</v>
      </c>
      <c r="L37" s="268" t="s">
        <v>19</v>
      </c>
      <c r="M37" s="267">
        <v>1</v>
      </c>
      <c r="N37" s="268" t="s">
        <v>20</v>
      </c>
      <c r="O37" s="269" t="s">
        <v>581</v>
      </c>
      <c r="P37" s="267" t="s">
        <v>581</v>
      </c>
      <c r="Q37" s="267" t="s">
        <v>581</v>
      </c>
      <c r="R37" s="270" t="s">
        <v>571</v>
      </c>
      <c r="S37" s="271" t="s">
        <v>581</v>
      </c>
      <c r="T37" s="271" t="s">
        <v>583</v>
      </c>
      <c r="U37" s="271" t="s">
        <v>581</v>
      </c>
      <c r="V37" s="272"/>
    </row>
    <row r="38" spans="1:22" ht="38.25" hidden="1">
      <c r="A38" s="262" t="s">
        <v>123</v>
      </c>
      <c r="B38" s="263" t="s">
        <v>555</v>
      </c>
      <c r="C38" s="263" t="s">
        <v>80</v>
      </c>
      <c r="D38" s="263" t="s">
        <v>196</v>
      </c>
      <c r="E38" s="264" t="s">
        <v>32</v>
      </c>
      <c r="F38" s="265" t="s">
        <v>588</v>
      </c>
      <c r="G38" s="266" t="s">
        <v>492</v>
      </c>
      <c r="H38" s="267" t="s">
        <v>581</v>
      </c>
      <c r="I38" s="267">
        <v>24</v>
      </c>
      <c r="J38" s="268" t="s">
        <v>18</v>
      </c>
      <c r="K38" s="267">
        <v>1</v>
      </c>
      <c r="L38" s="268" t="s">
        <v>19</v>
      </c>
      <c r="M38" s="267">
        <v>1</v>
      </c>
      <c r="N38" s="268" t="s">
        <v>20</v>
      </c>
      <c r="O38" s="269" t="s">
        <v>581</v>
      </c>
      <c r="P38" s="267" t="s">
        <v>581</v>
      </c>
      <c r="Q38" s="267" t="s">
        <v>581</v>
      </c>
      <c r="R38" s="270" t="s">
        <v>582</v>
      </c>
      <c r="S38" s="271">
        <v>5000</v>
      </c>
      <c r="T38" s="271" t="s">
        <v>557</v>
      </c>
      <c r="U38" s="271" t="s">
        <v>581</v>
      </c>
      <c r="V38" s="261"/>
    </row>
    <row r="39" spans="1:22" ht="38.25" hidden="1">
      <c r="A39" s="262" t="s">
        <v>123</v>
      </c>
      <c r="B39" s="263" t="s">
        <v>555</v>
      </c>
      <c r="C39" s="263" t="s">
        <v>80</v>
      </c>
      <c r="D39" s="263" t="s">
        <v>196</v>
      </c>
      <c r="E39" s="264" t="s">
        <v>32</v>
      </c>
      <c r="F39" s="265" t="s">
        <v>588</v>
      </c>
      <c r="G39" s="266" t="s">
        <v>492</v>
      </c>
      <c r="H39" s="267" t="s">
        <v>581</v>
      </c>
      <c r="I39" s="267">
        <v>100</v>
      </c>
      <c r="J39" s="268" t="s">
        <v>18</v>
      </c>
      <c r="K39" s="267">
        <v>2.5</v>
      </c>
      <c r="L39" s="268" t="s">
        <v>19</v>
      </c>
      <c r="M39" s="267">
        <v>1</v>
      </c>
      <c r="N39" s="268" t="s">
        <v>20</v>
      </c>
      <c r="O39" s="269" t="s">
        <v>581</v>
      </c>
      <c r="P39" s="267" t="s">
        <v>581</v>
      </c>
      <c r="Q39" s="267" t="s">
        <v>581</v>
      </c>
      <c r="R39" s="270" t="s">
        <v>582</v>
      </c>
      <c r="S39" s="271">
        <v>5000</v>
      </c>
      <c r="T39" s="271" t="s">
        <v>557</v>
      </c>
      <c r="U39" s="271" t="s">
        <v>581</v>
      </c>
      <c r="V39" s="261"/>
    </row>
    <row r="40" spans="1:22" ht="38.25" hidden="1">
      <c r="A40" s="262" t="s">
        <v>123</v>
      </c>
      <c r="B40" s="263" t="s">
        <v>555</v>
      </c>
      <c r="C40" s="263" t="s">
        <v>80</v>
      </c>
      <c r="D40" s="263" t="s">
        <v>196</v>
      </c>
      <c r="E40" s="264" t="s">
        <v>32</v>
      </c>
      <c r="F40" s="265" t="s">
        <v>588</v>
      </c>
      <c r="G40" s="266" t="s">
        <v>492</v>
      </c>
      <c r="H40" s="267" t="s">
        <v>581</v>
      </c>
      <c r="I40" s="267">
        <v>290</v>
      </c>
      <c r="J40" s="268" t="s">
        <v>18</v>
      </c>
      <c r="K40" s="267">
        <v>5</v>
      </c>
      <c r="L40" s="268" t="s">
        <v>19</v>
      </c>
      <c r="M40" s="267">
        <v>1</v>
      </c>
      <c r="N40" s="268" t="s">
        <v>20</v>
      </c>
      <c r="O40" s="269" t="s">
        <v>581</v>
      </c>
      <c r="P40" s="267" t="s">
        <v>581</v>
      </c>
      <c r="Q40" s="267" t="s">
        <v>581</v>
      </c>
      <c r="R40" s="270" t="s">
        <v>582</v>
      </c>
      <c r="S40" s="271">
        <v>5000</v>
      </c>
      <c r="T40" s="271" t="s">
        <v>557</v>
      </c>
      <c r="U40" s="271" t="s">
        <v>581</v>
      </c>
      <c r="V40" s="261"/>
    </row>
    <row r="41" spans="1:22" ht="38.25" hidden="1">
      <c r="A41" s="262" t="s">
        <v>123</v>
      </c>
      <c r="B41" s="263" t="s">
        <v>562</v>
      </c>
      <c r="C41" s="263" t="s">
        <v>80</v>
      </c>
      <c r="D41" s="263" t="s">
        <v>196</v>
      </c>
      <c r="E41" s="264" t="s">
        <v>32</v>
      </c>
      <c r="F41" s="265" t="s">
        <v>588</v>
      </c>
      <c r="G41" s="266" t="s">
        <v>492</v>
      </c>
      <c r="H41" s="267" t="s">
        <v>581</v>
      </c>
      <c r="I41" s="267">
        <v>100</v>
      </c>
      <c r="J41" s="268" t="s">
        <v>18</v>
      </c>
      <c r="K41" s="267">
        <v>2.5</v>
      </c>
      <c r="L41" s="268" t="s">
        <v>19</v>
      </c>
      <c r="M41" s="267">
        <v>1</v>
      </c>
      <c r="N41" s="268" t="s">
        <v>20</v>
      </c>
      <c r="O41" s="269" t="s">
        <v>581</v>
      </c>
      <c r="P41" s="267" t="s">
        <v>581</v>
      </c>
      <c r="Q41" s="267" t="s">
        <v>581</v>
      </c>
      <c r="R41" s="270" t="s">
        <v>563</v>
      </c>
      <c r="S41" s="271" t="s">
        <v>564</v>
      </c>
      <c r="T41" s="271" t="s">
        <v>28</v>
      </c>
      <c r="U41" s="271" t="s">
        <v>581</v>
      </c>
      <c r="V41" s="261"/>
    </row>
    <row r="42" spans="1:22" ht="38.25" hidden="1">
      <c r="A42" s="262" t="s">
        <v>123</v>
      </c>
      <c r="B42" s="263" t="s">
        <v>562</v>
      </c>
      <c r="C42" s="263" t="s">
        <v>80</v>
      </c>
      <c r="D42" s="263" t="s">
        <v>196</v>
      </c>
      <c r="E42" s="264" t="s">
        <v>32</v>
      </c>
      <c r="F42" s="265" t="s">
        <v>588</v>
      </c>
      <c r="G42" s="266" t="s">
        <v>492</v>
      </c>
      <c r="H42" s="267" t="s">
        <v>581</v>
      </c>
      <c r="I42" s="267">
        <v>100</v>
      </c>
      <c r="J42" s="268" t="s">
        <v>18</v>
      </c>
      <c r="K42" s="267">
        <v>2.5</v>
      </c>
      <c r="L42" s="268" t="s">
        <v>19</v>
      </c>
      <c r="M42" s="267">
        <v>1</v>
      </c>
      <c r="N42" s="268" t="s">
        <v>20</v>
      </c>
      <c r="O42" s="269" t="s">
        <v>581</v>
      </c>
      <c r="P42" s="267" t="s">
        <v>581</v>
      </c>
      <c r="Q42" s="267" t="s">
        <v>581</v>
      </c>
      <c r="R42" s="270" t="s">
        <v>569</v>
      </c>
      <c r="S42" s="271">
        <v>24</v>
      </c>
      <c r="T42" s="271">
        <v>290</v>
      </c>
      <c r="U42" s="271" t="s">
        <v>581</v>
      </c>
      <c r="V42" s="261"/>
    </row>
    <row r="43" spans="1:22" ht="38.25">
      <c r="A43" s="262" t="s">
        <v>123</v>
      </c>
      <c r="B43" s="263" t="s">
        <v>570</v>
      </c>
      <c r="C43" s="263" t="s">
        <v>80</v>
      </c>
      <c r="D43" s="263" t="s">
        <v>196</v>
      </c>
      <c r="E43" s="264" t="s">
        <v>32</v>
      </c>
      <c r="F43" s="265" t="s">
        <v>588</v>
      </c>
      <c r="G43" s="266" t="s">
        <v>492</v>
      </c>
      <c r="H43" s="267" t="s">
        <v>581</v>
      </c>
      <c r="I43" s="267">
        <v>100</v>
      </c>
      <c r="J43" s="268" t="s">
        <v>18</v>
      </c>
      <c r="K43" s="267">
        <v>2.5</v>
      </c>
      <c r="L43" s="268" t="s">
        <v>19</v>
      </c>
      <c r="M43" s="267">
        <v>1</v>
      </c>
      <c r="N43" s="268" t="s">
        <v>20</v>
      </c>
      <c r="O43" s="269" t="s">
        <v>581</v>
      </c>
      <c r="P43" s="267" t="s">
        <v>581</v>
      </c>
      <c r="Q43" s="267" t="s">
        <v>581</v>
      </c>
      <c r="R43" s="270" t="s">
        <v>571</v>
      </c>
      <c r="S43" s="271" t="s">
        <v>581</v>
      </c>
      <c r="T43" s="271" t="s">
        <v>583</v>
      </c>
      <c r="U43" s="271" t="s">
        <v>581</v>
      </c>
      <c r="V43" s="272"/>
    </row>
  </sheetData>
  <autoFilter ref="A1:U43"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490A-E74B-48F8-A739-C6DF085E923B}">
  <sheetPr filterMode="1"/>
  <dimension ref="A1:U49"/>
  <sheetViews>
    <sheetView workbookViewId="0">
      <pane xSplit="5" ySplit="1" topLeftCell="O2" activePane="bottomRight" state="frozen"/>
      <selection pane="topRight"/>
      <selection pane="bottomLeft"/>
      <selection pane="bottomRight" activeCell="T37" sqref="T37"/>
    </sheetView>
  </sheetViews>
  <sheetFormatPr baseColWidth="10" defaultColWidth="8.85546875" defaultRowHeight="15"/>
  <cols>
    <col min="1" max="1" width="13.42578125" bestFit="1" customWidth="1"/>
    <col min="2" max="2" width="9.140625" bestFit="1" customWidth="1"/>
    <col min="3" max="3" width="18.7109375" bestFit="1" customWidth="1"/>
    <col min="4" max="4" width="14.7109375" bestFit="1" customWidth="1"/>
    <col min="5" max="5" width="17" bestFit="1" customWidth="1"/>
    <col min="6" max="6" width="7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1" ht="47.25">
      <c r="A1" s="140" t="s">
        <v>73</v>
      </c>
      <c r="B1" s="140" t="s">
        <v>3</v>
      </c>
      <c r="C1" s="140" t="s">
        <v>74</v>
      </c>
      <c r="D1" s="140" t="s">
        <v>547</v>
      </c>
      <c r="E1" s="140" t="s">
        <v>4</v>
      </c>
      <c r="F1" s="141" t="s">
        <v>5</v>
      </c>
      <c r="G1" s="142" t="s">
        <v>6</v>
      </c>
      <c r="H1" s="142" t="s">
        <v>548</v>
      </c>
      <c r="I1" s="351" t="s">
        <v>8</v>
      </c>
      <c r="J1" s="351"/>
      <c r="K1" s="351"/>
      <c r="L1" s="351"/>
      <c r="M1" s="351"/>
      <c r="N1" s="351"/>
      <c r="O1" s="144" t="s">
        <v>9</v>
      </c>
      <c r="P1" s="141" t="s">
        <v>10</v>
      </c>
      <c r="Q1" s="140" t="s">
        <v>11</v>
      </c>
      <c r="R1" s="143" t="s">
        <v>549</v>
      </c>
      <c r="S1" s="143" t="s">
        <v>12</v>
      </c>
      <c r="T1" s="143" t="s">
        <v>13</v>
      </c>
      <c r="U1" s="145" t="s">
        <v>579</v>
      </c>
    </row>
    <row r="2" spans="1:21" ht="21.75" hidden="1" customHeight="1">
      <c r="A2" s="195" t="s">
        <v>109</v>
      </c>
      <c r="B2" s="184" t="s">
        <v>551</v>
      </c>
      <c r="C2" s="183" t="s">
        <v>80</v>
      </c>
      <c r="D2" s="196" t="s">
        <v>83</v>
      </c>
      <c r="E2" s="197" t="s">
        <v>25</v>
      </c>
      <c r="F2" s="185" t="s">
        <v>84</v>
      </c>
      <c r="G2" s="183" t="s">
        <v>85</v>
      </c>
      <c r="H2" s="183"/>
      <c r="I2" s="173">
        <v>100</v>
      </c>
      <c r="J2" s="3" t="s">
        <v>18</v>
      </c>
      <c r="K2" s="47">
        <v>60</v>
      </c>
      <c r="L2" s="3" t="s">
        <v>19</v>
      </c>
      <c r="M2" s="47">
        <v>1</v>
      </c>
      <c r="N2" s="3" t="s">
        <v>20</v>
      </c>
      <c r="O2" s="186" t="s">
        <v>228</v>
      </c>
      <c r="P2" s="183"/>
      <c r="Q2" s="183"/>
      <c r="R2" s="187" t="s">
        <v>553</v>
      </c>
      <c r="S2" s="188">
        <v>0.8</v>
      </c>
      <c r="T2" s="188">
        <v>0.99980000000000002</v>
      </c>
      <c r="U2" s="183"/>
    </row>
    <row r="3" spans="1:21" ht="21.75" hidden="1" customHeight="1">
      <c r="A3" s="195" t="s">
        <v>109</v>
      </c>
      <c r="B3" s="184" t="s">
        <v>555</v>
      </c>
      <c r="C3" s="183" t="s">
        <v>80</v>
      </c>
      <c r="D3" s="196" t="s">
        <v>83</v>
      </c>
      <c r="E3" s="197" t="s">
        <v>25</v>
      </c>
      <c r="F3" s="185" t="s">
        <v>84</v>
      </c>
      <c r="G3" s="183" t="s">
        <v>85</v>
      </c>
      <c r="H3" s="183"/>
      <c r="I3" s="173">
        <v>24</v>
      </c>
      <c r="J3" s="3" t="s">
        <v>18</v>
      </c>
      <c r="K3" s="47">
        <v>30</v>
      </c>
      <c r="L3" s="3" t="s">
        <v>19</v>
      </c>
      <c r="M3" s="47">
        <v>1</v>
      </c>
      <c r="N3" s="3" t="s">
        <v>20</v>
      </c>
      <c r="O3" s="186" t="s">
        <v>228</v>
      </c>
      <c r="P3" s="183"/>
      <c r="Q3" s="183"/>
      <c r="R3" s="187" t="s">
        <v>582</v>
      </c>
      <c r="S3" s="189">
        <v>5000</v>
      </c>
      <c r="T3" s="189" t="s">
        <v>557</v>
      </c>
      <c r="U3" s="183"/>
    </row>
    <row r="4" spans="1:21" ht="21.75" hidden="1" customHeight="1">
      <c r="A4" s="195" t="s">
        <v>109</v>
      </c>
      <c r="B4" s="184" t="s">
        <v>555</v>
      </c>
      <c r="C4" s="183" t="s">
        <v>80</v>
      </c>
      <c r="D4" s="196" t="s">
        <v>83</v>
      </c>
      <c r="E4" s="197" t="s">
        <v>25</v>
      </c>
      <c r="F4" s="185" t="s">
        <v>84</v>
      </c>
      <c r="G4" s="183" t="s">
        <v>85</v>
      </c>
      <c r="H4" s="183"/>
      <c r="I4" s="173">
        <v>100</v>
      </c>
      <c r="J4" s="3" t="s">
        <v>18</v>
      </c>
      <c r="K4" s="47">
        <v>30</v>
      </c>
      <c r="L4" s="3" t="s">
        <v>19</v>
      </c>
      <c r="M4" s="47">
        <v>1</v>
      </c>
      <c r="N4" s="3" t="s">
        <v>20</v>
      </c>
      <c r="O4" s="186" t="s">
        <v>228</v>
      </c>
      <c r="P4" s="183"/>
      <c r="Q4" s="183"/>
      <c r="R4" s="187" t="s">
        <v>582</v>
      </c>
      <c r="S4" s="189">
        <v>5000</v>
      </c>
      <c r="T4" s="189" t="s">
        <v>557</v>
      </c>
      <c r="U4" s="183"/>
    </row>
    <row r="5" spans="1:21" ht="21.75" hidden="1" customHeight="1">
      <c r="A5" s="195" t="s">
        <v>109</v>
      </c>
      <c r="B5" s="184" t="s">
        <v>555</v>
      </c>
      <c r="C5" s="183" t="s">
        <v>80</v>
      </c>
      <c r="D5" s="196" t="s">
        <v>83</v>
      </c>
      <c r="E5" s="197" t="s">
        <v>25</v>
      </c>
      <c r="F5" s="185" t="s">
        <v>84</v>
      </c>
      <c r="G5" s="183" t="s">
        <v>85</v>
      </c>
      <c r="H5" s="183"/>
      <c r="I5" s="173">
        <v>160</v>
      </c>
      <c r="J5" s="3" t="s">
        <v>18</v>
      </c>
      <c r="K5" s="47">
        <v>30</v>
      </c>
      <c r="L5" s="3" t="s">
        <v>19</v>
      </c>
      <c r="M5" s="47">
        <v>1</v>
      </c>
      <c r="N5" s="3" t="s">
        <v>20</v>
      </c>
      <c r="O5" s="186" t="s">
        <v>228</v>
      </c>
      <c r="P5" s="183"/>
      <c r="Q5" s="183"/>
      <c r="R5" s="187" t="s">
        <v>582</v>
      </c>
      <c r="S5" s="189">
        <v>5000</v>
      </c>
      <c r="T5" s="189" t="s">
        <v>557</v>
      </c>
      <c r="U5" s="183"/>
    </row>
    <row r="6" spans="1:21" ht="21.75" hidden="1" customHeight="1">
      <c r="A6" s="195" t="s">
        <v>109</v>
      </c>
      <c r="B6" s="184" t="s">
        <v>562</v>
      </c>
      <c r="C6" s="183" t="s">
        <v>80</v>
      </c>
      <c r="D6" s="196" t="s">
        <v>83</v>
      </c>
      <c r="E6" s="197" t="s">
        <v>25</v>
      </c>
      <c r="F6" s="185" t="s">
        <v>84</v>
      </c>
      <c r="G6" s="183" t="s">
        <v>85</v>
      </c>
      <c r="H6" s="183"/>
      <c r="I6" s="173">
        <v>100</v>
      </c>
      <c r="J6" s="3" t="s">
        <v>18</v>
      </c>
      <c r="K6" s="47">
        <v>60</v>
      </c>
      <c r="L6" s="3" t="s">
        <v>19</v>
      </c>
      <c r="M6" s="47">
        <v>1</v>
      </c>
      <c r="N6" s="3" t="s">
        <v>20</v>
      </c>
      <c r="O6" s="186" t="s">
        <v>228</v>
      </c>
      <c r="P6" s="183"/>
      <c r="Q6" s="183"/>
      <c r="R6" s="187" t="s">
        <v>563</v>
      </c>
      <c r="S6" s="189" t="s">
        <v>564</v>
      </c>
      <c r="T6" s="189" t="s">
        <v>28</v>
      </c>
      <c r="U6" s="183"/>
    </row>
    <row r="7" spans="1:21" ht="21.75" hidden="1" customHeight="1">
      <c r="A7" s="195" t="s">
        <v>109</v>
      </c>
      <c r="B7" s="184" t="s">
        <v>562</v>
      </c>
      <c r="C7" s="183" t="s">
        <v>80</v>
      </c>
      <c r="D7" s="196" t="s">
        <v>83</v>
      </c>
      <c r="E7" s="197" t="s">
        <v>25</v>
      </c>
      <c r="F7" s="185" t="s">
        <v>84</v>
      </c>
      <c r="G7" s="183" t="s">
        <v>85</v>
      </c>
      <c r="H7" s="183"/>
      <c r="I7" s="173">
        <v>100</v>
      </c>
      <c r="J7" s="3" t="s">
        <v>18</v>
      </c>
      <c r="K7" s="47">
        <v>60</v>
      </c>
      <c r="L7" s="3" t="s">
        <v>19</v>
      </c>
      <c r="M7" s="47">
        <v>1</v>
      </c>
      <c r="N7" s="3" t="s">
        <v>20</v>
      </c>
      <c r="O7" s="186" t="s">
        <v>228</v>
      </c>
      <c r="P7" s="183"/>
      <c r="Q7" s="183"/>
      <c r="R7" s="187" t="s">
        <v>569</v>
      </c>
      <c r="S7" s="189">
        <v>24</v>
      </c>
      <c r="T7" s="189">
        <v>290</v>
      </c>
      <c r="U7" s="183"/>
    </row>
    <row r="8" spans="1:21" ht="21.75" hidden="1" customHeight="1">
      <c r="A8" s="195" t="s">
        <v>109</v>
      </c>
      <c r="B8" s="184" t="s">
        <v>551</v>
      </c>
      <c r="C8" s="183" t="s">
        <v>80</v>
      </c>
      <c r="D8" s="196" t="s">
        <v>92</v>
      </c>
      <c r="E8" s="197" t="s">
        <v>35</v>
      </c>
      <c r="F8" s="185" t="s">
        <v>93</v>
      </c>
      <c r="G8" s="183" t="s">
        <v>94</v>
      </c>
      <c r="H8" s="183"/>
      <c r="I8" s="173">
        <v>100</v>
      </c>
      <c r="J8" s="3" t="s">
        <v>18</v>
      </c>
      <c r="K8" s="47">
        <v>60</v>
      </c>
      <c r="L8" s="3" t="s">
        <v>19</v>
      </c>
      <c r="M8" s="47">
        <v>1</v>
      </c>
      <c r="N8" s="3" t="s">
        <v>20</v>
      </c>
      <c r="O8" s="186"/>
      <c r="P8" s="183"/>
      <c r="Q8" s="183"/>
      <c r="R8" s="187" t="s">
        <v>553</v>
      </c>
      <c r="S8" s="188">
        <v>0.8</v>
      </c>
      <c r="T8" s="188">
        <v>0.99980000000000002</v>
      </c>
      <c r="U8" s="183"/>
    </row>
    <row r="9" spans="1:21" ht="21.75" hidden="1" customHeight="1">
      <c r="A9" s="195" t="s">
        <v>109</v>
      </c>
      <c r="B9" s="184" t="s">
        <v>555</v>
      </c>
      <c r="C9" s="183" t="s">
        <v>80</v>
      </c>
      <c r="D9" s="196" t="s">
        <v>92</v>
      </c>
      <c r="E9" s="197" t="s">
        <v>35</v>
      </c>
      <c r="F9" s="185" t="s">
        <v>93</v>
      </c>
      <c r="G9" s="183" t="s">
        <v>94</v>
      </c>
      <c r="H9" s="183"/>
      <c r="I9" s="173">
        <v>24</v>
      </c>
      <c r="J9" s="3" t="s">
        <v>18</v>
      </c>
      <c r="K9" s="47">
        <v>30</v>
      </c>
      <c r="L9" s="3" t="s">
        <v>19</v>
      </c>
      <c r="M9" s="47">
        <v>1</v>
      </c>
      <c r="N9" s="3" t="s">
        <v>20</v>
      </c>
      <c r="O9" s="186"/>
      <c r="P9" s="183"/>
      <c r="Q9" s="183"/>
      <c r="R9" s="187" t="s">
        <v>582</v>
      </c>
      <c r="S9" s="189">
        <v>5000</v>
      </c>
      <c r="T9" s="189" t="s">
        <v>557</v>
      </c>
      <c r="U9" s="183"/>
    </row>
    <row r="10" spans="1:21" ht="21.75" hidden="1" customHeight="1">
      <c r="A10" s="195" t="s">
        <v>109</v>
      </c>
      <c r="B10" s="184" t="s">
        <v>555</v>
      </c>
      <c r="C10" s="183" t="s">
        <v>80</v>
      </c>
      <c r="D10" s="196" t="s">
        <v>92</v>
      </c>
      <c r="E10" s="197" t="s">
        <v>35</v>
      </c>
      <c r="F10" s="185" t="s">
        <v>93</v>
      </c>
      <c r="G10" s="183" t="s">
        <v>94</v>
      </c>
      <c r="H10" s="183"/>
      <c r="I10" s="173">
        <v>100</v>
      </c>
      <c r="J10" s="3" t="s">
        <v>18</v>
      </c>
      <c r="K10" s="47">
        <v>30</v>
      </c>
      <c r="L10" s="3" t="s">
        <v>19</v>
      </c>
      <c r="M10" s="47">
        <v>1</v>
      </c>
      <c r="N10" s="3" t="s">
        <v>20</v>
      </c>
      <c r="O10" s="186"/>
      <c r="P10" s="183"/>
      <c r="Q10" s="183"/>
      <c r="R10" s="187" t="s">
        <v>582</v>
      </c>
      <c r="S10" s="189">
        <v>5000</v>
      </c>
      <c r="T10" s="189" t="s">
        <v>557</v>
      </c>
      <c r="U10" s="183"/>
    </row>
    <row r="11" spans="1:21" ht="21.75" hidden="1" customHeight="1">
      <c r="A11" s="195" t="s">
        <v>109</v>
      </c>
      <c r="B11" s="184" t="s">
        <v>555</v>
      </c>
      <c r="C11" s="183" t="s">
        <v>80</v>
      </c>
      <c r="D11" s="196" t="s">
        <v>92</v>
      </c>
      <c r="E11" s="197" t="s">
        <v>35</v>
      </c>
      <c r="F11" s="185" t="s">
        <v>93</v>
      </c>
      <c r="G11" s="183" t="s">
        <v>94</v>
      </c>
      <c r="H11" s="183"/>
      <c r="I11" s="173">
        <v>160</v>
      </c>
      <c r="J11" s="3" t="s">
        <v>18</v>
      </c>
      <c r="K11" s="47">
        <v>30</v>
      </c>
      <c r="L11" s="3" t="s">
        <v>19</v>
      </c>
      <c r="M11" s="47">
        <v>1</v>
      </c>
      <c r="N11" s="3" t="s">
        <v>20</v>
      </c>
      <c r="O11" s="186"/>
      <c r="P11" s="183"/>
      <c r="Q11" s="183"/>
      <c r="R11" s="187" t="s">
        <v>582</v>
      </c>
      <c r="S11" s="189">
        <v>5000</v>
      </c>
      <c r="T11" s="189" t="s">
        <v>557</v>
      </c>
      <c r="U11" s="183"/>
    </row>
    <row r="12" spans="1:21" ht="21.75" hidden="1" customHeight="1">
      <c r="A12" s="195" t="s">
        <v>109</v>
      </c>
      <c r="B12" s="184" t="s">
        <v>562</v>
      </c>
      <c r="C12" s="183" t="s">
        <v>80</v>
      </c>
      <c r="D12" s="196" t="s">
        <v>92</v>
      </c>
      <c r="E12" s="197" t="s">
        <v>35</v>
      </c>
      <c r="F12" s="185" t="s">
        <v>93</v>
      </c>
      <c r="G12" s="183" t="s">
        <v>94</v>
      </c>
      <c r="H12" s="183"/>
      <c r="I12" s="173">
        <v>100</v>
      </c>
      <c r="J12" s="3" t="s">
        <v>18</v>
      </c>
      <c r="K12" s="47">
        <v>60</v>
      </c>
      <c r="L12" s="3" t="s">
        <v>19</v>
      </c>
      <c r="M12" s="47">
        <v>1</v>
      </c>
      <c r="N12" s="3" t="s">
        <v>20</v>
      </c>
      <c r="O12" s="186"/>
      <c r="P12" s="183"/>
      <c r="Q12" s="183"/>
      <c r="R12" s="187" t="s">
        <v>563</v>
      </c>
      <c r="S12" s="189" t="s">
        <v>564</v>
      </c>
      <c r="T12" s="189" t="s">
        <v>28</v>
      </c>
      <c r="U12" s="183"/>
    </row>
    <row r="13" spans="1:21" ht="21.75" hidden="1" customHeight="1">
      <c r="A13" s="195" t="s">
        <v>109</v>
      </c>
      <c r="B13" s="184" t="s">
        <v>562</v>
      </c>
      <c r="C13" s="183" t="s">
        <v>80</v>
      </c>
      <c r="D13" s="196" t="s">
        <v>92</v>
      </c>
      <c r="E13" s="197" t="s">
        <v>35</v>
      </c>
      <c r="F13" s="185" t="s">
        <v>93</v>
      </c>
      <c r="G13" s="183" t="s">
        <v>94</v>
      </c>
      <c r="H13" s="183"/>
      <c r="I13" s="173">
        <v>100</v>
      </c>
      <c r="J13" s="3" t="s">
        <v>18</v>
      </c>
      <c r="K13" s="47">
        <v>60</v>
      </c>
      <c r="L13" s="3" t="s">
        <v>19</v>
      </c>
      <c r="M13" s="47">
        <v>1</v>
      </c>
      <c r="N13" s="3" t="s">
        <v>20</v>
      </c>
      <c r="O13" s="186"/>
      <c r="P13" s="183"/>
      <c r="Q13" s="183"/>
      <c r="R13" s="187" t="s">
        <v>569</v>
      </c>
      <c r="S13" s="189">
        <v>24</v>
      </c>
      <c r="T13" s="189">
        <v>290</v>
      </c>
      <c r="U13" s="183"/>
    </row>
    <row r="14" spans="1:21" ht="21.75" hidden="1" customHeight="1">
      <c r="A14" s="205" t="s">
        <v>109</v>
      </c>
      <c r="B14" s="206" t="s">
        <v>551</v>
      </c>
      <c r="C14" s="207" t="s">
        <v>80</v>
      </c>
      <c r="D14" s="206" t="s">
        <v>113</v>
      </c>
      <c r="E14" s="208" t="s">
        <v>25</v>
      </c>
      <c r="F14" s="146" t="s">
        <v>589</v>
      </c>
      <c r="G14" s="147" t="s">
        <v>115</v>
      </c>
      <c r="H14" s="207"/>
      <c r="I14" s="173">
        <v>100</v>
      </c>
      <c r="J14" s="3" t="s">
        <v>18</v>
      </c>
      <c r="K14" s="47">
        <v>60</v>
      </c>
      <c r="L14" s="3" t="s">
        <v>19</v>
      </c>
      <c r="M14" s="47">
        <v>1</v>
      </c>
      <c r="N14" s="3" t="s">
        <v>20</v>
      </c>
      <c r="O14" s="209" t="s">
        <v>590</v>
      </c>
      <c r="P14" s="207"/>
      <c r="Q14" s="207"/>
      <c r="R14" s="124" t="s">
        <v>553</v>
      </c>
      <c r="S14" s="210">
        <v>0.8</v>
      </c>
      <c r="T14" s="210">
        <v>0.99980000000000002</v>
      </c>
      <c r="U14" s="207"/>
    </row>
    <row r="15" spans="1:21" ht="21.75" hidden="1" customHeight="1">
      <c r="A15" s="205" t="s">
        <v>109</v>
      </c>
      <c r="B15" s="206" t="s">
        <v>555</v>
      </c>
      <c r="C15" s="207" t="s">
        <v>80</v>
      </c>
      <c r="D15" s="206" t="s">
        <v>113</v>
      </c>
      <c r="E15" s="208" t="s">
        <v>25</v>
      </c>
      <c r="F15" s="146" t="s">
        <v>589</v>
      </c>
      <c r="G15" s="147" t="s">
        <v>115</v>
      </c>
      <c r="H15" s="207"/>
      <c r="I15" s="173">
        <v>100</v>
      </c>
      <c r="J15" s="3" t="s">
        <v>18</v>
      </c>
      <c r="K15" s="47">
        <v>30</v>
      </c>
      <c r="L15" s="3" t="s">
        <v>19</v>
      </c>
      <c r="M15" s="47">
        <v>1</v>
      </c>
      <c r="N15" s="3" t="s">
        <v>20</v>
      </c>
      <c r="O15" s="209" t="s">
        <v>590</v>
      </c>
      <c r="P15" s="207"/>
      <c r="Q15" s="207"/>
      <c r="R15" s="124" t="s">
        <v>582</v>
      </c>
      <c r="S15" s="211">
        <v>5000</v>
      </c>
      <c r="T15" s="211" t="s">
        <v>557</v>
      </c>
      <c r="U15" s="207"/>
    </row>
    <row r="16" spans="1:21" ht="21.75" hidden="1" customHeight="1">
      <c r="A16" s="205" t="s">
        <v>109</v>
      </c>
      <c r="B16" s="206" t="s">
        <v>555</v>
      </c>
      <c r="C16" s="207" t="s">
        <v>80</v>
      </c>
      <c r="D16" s="206" t="s">
        <v>113</v>
      </c>
      <c r="E16" s="208" t="s">
        <v>25</v>
      </c>
      <c r="F16" s="146" t="s">
        <v>589</v>
      </c>
      <c r="G16" s="147" t="s">
        <v>115</v>
      </c>
      <c r="H16" s="207"/>
      <c r="I16" s="173">
        <v>290</v>
      </c>
      <c r="J16" s="3" t="s">
        <v>18</v>
      </c>
      <c r="K16" s="47">
        <v>30</v>
      </c>
      <c r="L16" s="3" t="s">
        <v>19</v>
      </c>
      <c r="M16" s="47">
        <v>1</v>
      </c>
      <c r="N16" s="3" t="s">
        <v>20</v>
      </c>
      <c r="O16" s="209" t="s">
        <v>590</v>
      </c>
      <c r="P16" s="207"/>
      <c r="Q16" s="207"/>
      <c r="R16" s="124" t="s">
        <v>582</v>
      </c>
      <c r="S16" s="211">
        <v>5000</v>
      </c>
      <c r="T16" s="211" t="s">
        <v>557</v>
      </c>
      <c r="U16" s="207"/>
    </row>
    <row r="17" spans="1:21" ht="21.75" hidden="1" customHeight="1">
      <c r="A17" s="205" t="s">
        <v>109</v>
      </c>
      <c r="B17" s="206" t="s">
        <v>555</v>
      </c>
      <c r="C17" s="207" t="s">
        <v>80</v>
      </c>
      <c r="D17" s="206" t="s">
        <v>113</v>
      </c>
      <c r="E17" s="208" t="s">
        <v>25</v>
      </c>
      <c r="F17" s="146" t="s">
        <v>589</v>
      </c>
      <c r="G17" s="147" t="s">
        <v>115</v>
      </c>
      <c r="H17" s="207"/>
      <c r="I17" s="173">
        <v>400</v>
      </c>
      <c r="J17" s="3" t="s">
        <v>18</v>
      </c>
      <c r="K17" s="47">
        <v>30</v>
      </c>
      <c r="L17" s="3" t="s">
        <v>19</v>
      </c>
      <c r="M17" s="47">
        <v>1</v>
      </c>
      <c r="N17" s="3" t="s">
        <v>20</v>
      </c>
      <c r="O17" s="209" t="s">
        <v>590</v>
      </c>
      <c r="P17" s="207"/>
      <c r="Q17" s="207"/>
      <c r="R17" s="124" t="s">
        <v>582</v>
      </c>
      <c r="S17" s="211">
        <v>5000</v>
      </c>
      <c r="T17" s="211" t="s">
        <v>557</v>
      </c>
      <c r="U17" s="207"/>
    </row>
    <row r="18" spans="1:21" ht="21.75" hidden="1" customHeight="1">
      <c r="A18" s="205" t="s">
        <v>109</v>
      </c>
      <c r="B18" s="206" t="s">
        <v>562</v>
      </c>
      <c r="C18" s="207" t="s">
        <v>80</v>
      </c>
      <c r="D18" s="206" t="s">
        <v>113</v>
      </c>
      <c r="E18" s="208" t="s">
        <v>25</v>
      </c>
      <c r="F18" s="146" t="s">
        <v>589</v>
      </c>
      <c r="G18" s="147" t="s">
        <v>115</v>
      </c>
      <c r="H18" s="207"/>
      <c r="I18" s="173">
        <v>100</v>
      </c>
      <c r="J18" s="3" t="s">
        <v>18</v>
      </c>
      <c r="K18" s="47">
        <v>60</v>
      </c>
      <c r="L18" s="3" t="s">
        <v>19</v>
      </c>
      <c r="M18" s="47">
        <v>1</v>
      </c>
      <c r="N18" s="3" t="s">
        <v>20</v>
      </c>
      <c r="O18" s="209" t="s">
        <v>590</v>
      </c>
      <c r="P18" s="207"/>
      <c r="Q18" s="207"/>
      <c r="R18" s="124" t="s">
        <v>563</v>
      </c>
      <c r="S18" s="211" t="s">
        <v>564</v>
      </c>
      <c r="T18" s="211" t="s">
        <v>28</v>
      </c>
      <c r="U18" s="207"/>
    </row>
    <row r="19" spans="1:21" ht="21.75" hidden="1" customHeight="1">
      <c r="A19" s="205" t="s">
        <v>109</v>
      </c>
      <c r="B19" s="206" t="s">
        <v>562</v>
      </c>
      <c r="C19" s="207" t="s">
        <v>80</v>
      </c>
      <c r="D19" s="206" t="s">
        <v>113</v>
      </c>
      <c r="E19" s="208" t="s">
        <v>25</v>
      </c>
      <c r="F19" s="146" t="s">
        <v>589</v>
      </c>
      <c r="G19" s="147" t="s">
        <v>115</v>
      </c>
      <c r="H19" s="207"/>
      <c r="I19" s="173">
        <v>100</v>
      </c>
      <c r="J19" s="3" t="s">
        <v>18</v>
      </c>
      <c r="K19" s="47">
        <v>60</v>
      </c>
      <c r="L19" s="3" t="s">
        <v>19</v>
      </c>
      <c r="M19" s="47">
        <v>1</v>
      </c>
      <c r="N19" s="3" t="s">
        <v>20</v>
      </c>
      <c r="O19" s="209" t="s">
        <v>590</v>
      </c>
      <c r="P19" s="207"/>
      <c r="Q19" s="207"/>
      <c r="R19" s="124" t="s">
        <v>569</v>
      </c>
      <c r="S19" s="211">
        <v>24</v>
      </c>
      <c r="T19" s="211">
        <v>290</v>
      </c>
      <c r="U19" s="207"/>
    </row>
    <row r="20" spans="1:21" ht="21.75" hidden="1" customHeight="1">
      <c r="A20" s="205" t="s">
        <v>109</v>
      </c>
      <c r="B20" s="206" t="s">
        <v>551</v>
      </c>
      <c r="C20" s="207" t="s">
        <v>80</v>
      </c>
      <c r="D20" s="206" t="s">
        <v>116</v>
      </c>
      <c r="E20" s="208" t="s">
        <v>25</v>
      </c>
      <c r="F20" s="146" t="s">
        <v>117</v>
      </c>
      <c r="G20" s="147" t="s">
        <v>118</v>
      </c>
      <c r="H20" s="207"/>
      <c r="I20" s="173">
        <v>100</v>
      </c>
      <c r="J20" s="3" t="s">
        <v>18</v>
      </c>
      <c r="K20" s="47">
        <v>60</v>
      </c>
      <c r="L20" s="3" t="s">
        <v>19</v>
      </c>
      <c r="M20" s="47">
        <v>1</v>
      </c>
      <c r="N20" s="3" t="s">
        <v>20</v>
      </c>
      <c r="O20" s="209" t="s">
        <v>266</v>
      </c>
      <c r="P20" s="207"/>
      <c r="Q20" s="207"/>
      <c r="R20" s="124" t="s">
        <v>553</v>
      </c>
      <c r="S20" s="210">
        <v>0.8</v>
      </c>
      <c r="T20" s="210">
        <v>0.99980000000000002</v>
      </c>
      <c r="U20" s="207"/>
    </row>
    <row r="21" spans="1:21" ht="21.75" hidden="1" customHeight="1">
      <c r="A21" s="205" t="s">
        <v>109</v>
      </c>
      <c r="B21" s="206" t="s">
        <v>555</v>
      </c>
      <c r="C21" s="207" t="s">
        <v>80</v>
      </c>
      <c r="D21" s="206" t="s">
        <v>116</v>
      </c>
      <c r="E21" s="208" t="s">
        <v>25</v>
      </c>
      <c r="F21" s="146" t="s">
        <v>117</v>
      </c>
      <c r="G21" s="147" t="s">
        <v>118</v>
      </c>
      <c r="H21" s="207"/>
      <c r="I21" s="173">
        <v>100</v>
      </c>
      <c r="J21" s="3" t="s">
        <v>18</v>
      </c>
      <c r="K21" s="47">
        <v>30</v>
      </c>
      <c r="L21" s="3" t="s">
        <v>19</v>
      </c>
      <c r="M21" s="47">
        <v>1</v>
      </c>
      <c r="N21" s="3" t="s">
        <v>20</v>
      </c>
      <c r="O21" s="209" t="s">
        <v>266</v>
      </c>
      <c r="P21" s="207"/>
      <c r="Q21" s="207"/>
      <c r="R21" s="124" t="s">
        <v>582</v>
      </c>
      <c r="S21" s="211">
        <v>5000</v>
      </c>
      <c r="T21" s="211" t="s">
        <v>557</v>
      </c>
      <c r="U21" s="207"/>
    </row>
    <row r="22" spans="1:21" ht="21.75" hidden="1" customHeight="1">
      <c r="A22" s="205" t="s">
        <v>109</v>
      </c>
      <c r="B22" s="206" t="s">
        <v>555</v>
      </c>
      <c r="C22" s="207" t="s">
        <v>80</v>
      </c>
      <c r="D22" s="206" t="s">
        <v>116</v>
      </c>
      <c r="E22" s="208" t="s">
        <v>25</v>
      </c>
      <c r="F22" s="146" t="s">
        <v>117</v>
      </c>
      <c r="G22" s="147" t="s">
        <v>118</v>
      </c>
      <c r="H22" s="207"/>
      <c r="I22" s="173">
        <v>290</v>
      </c>
      <c r="J22" s="3" t="s">
        <v>18</v>
      </c>
      <c r="K22" s="47">
        <v>30</v>
      </c>
      <c r="L22" s="3" t="s">
        <v>19</v>
      </c>
      <c r="M22" s="47">
        <v>1</v>
      </c>
      <c r="N22" s="3" t="s">
        <v>20</v>
      </c>
      <c r="O22" s="209" t="s">
        <v>266</v>
      </c>
      <c r="P22" s="207"/>
      <c r="Q22" s="207"/>
      <c r="R22" s="124" t="s">
        <v>582</v>
      </c>
      <c r="S22" s="211">
        <v>5000</v>
      </c>
      <c r="T22" s="211" t="s">
        <v>557</v>
      </c>
      <c r="U22" s="207"/>
    </row>
    <row r="23" spans="1:21" ht="21.75" hidden="1" customHeight="1">
      <c r="A23" s="205" t="s">
        <v>109</v>
      </c>
      <c r="B23" s="206" t="s">
        <v>555</v>
      </c>
      <c r="C23" s="207" t="s">
        <v>80</v>
      </c>
      <c r="D23" s="206" t="s">
        <v>116</v>
      </c>
      <c r="E23" s="208" t="s">
        <v>25</v>
      </c>
      <c r="F23" s="146" t="s">
        <v>117</v>
      </c>
      <c r="G23" s="147" t="s">
        <v>118</v>
      </c>
      <c r="H23" s="207"/>
      <c r="I23" s="173">
        <v>400</v>
      </c>
      <c r="J23" s="3" t="s">
        <v>18</v>
      </c>
      <c r="K23" s="47">
        <v>30</v>
      </c>
      <c r="L23" s="3" t="s">
        <v>19</v>
      </c>
      <c r="M23" s="47">
        <v>1</v>
      </c>
      <c r="N23" s="3" t="s">
        <v>20</v>
      </c>
      <c r="O23" s="209" t="s">
        <v>266</v>
      </c>
      <c r="P23" s="207"/>
      <c r="Q23" s="207"/>
      <c r="R23" s="124" t="s">
        <v>582</v>
      </c>
      <c r="S23" s="211">
        <v>5000</v>
      </c>
      <c r="T23" s="211" t="s">
        <v>557</v>
      </c>
      <c r="U23" s="207"/>
    </row>
    <row r="24" spans="1:21" ht="21.75" hidden="1" customHeight="1">
      <c r="A24" s="205" t="s">
        <v>109</v>
      </c>
      <c r="B24" s="206" t="s">
        <v>562</v>
      </c>
      <c r="C24" s="207" t="s">
        <v>80</v>
      </c>
      <c r="D24" s="206" t="s">
        <v>116</v>
      </c>
      <c r="E24" s="208" t="s">
        <v>25</v>
      </c>
      <c r="F24" s="146" t="s">
        <v>117</v>
      </c>
      <c r="G24" s="147" t="s">
        <v>118</v>
      </c>
      <c r="H24" s="207"/>
      <c r="I24" s="173">
        <v>100</v>
      </c>
      <c r="J24" s="3" t="s">
        <v>18</v>
      </c>
      <c r="K24" s="47">
        <v>60</v>
      </c>
      <c r="L24" s="3" t="s">
        <v>19</v>
      </c>
      <c r="M24" s="47">
        <v>1</v>
      </c>
      <c r="N24" s="3" t="s">
        <v>20</v>
      </c>
      <c r="O24" s="209" t="s">
        <v>266</v>
      </c>
      <c r="P24" s="207"/>
      <c r="Q24" s="207"/>
      <c r="R24" s="124" t="s">
        <v>563</v>
      </c>
      <c r="S24" s="211" t="s">
        <v>564</v>
      </c>
      <c r="T24" s="211" t="s">
        <v>28</v>
      </c>
      <c r="U24" s="207"/>
    </row>
    <row r="25" spans="1:21" ht="21.75" hidden="1" customHeight="1">
      <c r="A25" s="205" t="s">
        <v>109</v>
      </c>
      <c r="B25" s="206" t="s">
        <v>562</v>
      </c>
      <c r="C25" s="207" t="s">
        <v>80</v>
      </c>
      <c r="D25" s="206" t="s">
        <v>116</v>
      </c>
      <c r="E25" s="208" t="s">
        <v>25</v>
      </c>
      <c r="F25" s="146" t="s">
        <v>117</v>
      </c>
      <c r="G25" s="147" t="s">
        <v>118</v>
      </c>
      <c r="H25" s="207"/>
      <c r="I25" s="173">
        <v>100</v>
      </c>
      <c r="J25" s="3" t="s">
        <v>18</v>
      </c>
      <c r="K25" s="47">
        <v>60</v>
      </c>
      <c r="L25" s="3" t="s">
        <v>19</v>
      </c>
      <c r="M25" s="47">
        <v>1</v>
      </c>
      <c r="N25" s="3" t="s">
        <v>20</v>
      </c>
      <c r="O25" s="209" t="s">
        <v>266</v>
      </c>
      <c r="P25" s="207"/>
      <c r="Q25" s="207"/>
      <c r="R25" s="124" t="s">
        <v>569</v>
      </c>
      <c r="S25" s="211">
        <v>24</v>
      </c>
      <c r="T25" s="211">
        <v>290</v>
      </c>
      <c r="U25" s="207"/>
    </row>
    <row r="26" spans="1:21" ht="15.75" hidden="1">
      <c r="A26" s="212" t="s">
        <v>109</v>
      </c>
      <c r="B26" s="184" t="s">
        <v>555</v>
      </c>
      <c r="C26" s="184" t="s">
        <v>80</v>
      </c>
      <c r="D26" s="184" t="s">
        <v>119</v>
      </c>
      <c r="E26" s="212" t="s">
        <v>32</v>
      </c>
      <c r="F26" s="185" t="s">
        <v>120</v>
      </c>
      <c r="G26" s="213" t="s">
        <v>121</v>
      </c>
      <c r="H26" s="214"/>
      <c r="I26" s="173">
        <v>24</v>
      </c>
      <c r="J26" s="3" t="s">
        <v>18</v>
      </c>
      <c r="K26" s="47">
        <v>30</v>
      </c>
      <c r="L26" s="3" t="s">
        <v>19</v>
      </c>
      <c r="M26" s="47">
        <v>1</v>
      </c>
      <c r="N26" s="3" t="s">
        <v>20</v>
      </c>
      <c r="O26" s="187"/>
      <c r="P26" s="213"/>
      <c r="Q26" s="214"/>
      <c r="R26" s="187" t="s">
        <v>582</v>
      </c>
      <c r="S26" s="189">
        <v>5000</v>
      </c>
      <c r="T26" s="188" t="s">
        <v>557</v>
      </c>
      <c r="U26" s="188"/>
    </row>
    <row r="27" spans="1:21" ht="15.75" hidden="1">
      <c r="A27" s="212" t="s">
        <v>109</v>
      </c>
      <c r="B27" s="184" t="s">
        <v>555</v>
      </c>
      <c r="C27" s="184" t="s">
        <v>80</v>
      </c>
      <c r="D27" s="184" t="s">
        <v>119</v>
      </c>
      <c r="E27" s="212" t="s">
        <v>32</v>
      </c>
      <c r="F27" s="185" t="s">
        <v>120</v>
      </c>
      <c r="G27" s="213" t="s">
        <v>121</v>
      </c>
      <c r="H27" s="214"/>
      <c r="I27" s="173">
        <v>100</v>
      </c>
      <c r="J27" s="3" t="s">
        <v>18</v>
      </c>
      <c r="K27" s="47">
        <v>30</v>
      </c>
      <c r="L27" s="3" t="s">
        <v>19</v>
      </c>
      <c r="M27" s="47">
        <v>1</v>
      </c>
      <c r="N27" s="3" t="s">
        <v>20</v>
      </c>
      <c r="O27" s="187"/>
      <c r="P27" s="213"/>
      <c r="Q27" s="214"/>
      <c r="R27" s="187" t="s">
        <v>582</v>
      </c>
      <c r="S27" s="189">
        <v>5000</v>
      </c>
      <c r="T27" s="188" t="s">
        <v>557</v>
      </c>
      <c r="U27" s="188"/>
    </row>
    <row r="28" spans="1:21" ht="15.75" hidden="1">
      <c r="A28" s="212" t="s">
        <v>109</v>
      </c>
      <c r="B28" s="184" t="s">
        <v>555</v>
      </c>
      <c r="C28" s="184" t="s">
        <v>80</v>
      </c>
      <c r="D28" s="184" t="s">
        <v>119</v>
      </c>
      <c r="E28" s="212" t="s">
        <v>32</v>
      </c>
      <c r="F28" s="185" t="s">
        <v>120</v>
      </c>
      <c r="G28" s="213" t="s">
        <v>121</v>
      </c>
      <c r="H28" s="214"/>
      <c r="I28" s="173">
        <v>160</v>
      </c>
      <c r="J28" s="3" t="s">
        <v>18</v>
      </c>
      <c r="K28" s="47">
        <v>30</v>
      </c>
      <c r="L28" s="3" t="s">
        <v>19</v>
      </c>
      <c r="M28" s="47">
        <v>1</v>
      </c>
      <c r="N28" s="3" t="s">
        <v>20</v>
      </c>
      <c r="O28" s="187"/>
      <c r="P28" s="213"/>
      <c r="Q28" s="214"/>
      <c r="R28" s="187" t="s">
        <v>582</v>
      </c>
      <c r="S28" s="189">
        <v>5000</v>
      </c>
      <c r="T28" s="188" t="s">
        <v>557</v>
      </c>
      <c r="U28" s="188"/>
    </row>
    <row r="29" spans="1:21" ht="31.5" hidden="1">
      <c r="A29" s="212" t="s">
        <v>109</v>
      </c>
      <c r="B29" s="184" t="s">
        <v>562</v>
      </c>
      <c r="C29" s="184" t="s">
        <v>80</v>
      </c>
      <c r="D29" s="184" t="s">
        <v>119</v>
      </c>
      <c r="E29" s="212" t="s">
        <v>32</v>
      </c>
      <c r="F29" s="185" t="s">
        <v>120</v>
      </c>
      <c r="G29" s="213" t="s">
        <v>121</v>
      </c>
      <c r="H29" s="214"/>
      <c r="I29" s="173">
        <v>100</v>
      </c>
      <c r="J29" s="3" t="s">
        <v>18</v>
      </c>
      <c r="K29" s="47">
        <v>60</v>
      </c>
      <c r="L29" s="3" t="s">
        <v>19</v>
      </c>
      <c r="M29" s="47">
        <v>1</v>
      </c>
      <c r="N29" s="3" t="s">
        <v>20</v>
      </c>
      <c r="O29" s="187"/>
      <c r="P29" s="213"/>
      <c r="Q29" s="214"/>
      <c r="R29" s="187" t="s">
        <v>563</v>
      </c>
      <c r="S29" s="188" t="s">
        <v>564</v>
      </c>
      <c r="T29" s="188" t="s">
        <v>28</v>
      </c>
      <c r="U29" s="188"/>
    </row>
    <row r="30" spans="1:21" ht="15.75" hidden="1">
      <c r="A30" s="212" t="s">
        <v>109</v>
      </c>
      <c r="B30" s="184" t="s">
        <v>562</v>
      </c>
      <c r="C30" s="184" t="s">
        <v>80</v>
      </c>
      <c r="D30" s="184" t="s">
        <v>119</v>
      </c>
      <c r="E30" s="212" t="s">
        <v>32</v>
      </c>
      <c r="F30" s="185" t="s">
        <v>120</v>
      </c>
      <c r="G30" s="213" t="s">
        <v>121</v>
      </c>
      <c r="H30" s="214"/>
      <c r="I30" s="173">
        <v>100</v>
      </c>
      <c r="J30" s="3" t="s">
        <v>18</v>
      </c>
      <c r="K30" s="47">
        <v>60</v>
      </c>
      <c r="L30" s="3" t="s">
        <v>19</v>
      </c>
      <c r="M30" s="47">
        <v>1</v>
      </c>
      <c r="N30" s="3" t="s">
        <v>20</v>
      </c>
      <c r="O30" s="187"/>
      <c r="P30" s="213"/>
      <c r="Q30" s="214"/>
      <c r="R30" s="187" t="s">
        <v>569</v>
      </c>
      <c r="S30" s="189">
        <v>24</v>
      </c>
      <c r="T30" s="189">
        <v>290</v>
      </c>
      <c r="U30" s="188"/>
    </row>
    <row r="31" spans="1:21" ht="15.75">
      <c r="A31" s="212" t="s">
        <v>109</v>
      </c>
      <c r="B31" s="184" t="s">
        <v>570</v>
      </c>
      <c r="C31" s="184" t="s">
        <v>80</v>
      </c>
      <c r="D31" s="184" t="s">
        <v>119</v>
      </c>
      <c r="E31" s="212" t="s">
        <v>32</v>
      </c>
      <c r="F31" s="185" t="s">
        <v>120</v>
      </c>
      <c r="G31" s="213" t="s">
        <v>121</v>
      </c>
      <c r="H31" s="214"/>
      <c r="I31" s="173">
        <v>100</v>
      </c>
      <c r="J31" s="3" t="s">
        <v>18</v>
      </c>
      <c r="K31" s="47">
        <v>60</v>
      </c>
      <c r="L31" s="3" t="s">
        <v>19</v>
      </c>
      <c r="M31" s="47">
        <v>1</v>
      </c>
      <c r="N31" s="3" t="s">
        <v>20</v>
      </c>
      <c r="O31" s="187"/>
      <c r="P31" s="213"/>
      <c r="Q31" s="214"/>
      <c r="R31" s="187" t="s">
        <v>573</v>
      </c>
      <c r="S31" s="188"/>
      <c r="T31" s="188" t="s">
        <v>574</v>
      </c>
      <c r="U31" s="188"/>
    </row>
    <row r="32" spans="1:21" ht="15.75" hidden="1">
      <c r="A32" s="208" t="s">
        <v>109</v>
      </c>
      <c r="B32" s="206" t="s">
        <v>555</v>
      </c>
      <c r="C32" s="206" t="s">
        <v>80</v>
      </c>
      <c r="D32" s="206" t="s">
        <v>122</v>
      </c>
      <c r="E32" s="208" t="s">
        <v>32</v>
      </c>
      <c r="F32" s="146" t="s">
        <v>591</v>
      </c>
      <c r="G32" s="147" t="s">
        <v>125</v>
      </c>
      <c r="H32" s="148"/>
      <c r="I32" s="173">
        <v>100</v>
      </c>
      <c r="J32" s="3" t="s">
        <v>18</v>
      </c>
      <c r="K32" s="47">
        <v>30</v>
      </c>
      <c r="L32" s="3" t="s">
        <v>19</v>
      </c>
      <c r="M32" s="47">
        <v>1</v>
      </c>
      <c r="N32" s="3" t="s">
        <v>20</v>
      </c>
      <c r="O32" s="124"/>
      <c r="P32" s="147"/>
      <c r="Q32" s="148" t="s">
        <v>23</v>
      </c>
      <c r="R32" s="124" t="s">
        <v>582</v>
      </c>
      <c r="S32" s="211">
        <v>5000</v>
      </c>
      <c r="T32" s="210" t="s">
        <v>557</v>
      </c>
      <c r="U32" s="210"/>
    </row>
    <row r="33" spans="1:21" ht="15.75" hidden="1">
      <c r="A33" s="208" t="s">
        <v>109</v>
      </c>
      <c r="B33" s="206" t="s">
        <v>555</v>
      </c>
      <c r="C33" s="206" t="s">
        <v>80</v>
      </c>
      <c r="D33" s="206" t="s">
        <v>122</v>
      </c>
      <c r="E33" s="208" t="s">
        <v>32</v>
      </c>
      <c r="F33" s="146" t="s">
        <v>591</v>
      </c>
      <c r="G33" s="147" t="s">
        <v>125</v>
      </c>
      <c r="H33" s="148"/>
      <c r="I33" s="173">
        <v>290</v>
      </c>
      <c r="J33" s="3" t="s">
        <v>18</v>
      </c>
      <c r="K33" s="47">
        <v>30</v>
      </c>
      <c r="L33" s="3" t="s">
        <v>19</v>
      </c>
      <c r="M33" s="47">
        <v>1</v>
      </c>
      <c r="N33" s="3" t="s">
        <v>20</v>
      </c>
      <c r="O33" s="124"/>
      <c r="P33" s="147"/>
      <c r="Q33" s="148" t="s">
        <v>23</v>
      </c>
      <c r="R33" s="124" t="s">
        <v>582</v>
      </c>
      <c r="S33" s="211">
        <v>5000</v>
      </c>
      <c r="T33" s="210" t="s">
        <v>557</v>
      </c>
      <c r="U33" s="210"/>
    </row>
    <row r="34" spans="1:21" ht="15.75" hidden="1">
      <c r="A34" s="208" t="s">
        <v>109</v>
      </c>
      <c r="B34" s="206" t="s">
        <v>555</v>
      </c>
      <c r="C34" s="206" t="s">
        <v>80</v>
      </c>
      <c r="D34" s="206" t="s">
        <v>122</v>
      </c>
      <c r="E34" s="208" t="s">
        <v>32</v>
      </c>
      <c r="F34" s="146" t="s">
        <v>591</v>
      </c>
      <c r="G34" s="147" t="s">
        <v>125</v>
      </c>
      <c r="H34" s="148"/>
      <c r="I34" s="173">
        <v>400</v>
      </c>
      <c r="J34" s="3" t="s">
        <v>18</v>
      </c>
      <c r="K34" s="47">
        <v>30</v>
      </c>
      <c r="L34" s="3" t="s">
        <v>19</v>
      </c>
      <c r="M34" s="47">
        <v>1</v>
      </c>
      <c r="N34" s="3" t="s">
        <v>20</v>
      </c>
      <c r="O34" s="124"/>
      <c r="P34" s="147"/>
      <c r="Q34" s="148" t="s">
        <v>23</v>
      </c>
      <c r="R34" s="124" t="s">
        <v>582</v>
      </c>
      <c r="S34" s="211">
        <v>5000</v>
      </c>
      <c r="T34" s="210" t="s">
        <v>557</v>
      </c>
      <c r="U34" s="210"/>
    </row>
    <row r="35" spans="1:21" ht="31.5" hidden="1">
      <c r="A35" s="208" t="s">
        <v>109</v>
      </c>
      <c r="B35" s="206" t="s">
        <v>562</v>
      </c>
      <c r="C35" s="206" t="s">
        <v>80</v>
      </c>
      <c r="D35" s="206" t="s">
        <v>122</v>
      </c>
      <c r="E35" s="208" t="s">
        <v>32</v>
      </c>
      <c r="F35" s="146" t="s">
        <v>591</v>
      </c>
      <c r="G35" s="147" t="s">
        <v>125</v>
      </c>
      <c r="H35" s="148"/>
      <c r="I35" s="173">
        <v>100</v>
      </c>
      <c r="J35" s="3" t="s">
        <v>18</v>
      </c>
      <c r="K35" s="47">
        <v>60</v>
      </c>
      <c r="L35" s="3" t="s">
        <v>19</v>
      </c>
      <c r="M35" s="47">
        <v>1</v>
      </c>
      <c r="N35" s="3" t="s">
        <v>20</v>
      </c>
      <c r="O35" s="124"/>
      <c r="P35" s="147"/>
      <c r="Q35" s="148" t="s">
        <v>23</v>
      </c>
      <c r="R35" s="124" t="s">
        <v>563</v>
      </c>
      <c r="S35" s="210" t="s">
        <v>564</v>
      </c>
      <c r="T35" s="210" t="s">
        <v>28</v>
      </c>
      <c r="U35" s="210"/>
    </row>
    <row r="36" spans="1:21" ht="15.75" hidden="1">
      <c r="A36" s="208" t="s">
        <v>109</v>
      </c>
      <c r="B36" s="206" t="s">
        <v>562</v>
      </c>
      <c r="C36" s="206" t="s">
        <v>80</v>
      </c>
      <c r="D36" s="206" t="s">
        <v>122</v>
      </c>
      <c r="E36" s="208" t="s">
        <v>32</v>
      </c>
      <c r="F36" s="146" t="s">
        <v>591</v>
      </c>
      <c r="G36" s="147" t="s">
        <v>125</v>
      </c>
      <c r="H36" s="148"/>
      <c r="I36" s="173">
        <v>100</v>
      </c>
      <c r="J36" s="3" t="s">
        <v>18</v>
      </c>
      <c r="K36" s="47">
        <v>60</v>
      </c>
      <c r="L36" s="3" t="s">
        <v>19</v>
      </c>
      <c r="M36" s="47">
        <v>1</v>
      </c>
      <c r="N36" s="3" t="s">
        <v>20</v>
      </c>
      <c r="O36" s="124"/>
      <c r="P36" s="147"/>
      <c r="Q36" s="148" t="s">
        <v>23</v>
      </c>
      <c r="R36" s="124" t="s">
        <v>569</v>
      </c>
      <c r="S36" s="211">
        <v>24</v>
      </c>
      <c r="T36" s="211">
        <v>290</v>
      </c>
      <c r="U36" s="210"/>
    </row>
    <row r="37" spans="1:21" ht="15.75">
      <c r="A37" s="208" t="s">
        <v>109</v>
      </c>
      <c r="B37" s="206" t="s">
        <v>570</v>
      </c>
      <c r="C37" s="206" t="s">
        <v>80</v>
      </c>
      <c r="D37" s="206" t="s">
        <v>122</v>
      </c>
      <c r="E37" s="208" t="s">
        <v>32</v>
      </c>
      <c r="F37" s="146" t="s">
        <v>591</v>
      </c>
      <c r="G37" s="147" t="s">
        <v>125</v>
      </c>
      <c r="H37" s="148"/>
      <c r="I37" s="173">
        <v>100</v>
      </c>
      <c r="J37" s="3" t="s">
        <v>18</v>
      </c>
      <c r="K37" s="47">
        <v>60</v>
      </c>
      <c r="L37" s="3" t="s">
        <v>19</v>
      </c>
      <c r="M37" s="47">
        <v>1</v>
      </c>
      <c r="N37" s="3" t="s">
        <v>20</v>
      </c>
      <c r="O37" s="124"/>
      <c r="P37" s="147"/>
      <c r="Q37" s="148" t="s">
        <v>23</v>
      </c>
      <c r="R37" s="124" t="s">
        <v>571</v>
      </c>
      <c r="S37" s="210"/>
      <c r="T37" s="210" t="s">
        <v>572</v>
      </c>
      <c r="U37" s="210"/>
    </row>
    <row r="38" spans="1:21" ht="15.75" hidden="1">
      <c r="A38" s="208" t="s">
        <v>109</v>
      </c>
      <c r="B38" s="206" t="s">
        <v>555</v>
      </c>
      <c r="C38" s="206" t="s">
        <v>128</v>
      </c>
      <c r="D38" s="206" t="s">
        <v>127</v>
      </c>
      <c r="E38" s="208" t="s">
        <v>32</v>
      </c>
      <c r="F38" s="146" t="s">
        <v>129</v>
      </c>
      <c r="G38" s="147" t="s">
        <v>130</v>
      </c>
      <c r="H38" s="148"/>
      <c r="I38" s="173">
        <v>100</v>
      </c>
      <c r="J38" s="3" t="s">
        <v>18</v>
      </c>
      <c r="K38" s="47">
        <v>30</v>
      </c>
      <c r="L38" s="3" t="s">
        <v>19</v>
      </c>
      <c r="M38" s="47">
        <v>1</v>
      </c>
      <c r="N38" s="3" t="s">
        <v>20</v>
      </c>
      <c r="O38" s="124"/>
      <c r="P38" s="147"/>
      <c r="Q38" s="148"/>
      <c r="R38" s="124" t="s">
        <v>582</v>
      </c>
      <c r="S38" s="211">
        <v>5000</v>
      </c>
      <c r="T38" s="210" t="s">
        <v>557</v>
      </c>
      <c r="U38" s="210"/>
    </row>
    <row r="39" spans="1:21" ht="15.75" hidden="1">
      <c r="A39" s="208" t="s">
        <v>109</v>
      </c>
      <c r="B39" s="206" t="s">
        <v>555</v>
      </c>
      <c r="C39" s="206" t="s">
        <v>128</v>
      </c>
      <c r="D39" s="206" t="s">
        <v>127</v>
      </c>
      <c r="E39" s="208" t="s">
        <v>32</v>
      </c>
      <c r="F39" s="146" t="s">
        <v>129</v>
      </c>
      <c r="G39" s="147" t="s">
        <v>130</v>
      </c>
      <c r="H39" s="148"/>
      <c r="I39" s="173">
        <v>290</v>
      </c>
      <c r="J39" s="3" t="s">
        <v>18</v>
      </c>
      <c r="K39" s="47">
        <v>30</v>
      </c>
      <c r="L39" s="3" t="s">
        <v>19</v>
      </c>
      <c r="M39" s="47">
        <v>1</v>
      </c>
      <c r="N39" s="3" t="s">
        <v>20</v>
      </c>
      <c r="O39" s="124"/>
      <c r="P39" s="147"/>
      <c r="Q39" s="148"/>
      <c r="R39" s="124" t="s">
        <v>582</v>
      </c>
      <c r="S39" s="211">
        <v>5000</v>
      </c>
      <c r="T39" s="210" t="s">
        <v>557</v>
      </c>
      <c r="U39" s="210"/>
    </row>
    <row r="40" spans="1:21" ht="15.75" hidden="1">
      <c r="A40" s="208" t="s">
        <v>109</v>
      </c>
      <c r="B40" s="206" t="s">
        <v>555</v>
      </c>
      <c r="C40" s="206" t="s">
        <v>128</v>
      </c>
      <c r="D40" s="206" t="s">
        <v>127</v>
      </c>
      <c r="E40" s="208" t="s">
        <v>32</v>
      </c>
      <c r="F40" s="146" t="s">
        <v>129</v>
      </c>
      <c r="G40" s="147" t="s">
        <v>130</v>
      </c>
      <c r="H40" s="148"/>
      <c r="I40" s="173">
        <v>400</v>
      </c>
      <c r="J40" s="3" t="s">
        <v>18</v>
      </c>
      <c r="K40" s="47">
        <v>30</v>
      </c>
      <c r="L40" s="3" t="s">
        <v>19</v>
      </c>
      <c r="M40" s="47">
        <v>1</v>
      </c>
      <c r="N40" s="3" t="s">
        <v>20</v>
      </c>
      <c r="O40" s="124"/>
      <c r="P40" s="147"/>
      <c r="Q40" s="148"/>
      <c r="R40" s="124" t="s">
        <v>582</v>
      </c>
      <c r="S40" s="211">
        <v>5000</v>
      </c>
      <c r="T40" s="210" t="s">
        <v>557</v>
      </c>
      <c r="U40" s="210"/>
    </row>
    <row r="41" spans="1:21" ht="31.5" hidden="1">
      <c r="A41" s="208" t="s">
        <v>109</v>
      </c>
      <c r="B41" s="206" t="s">
        <v>562</v>
      </c>
      <c r="C41" s="206" t="s">
        <v>128</v>
      </c>
      <c r="D41" s="206" t="s">
        <v>127</v>
      </c>
      <c r="E41" s="208" t="s">
        <v>32</v>
      </c>
      <c r="F41" s="146" t="s">
        <v>129</v>
      </c>
      <c r="G41" s="147" t="s">
        <v>130</v>
      </c>
      <c r="H41" s="148"/>
      <c r="I41" s="173">
        <v>100</v>
      </c>
      <c r="J41" s="3" t="s">
        <v>18</v>
      </c>
      <c r="K41" s="47">
        <v>60</v>
      </c>
      <c r="L41" s="3" t="s">
        <v>19</v>
      </c>
      <c r="M41" s="47">
        <v>1</v>
      </c>
      <c r="N41" s="3" t="s">
        <v>20</v>
      </c>
      <c r="O41" s="124"/>
      <c r="P41" s="147"/>
      <c r="Q41" s="148"/>
      <c r="R41" s="124" t="s">
        <v>563</v>
      </c>
      <c r="S41" s="210" t="s">
        <v>564</v>
      </c>
      <c r="T41" s="210" t="s">
        <v>28</v>
      </c>
      <c r="U41" s="210"/>
    </row>
    <row r="42" spans="1:21" ht="15.75" hidden="1">
      <c r="A42" s="208" t="s">
        <v>109</v>
      </c>
      <c r="B42" s="206" t="s">
        <v>562</v>
      </c>
      <c r="C42" s="206" t="s">
        <v>128</v>
      </c>
      <c r="D42" s="206" t="s">
        <v>127</v>
      </c>
      <c r="E42" s="208" t="s">
        <v>32</v>
      </c>
      <c r="F42" s="146" t="s">
        <v>129</v>
      </c>
      <c r="G42" s="147" t="s">
        <v>130</v>
      </c>
      <c r="H42" s="148"/>
      <c r="I42" s="173">
        <v>100</v>
      </c>
      <c r="J42" s="3" t="s">
        <v>18</v>
      </c>
      <c r="K42" s="47">
        <v>60</v>
      </c>
      <c r="L42" s="3" t="s">
        <v>19</v>
      </c>
      <c r="M42" s="47">
        <v>1</v>
      </c>
      <c r="N42" s="3" t="s">
        <v>20</v>
      </c>
      <c r="O42" s="124"/>
      <c r="P42" s="147"/>
      <c r="Q42" s="148"/>
      <c r="R42" s="124" t="s">
        <v>569</v>
      </c>
      <c r="S42" s="211">
        <v>24</v>
      </c>
      <c r="T42" s="211">
        <v>290</v>
      </c>
      <c r="U42" s="210"/>
    </row>
    <row r="43" spans="1:21" ht="15.75">
      <c r="A43" s="208" t="s">
        <v>109</v>
      </c>
      <c r="B43" s="206" t="s">
        <v>570</v>
      </c>
      <c r="C43" s="206" t="s">
        <v>128</v>
      </c>
      <c r="D43" s="206" t="s">
        <v>127</v>
      </c>
      <c r="E43" s="208" t="s">
        <v>32</v>
      </c>
      <c r="F43" s="146" t="s">
        <v>129</v>
      </c>
      <c r="G43" s="147" t="s">
        <v>130</v>
      </c>
      <c r="H43" s="148"/>
      <c r="I43" s="173">
        <v>100</v>
      </c>
      <c r="J43" s="3" t="s">
        <v>18</v>
      </c>
      <c r="K43" s="47">
        <v>60</v>
      </c>
      <c r="L43" s="3" t="s">
        <v>19</v>
      </c>
      <c r="M43" s="47">
        <v>1</v>
      </c>
      <c r="N43" s="3" t="s">
        <v>20</v>
      </c>
      <c r="O43" s="124"/>
      <c r="P43" s="147"/>
      <c r="Q43" s="148"/>
      <c r="R43" s="124" t="s">
        <v>573</v>
      </c>
      <c r="S43" s="210"/>
      <c r="T43" s="210" t="s">
        <v>574</v>
      </c>
      <c r="U43" s="210"/>
    </row>
    <row r="44" spans="1:21" ht="19.5" hidden="1" customHeight="1">
      <c r="A44" s="205" t="s">
        <v>109</v>
      </c>
      <c r="B44" s="206" t="s">
        <v>551</v>
      </c>
      <c r="C44" s="229" t="s">
        <v>128</v>
      </c>
      <c r="D44" s="229" t="s">
        <v>155</v>
      </c>
      <c r="E44" s="205" t="s">
        <v>25</v>
      </c>
      <c r="F44" s="146" t="s">
        <v>156</v>
      </c>
      <c r="G44" s="207" t="s">
        <v>157</v>
      </c>
      <c r="H44" s="207"/>
      <c r="I44" s="173">
        <v>100</v>
      </c>
      <c r="J44" s="3" t="s">
        <v>18</v>
      </c>
      <c r="K44" s="47">
        <v>60</v>
      </c>
      <c r="L44" s="3" t="s">
        <v>19</v>
      </c>
      <c r="M44" s="47">
        <v>1</v>
      </c>
      <c r="N44" s="3" t="s">
        <v>20</v>
      </c>
      <c r="O44" s="223" t="s">
        <v>360</v>
      </c>
      <c r="P44" s="207"/>
      <c r="Q44" s="207"/>
      <c r="R44" s="124" t="s">
        <v>553</v>
      </c>
      <c r="S44" s="226">
        <v>0.8</v>
      </c>
      <c r="T44" s="226">
        <v>0.99980000000000002</v>
      </c>
      <c r="U44" s="207"/>
    </row>
    <row r="45" spans="1:21" ht="409.5" hidden="1">
      <c r="A45" s="205" t="s">
        <v>109</v>
      </c>
      <c r="B45" s="206" t="s">
        <v>555</v>
      </c>
      <c r="C45" s="229" t="s">
        <v>128</v>
      </c>
      <c r="D45" s="229" t="s">
        <v>155</v>
      </c>
      <c r="E45" s="205" t="s">
        <v>25</v>
      </c>
      <c r="F45" s="146" t="s">
        <v>156</v>
      </c>
      <c r="G45" s="207" t="s">
        <v>157</v>
      </c>
      <c r="H45" s="207"/>
      <c r="I45" s="173">
        <v>100</v>
      </c>
      <c r="J45" s="3" t="s">
        <v>18</v>
      </c>
      <c r="K45" s="47">
        <v>30</v>
      </c>
      <c r="L45" s="3" t="s">
        <v>19</v>
      </c>
      <c r="M45" s="47">
        <v>1</v>
      </c>
      <c r="N45" s="3" t="s">
        <v>20</v>
      </c>
      <c r="O45" s="223" t="s">
        <v>360</v>
      </c>
      <c r="P45" s="207"/>
      <c r="Q45" s="207"/>
      <c r="R45" s="207" t="s">
        <v>582</v>
      </c>
      <c r="S45" s="227">
        <v>5000</v>
      </c>
      <c r="T45" s="207" t="s">
        <v>557</v>
      </c>
      <c r="U45" s="207"/>
    </row>
    <row r="46" spans="1:21" ht="409.5" hidden="1">
      <c r="A46" s="205" t="s">
        <v>109</v>
      </c>
      <c r="B46" s="206" t="s">
        <v>555</v>
      </c>
      <c r="C46" s="229" t="s">
        <v>128</v>
      </c>
      <c r="D46" s="229" t="s">
        <v>155</v>
      </c>
      <c r="E46" s="205" t="s">
        <v>25</v>
      </c>
      <c r="F46" s="146" t="s">
        <v>156</v>
      </c>
      <c r="G46" s="207" t="s">
        <v>157</v>
      </c>
      <c r="H46" s="207"/>
      <c r="I46" s="173">
        <v>290</v>
      </c>
      <c r="J46" s="3" t="s">
        <v>18</v>
      </c>
      <c r="K46" s="47">
        <v>30</v>
      </c>
      <c r="L46" s="3" t="s">
        <v>19</v>
      </c>
      <c r="M46" s="47">
        <v>1</v>
      </c>
      <c r="N46" s="3" t="s">
        <v>20</v>
      </c>
      <c r="O46" s="223" t="s">
        <v>360</v>
      </c>
      <c r="P46" s="207"/>
      <c r="Q46" s="207"/>
      <c r="R46" s="207" t="s">
        <v>582</v>
      </c>
      <c r="S46" s="227">
        <v>5000</v>
      </c>
      <c r="T46" s="207" t="s">
        <v>557</v>
      </c>
      <c r="U46" s="207"/>
    </row>
    <row r="47" spans="1:21" ht="409.5" hidden="1">
      <c r="A47" s="205" t="s">
        <v>109</v>
      </c>
      <c r="B47" s="206" t="s">
        <v>555</v>
      </c>
      <c r="C47" s="229" t="s">
        <v>128</v>
      </c>
      <c r="D47" s="229" t="s">
        <v>155</v>
      </c>
      <c r="E47" s="205" t="s">
        <v>25</v>
      </c>
      <c r="F47" s="146" t="s">
        <v>156</v>
      </c>
      <c r="G47" s="207" t="s">
        <v>157</v>
      </c>
      <c r="H47" s="207"/>
      <c r="I47" s="173">
        <v>400</v>
      </c>
      <c r="J47" s="3" t="s">
        <v>18</v>
      </c>
      <c r="K47" s="47">
        <v>30</v>
      </c>
      <c r="L47" s="3" t="s">
        <v>19</v>
      </c>
      <c r="M47" s="47">
        <v>1</v>
      </c>
      <c r="N47" s="3" t="s">
        <v>20</v>
      </c>
      <c r="O47" s="223" t="s">
        <v>360</v>
      </c>
      <c r="P47" s="207"/>
      <c r="Q47" s="207"/>
      <c r="R47" s="207" t="s">
        <v>582</v>
      </c>
      <c r="S47" s="227">
        <v>5000</v>
      </c>
      <c r="T47" s="207" t="s">
        <v>557</v>
      </c>
      <c r="U47" s="207"/>
    </row>
    <row r="48" spans="1:21" ht="19.5" hidden="1" customHeight="1">
      <c r="A48" s="205" t="s">
        <v>109</v>
      </c>
      <c r="B48" s="206" t="s">
        <v>562</v>
      </c>
      <c r="C48" s="229" t="s">
        <v>128</v>
      </c>
      <c r="D48" s="229" t="s">
        <v>155</v>
      </c>
      <c r="E48" s="205" t="s">
        <v>25</v>
      </c>
      <c r="F48" s="146" t="s">
        <v>156</v>
      </c>
      <c r="G48" s="207" t="s">
        <v>157</v>
      </c>
      <c r="H48" s="207"/>
      <c r="I48" s="173">
        <v>100</v>
      </c>
      <c r="J48" s="3" t="s">
        <v>18</v>
      </c>
      <c r="K48" s="47">
        <v>60</v>
      </c>
      <c r="L48" s="3" t="s">
        <v>19</v>
      </c>
      <c r="M48" s="47">
        <v>1</v>
      </c>
      <c r="N48" s="3" t="s">
        <v>20</v>
      </c>
      <c r="O48" s="223" t="s">
        <v>360</v>
      </c>
      <c r="P48" s="207"/>
      <c r="Q48" s="207"/>
      <c r="R48" s="207" t="s">
        <v>563</v>
      </c>
      <c r="S48" s="228" t="s">
        <v>564</v>
      </c>
      <c r="T48" s="228" t="s">
        <v>28</v>
      </c>
      <c r="U48" s="207"/>
    </row>
    <row r="49" spans="1:21" ht="15.75" hidden="1" customHeight="1">
      <c r="A49" s="205" t="s">
        <v>109</v>
      </c>
      <c r="B49" s="206" t="s">
        <v>562</v>
      </c>
      <c r="C49" s="229" t="s">
        <v>128</v>
      </c>
      <c r="D49" s="229" t="s">
        <v>155</v>
      </c>
      <c r="E49" s="205" t="s">
        <v>25</v>
      </c>
      <c r="F49" s="146" t="s">
        <v>156</v>
      </c>
      <c r="G49" s="207" t="s">
        <v>157</v>
      </c>
      <c r="H49" s="207"/>
      <c r="I49" s="173">
        <v>100</v>
      </c>
      <c r="J49" s="3" t="s">
        <v>18</v>
      </c>
      <c r="K49" s="47">
        <v>60</v>
      </c>
      <c r="L49" s="3" t="s">
        <v>19</v>
      </c>
      <c r="M49" s="47">
        <v>1</v>
      </c>
      <c r="N49" s="3" t="s">
        <v>20</v>
      </c>
      <c r="O49" s="223" t="s">
        <v>360</v>
      </c>
      <c r="P49" s="207"/>
      <c r="Q49" s="207"/>
      <c r="R49" s="207" t="s">
        <v>569</v>
      </c>
      <c r="S49" s="207">
        <v>24</v>
      </c>
      <c r="T49" s="207">
        <v>290</v>
      </c>
      <c r="U49" s="207"/>
    </row>
  </sheetData>
  <autoFilter ref="A1:U49"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D553-0806-4420-A71C-0D9749CB9C42}">
  <sheetPr filterMode="1"/>
  <dimension ref="A1:U55"/>
  <sheetViews>
    <sheetView workbookViewId="0">
      <pane xSplit="4" ySplit="1" topLeftCell="Q2" activePane="bottomRight" state="frozen"/>
      <selection pane="topRight"/>
      <selection pane="bottomLeft"/>
      <selection pane="bottomRight" activeCell="T13" sqref="T13"/>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8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28515625" customWidth="1"/>
    <col min="22" max="23" width="19.85546875" customWidth="1"/>
  </cols>
  <sheetData>
    <row r="1" spans="1:21" ht="69.75">
      <c r="A1" s="33" t="s">
        <v>73</v>
      </c>
      <c r="B1" s="33" t="s">
        <v>3</v>
      </c>
      <c r="C1" s="33" t="s">
        <v>74</v>
      </c>
      <c r="D1" s="33" t="s">
        <v>547</v>
      </c>
      <c r="E1" s="33" t="s">
        <v>4</v>
      </c>
      <c r="F1" s="34" t="s">
        <v>5</v>
      </c>
      <c r="G1" s="35" t="s">
        <v>6</v>
      </c>
      <c r="H1" s="35" t="s">
        <v>548</v>
      </c>
      <c r="I1" s="349" t="s">
        <v>8</v>
      </c>
      <c r="J1" s="349"/>
      <c r="K1" s="349"/>
      <c r="L1" s="349"/>
      <c r="M1" s="349"/>
      <c r="N1" s="349"/>
      <c r="O1" s="114" t="s">
        <v>9</v>
      </c>
      <c r="P1" s="34" t="s">
        <v>10</v>
      </c>
      <c r="Q1" s="33" t="s">
        <v>11</v>
      </c>
      <c r="R1" s="113" t="s">
        <v>549</v>
      </c>
      <c r="S1" s="113" t="s">
        <v>12</v>
      </c>
      <c r="T1" s="113" t="s">
        <v>13</v>
      </c>
      <c r="U1" s="32" t="s">
        <v>579</v>
      </c>
    </row>
    <row r="2" spans="1:21" ht="37.5" hidden="1">
      <c r="A2" s="44" t="s">
        <v>139</v>
      </c>
      <c r="B2" s="122" t="s">
        <v>555</v>
      </c>
      <c r="C2" s="65" t="s">
        <v>80</v>
      </c>
      <c r="D2" s="65" t="s">
        <v>143</v>
      </c>
      <c r="E2" s="44" t="s">
        <v>32</v>
      </c>
      <c r="F2" s="50" t="s">
        <v>144</v>
      </c>
      <c r="G2" s="177" t="s">
        <v>592</v>
      </c>
      <c r="H2" s="47"/>
      <c r="I2" s="47">
        <v>24</v>
      </c>
      <c r="J2" s="3" t="s">
        <v>18</v>
      </c>
      <c r="K2" s="47">
        <v>30</v>
      </c>
      <c r="L2" s="3" t="s">
        <v>19</v>
      </c>
      <c r="M2" s="47">
        <v>1</v>
      </c>
      <c r="N2" s="3" t="s">
        <v>20</v>
      </c>
      <c r="O2" s="48"/>
      <c r="P2" s="46"/>
      <c r="Q2" s="47"/>
      <c r="R2" s="150" t="s">
        <v>582</v>
      </c>
      <c r="S2" s="178">
        <v>5000</v>
      </c>
      <c r="T2" s="178" t="s">
        <v>557</v>
      </c>
      <c r="U2" s="43"/>
    </row>
    <row r="3" spans="1:21" ht="37.5" hidden="1">
      <c r="A3" s="44" t="s">
        <v>139</v>
      </c>
      <c r="B3" s="122" t="s">
        <v>555</v>
      </c>
      <c r="C3" s="65" t="s">
        <v>80</v>
      </c>
      <c r="D3" s="65" t="s">
        <v>143</v>
      </c>
      <c r="E3" s="44" t="s">
        <v>32</v>
      </c>
      <c r="F3" s="50" t="s">
        <v>144</v>
      </c>
      <c r="G3" s="177" t="s">
        <v>592</v>
      </c>
      <c r="H3" s="47"/>
      <c r="I3" s="47">
        <v>100</v>
      </c>
      <c r="J3" s="3" t="s">
        <v>18</v>
      </c>
      <c r="K3" s="47">
        <v>30</v>
      </c>
      <c r="L3" s="3" t="s">
        <v>19</v>
      </c>
      <c r="M3" s="47">
        <v>1</v>
      </c>
      <c r="N3" s="3" t="s">
        <v>20</v>
      </c>
      <c r="O3" s="48"/>
      <c r="P3" s="46"/>
      <c r="Q3" s="47"/>
      <c r="R3" s="150" t="s">
        <v>582</v>
      </c>
      <c r="S3" s="178">
        <v>5000</v>
      </c>
      <c r="T3" s="178" t="s">
        <v>557</v>
      </c>
      <c r="U3" s="43"/>
    </row>
    <row r="4" spans="1:21" ht="37.5" hidden="1">
      <c r="A4" s="44" t="s">
        <v>139</v>
      </c>
      <c r="B4" s="122" t="s">
        <v>555</v>
      </c>
      <c r="C4" s="65" t="s">
        <v>80</v>
      </c>
      <c r="D4" s="65" t="s">
        <v>143</v>
      </c>
      <c r="E4" s="44" t="s">
        <v>32</v>
      </c>
      <c r="F4" s="50" t="s">
        <v>144</v>
      </c>
      <c r="G4" s="177" t="s">
        <v>592</v>
      </c>
      <c r="H4" s="47"/>
      <c r="I4" s="47">
        <v>160</v>
      </c>
      <c r="J4" s="3" t="s">
        <v>18</v>
      </c>
      <c r="K4" s="47">
        <v>30</v>
      </c>
      <c r="L4" s="3" t="s">
        <v>19</v>
      </c>
      <c r="M4" s="47">
        <v>1</v>
      </c>
      <c r="N4" s="3" t="s">
        <v>20</v>
      </c>
      <c r="O4" s="48"/>
      <c r="P4" s="46"/>
      <c r="Q4" s="47"/>
      <c r="R4" s="150" t="s">
        <v>582</v>
      </c>
      <c r="S4" s="178">
        <v>5000</v>
      </c>
      <c r="T4" s="178" t="s">
        <v>557</v>
      </c>
      <c r="U4" s="43"/>
    </row>
    <row r="5" spans="1:21" ht="37.5" hidden="1">
      <c r="A5" s="44" t="s">
        <v>139</v>
      </c>
      <c r="B5" s="122" t="s">
        <v>562</v>
      </c>
      <c r="C5" s="65" t="s">
        <v>80</v>
      </c>
      <c r="D5" s="65" t="s">
        <v>143</v>
      </c>
      <c r="E5" s="44" t="s">
        <v>32</v>
      </c>
      <c r="F5" s="50" t="s">
        <v>144</v>
      </c>
      <c r="G5" s="177" t="s">
        <v>592</v>
      </c>
      <c r="H5" s="47"/>
      <c r="I5" s="47">
        <v>100</v>
      </c>
      <c r="J5" s="3" t="s">
        <v>18</v>
      </c>
      <c r="K5" s="47">
        <v>30</v>
      </c>
      <c r="L5" s="3" t="s">
        <v>19</v>
      </c>
      <c r="M5" s="47">
        <v>1</v>
      </c>
      <c r="N5" s="3" t="s">
        <v>20</v>
      </c>
      <c r="O5" s="48"/>
      <c r="P5" s="46"/>
      <c r="Q5" s="47"/>
      <c r="R5" s="150" t="s">
        <v>563</v>
      </c>
      <c r="S5" s="178" t="s">
        <v>564</v>
      </c>
      <c r="T5" s="178" t="s">
        <v>28</v>
      </c>
      <c r="U5" s="43"/>
    </row>
    <row r="6" spans="1:21" ht="37.5" hidden="1">
      <c r="A6" s="44" t="s">
        <v>139</v>
      </c>
      <c r="B6" s="122" t="s">
        <v>562</v>
      </c>
      <c r="C6" s="65" t="s">
        <v>80</v>
      </c>
      <c r="D6" s="65" t="s">
        <v>143</v>
      </c>
      <c r="E6" s="44" t="s">
        <v>32</v>
      </c>
      <c r="F6" s="50" t="s">
        <v>144</v>
      </c>
      <c r="G6" s="177" t="s">
        <v>592</v>
      </c>
      <c r="H6" s="47"/>
      <c r="I6" s="47">
        <v>100</v>
      </c>
      <c r="J6" s="3" t="s">
        <v>18</v>
      </c>
      <c r="K6" s="47">
        <v>30</v>
      </c>
      <c r="L6" s="3" t="s">
        <v>19</v>
      </c>
      <c r="M6" s="47">
        <v>1</v>
      </c>
      <c r="N6" s="3" t="s">
        <v>20</v>
      </c>
      <c r="O6" s="48"/>
      <c r="P6" s="46"/>
      <c r="Q6" s="47"/>
      <c r="R6" s="150" t="s">
        <v>569</v>
      </c>
      <c r="S6" s="198">
        <v>24</v>
      </c>
      <c r="T6" s="198">
        <v>290</v>
      </c>
      <c r="U6" s="43"/>
    </row>
    <row r="7" spans="1:21" ht="37.5">
      <c r="A7" s="44" t="s">
        <v>139</v>
      </c>
      <c r="B7" s="122" t="s">
        <v>570</v>
      </c>
      <c r="C7" s="65" t="s">
        <v>80</v>
      </c>
      <c r="D7" s="65" t="s">
        <v>143</v>
      </c>
      <c r="E7" s="44" t="s">
        <v>32</v>
      </c>
      <c r="F7" s="50" t="s">
        <v>144</v>
      </c>
      <c r="G7" s="177" t="s">
        <v>592</v>
      </c>
      <c r="H7" s="47"/>
      <c r="I7" s="47">
        <v>100</v>
      </c>
      <c r="J7" s="3" t="s">
        <v>18</v>
      </c>
      <c r="K7" s="47">
        <v>30</v>
      </c>
      <c r="L7" s="3" t="s">
        <v>19</v>
      </c>
      <c r="M7" s="47">
        <v>1</v>
      </c>
      <c r="N7" s="3" t="s">
        <v>20</v>
      </c>
      <c r="O7" s="48"/>
      <c r="P7" s="46"/>
      <c r="Q7" s="47"/>
      <c r="R7" s="150" t="s">
        <v>571</v>
      </c>
      <c r="S7" s="43"/>
      <c r="T7" s="179" t="s">
        <v>572</v>
      </c>
      <c r="U7" s="43"/>
    </row>
    <row r="8" spans="1:21" ht="37.5" hidden="1">
      <c r="A8" s="44" t="s">
        <v>139</v>
      </c>
      <c r="B8" s="122" t="s">
        <v>555</v>
      </c>
      <c r="C8" s="65" t="s">
        <v>80</v>
      </c>
      <c r="D8" s="65" t="s">
        <v>146</v>
      </c>
      <c r="E8" s="44" t="s">
        <v>32</v>
      </c>
      <c r="F8" s="50" t="s">
        <v>147</v>
      </c>
      <c r="G8" s="177" t="s">
        <v>142</v>
      </c>
      <c r="H8" s="47"/>
      <c r="I8" s="47">
        <v>24</v>
      </c>
      <c r="J8" s="3" t="s">
        <v>18</v>
      </c>
      <c r="K8" s="47">
        <v>30</v>
      </c>
      <c r="L8" s="3" t="s">
        <v>19</v>
      </c>
      <c r="M8" s="47">
        <v>1</v>
      </c>
      <c r="N8" s="3" t="s">
        <v>20</v>
      </c>
      <c r="O8" s="48"/>
      <c r="P8" s="46"/>
      <c r="Q8" s="47"/>
      <c r="R8" s="150" t="s">
        <v>582</v>
      </c>
      <c r="S8" s="178">
        <v>5000</v>
      </c>
      <c r="T8" s="178" t="s">
        <v>557</v>
      </c>
      <c r="U8" s="43"/>
    </row>
    <row r="9" spans="1:21" ht="37.5" hidden="1">
      <c r="A9" s="44" t="s">
        <v>139</v>
      </c>
      <c r="B9" s="122" t="s">
        <v>555</v>
      </c>
      <c r="C9" s="65" t="s">
        <v>80</v>
      </c>
      <c r="D9" s="65" t="s">
        <v>146</v>
      </c>
      <c r="E9" s="44" t="s">
        <v>32</v>
      </c>
      <c r="F9" s="50" t="s">
        <v>147</v>
      </c>
      <c r="G9" s="177" t="s">
        <v>142</v>
      </c>
      <c r="H9" s="47"/>
      <c r="I9" s="47">
        <v>100</v>
      </c>
      <c r="J9" s="3" t="s">
        <v>18</v>
      </c>
      <c r="K9" s="47">
        <v>30</v>
      </c>
      <c r="L9" s="3" t="s">
        <v>19</v>
      </c>
      <c r="M9" s="47">
        <v>1</v>
      </c>
      <c r="N9" s="3" t="s">
        <v>20</v>
      </c>
      <c r="O9" s="48"/>
      <c r="P9" s="46"/>
      <c r="Q9" s="47"/>
      <c r="R9" s="150" t="s">
        <v>582</v>
      </c>
      <c r="S9" s="178">
        <v>5000</v>
      </c>
      <c r="T9" s="178" t="s">
        <v>557</v>
      </c>
      <c r="U9" s="43"/>
    </row>
    <row r="10" spans="1:21" ht="37.5" hidden="1">
      <c r="A10" s="44" t="s">
        <v>139</v>
      </c>
      <c r="B10" s="122" t="s">
        <v>555</v>
      </c>
      <c r="C10" s="65" t="s">
        <v>80</v>
      </c>
      <c r="D10" s="65" t="s">
        <v>146</v>
      </c>
      <c r="E10" s="44" t="s">
        <v>32</v>
      </c>
      <c r="F10" s="50" t="s">
        <v>147</v>
      </c>
      <c r="G10" s="177" t="s">
        <v>142</v>
      </c>
      <c r="H10" s="47"/>
      <c r="I10" s="47">
        <v>160</v>
      </c>
      <c r="J10" s="3" t="s">
        <v>18</v>
      </c>
      <c r="K10" s="47">
        <v>30</v>
      </c>
      <c r="L10" s="3" t="s">
        <v>19</v>
      </c>
      <c r="M10" s="47">
        <v>1</v>
      </c>
      <c r="N10" s="3" t="s">
        <v>20</v>
      </c>
      <c r="O10" s="48"/>
      <c r="P10" s="46"/>
      <c r="Q10" s="47"/>
      <c r="R10" s="150" t="s">
        <v>582</v>
      </c>
      <c r="S10" s="178">
        <v>5000</v>
      </c>
      <c r="T10" s="178" t="s">
        <v>557</v>
      </c>
      <c r="U10" s="43"/>
    </row>
    <row r="11" spans="1:21" ht="37.5" hidden="1">
      <c r="A11" s="44" t="s">
        <v>139</v>
      </c>
      <c r="B11" s="122" t="s">
        <v>562</v>
      </c>
      <c r="C11" s="65" t="s">
        <v>80</v>
      </c>
      <c r="D11" s="65" t="s">
        <v>146</v>
      </c>
      <c r="E11" s="44" t="s">
        <v>32</v>
      </c>
      <c r="F11" s="50" t="s">
        <v>147</v>
      </c>
      <c r="G11" s="177" t="s">
        <v>142</v>
      </c>
      <c r="H11" s="47"/>
      <c r="I11" s="47">
        <v>100</v>
      </c>
      <c r="J11" s="3" t="s">
        <v>18</v>
      </c>
      <c r="K11" s="47">
        <v>30</v>
      </c>
      <c r="L11" s="3" t="s">
        <v>19</v>
      </c>
      <c r="M11" s="47">
        <v>1</v>
      </c>
      <c r="N11" s="3" t="s">
        <v>20</v>
      </c>
      <c r="O11" s="48"/>
      <c r="P11" s="46"/>
      <c r="Q11" s="47"/>
      <c r="R11" s="150" t="s">
        <v>563</v>
      </c>
      <c r="S11" s="178" t="s">
        <v>564</v>
      </c>
      <c r="T11" s="178" t="s">
        <v>28</v>
      </c>
      <c r="U11" s="43"/>
    </row>
    <row r="12" spans="1:21" ht="37.5" hidden="1">
      <c r="A12" s="44" t="s">
        <v>139</v>
      </c>
      <c r="B12" s="122" t="s">
        <v>562</v>
      </c>
      <c r="C12" s="65" t="s">
        <v>80</v>
      </c>
      <c r="D12" s="65" t="s">
        <v>146</v>
      </c>
      <c r="E12" s="44" t="s">
        <v>32</v>
      </c>
      <c r="F12" s="50" t="s">
        <v>147</v>
      </c>
      <c r="G12" s="177" t="s">
        <v>142</v>
      </c>
      <c r="H12" s="47"/>
      <c r="I12" s="47">
        <v>100</v>
      </c>
      <c r="J12" s="3" t="s">
        <v>18</v>
      </c>
      <c r="K12" s="47">
        <v>30</v>
      </c>
      <c r="L12" s="3" t="s">
        <v>19</v>
      </c>
      <c r="M12" s="47">
        <v>1</v>
      </c>
      <c r="N12" s="3" t="s">
        <v>20</v>
      </c>
      <c r="O12" s="48"/>
      <c r="P12" s="46"/>
      <c r="Q12" s="47"/>
      <c r="R12" s="150" t="s">
        <v>569</v>
      </c>
      <c r="S12" s="198">
        <v>24</v>
      </c>
      <c r="T12" s="178">
        <v>290</v>
      </c>
      <c r="U12" s="43"/>
    </row>
    <row r="13" spans="1:21" ht="37.5">
      <c r="A13" s="44" t="s">
        <v>139</v>
      </c>
      <c r="B13" s="122" t="s">
        <v>570</v>
      </c>
      <c r="C13" s="65" t="s">
        <v>80</v>
      </c>
      <c r="D13" s="65" t="s">
        <v>146</v>
      </c>
      <c r="E13" s="44" t="s">
        <v>32</v>
      </c>
      <c r="F13" s="50" t="s">
        <v>147</v>
      </c>
      <c r="G13" s="177" t="s">
        <v>142</v>
      </c>
      <c r="H13" s="47"/>
      <c r="I13" s="47">
        <v>100</v>
      </c>
      <c r="J13" s="3" t="s">
        <v>18</v>
      </c>
      <c r="K13" s="47">
        <v>30</v>
      </c>
      <c r="L13" s="3" t="s">
        <v>19</v>
      </c>
      <c r="M13" s="47">
        <v>1</v>
      </c>
      <c r="N13" s="3" t="s">
        <v>20</v>
      </c>
      <c r="O13" s="48"/>
      <c r="P13" s="46"/>
      <c r="Q13" s="47"/>
      <c r="R13" s="150" t="s">
        <v>573</v>
      </c>
      <c r="S13" s="43"/>
      <c r="T13" s="179" t="s">
        <v>574</v>
      </c>
      <c r="U13" s="43"/>
    </row>
    <row r="14" spans="1:21" ht="37.5" hidden="1">
      <c r="A14" s="44" t="s">
        <v>139</v>
      </c>
      <c r="B14" s="122" t="s">
        <v>551</v>
      </c>
      <c r="C14" s="65" t="s">
        <v>80</v>
      </c>
      <c r="D14" s="65" t="s">
        <v>148</v>
      </c>
      <c r="E14" s="44" t="s">
        <v>90</v>
      </c>
      <c r="F14" s="50" t="s">
        <v>150</v>
      </c>
      <c r="G14" s="177" t="s">
        <v>151</v>
      </c>
      <c r="H14" s="47"/>
      <c r="I14" s="47">
        <v>24</v>
      </c>
      <c r="J14" s="3" t="s">
        <v>18</v>
      </c>
      <c r="K14" s="47">
        <v>30</v>
      </c>
      <c r="L14" s="3" t="s">
        <v>19</v>
      </c>
      <c r="M14" s="47">
        <v>1</v>
      </c>
      <c r="N14" s="3" t="s">
        <v>20</v>
      </c>
      <c r="O14" s="48"/>
      <c r="P14" s="46"/>
      <c r="Q14" s="47"/>
      <c r="R14" s="150" t="s">
        <v>553</v>
      </c>
      <c r="S14" s="180">
        <v>0.8</v>
      </c>
      <c r="T14" s="181">
        <v>0.99980000000000002</v>
      </c>
      <c r="U14" s="43"/>
    </row>
    <row r="15" spans="1:21" ht="37.5" hidden="1">
      <c r="A15" s="44" t="s">
        <v>139</v>
      </c>
      <c r="B15" s="122" t="s">
        <v>555</v>
      </c>
      <c r="C15" s="65" t="s">
        <v>80</v>
      </c>
      <c r="D15" s="65" t="s">
        <v>148</v>
      </c>
      <c r="E15" s="44" t="s">
        <v>90</v>
      </c>
      <c r="F15" s="50" t="s">
        <v>150</v>
      </c>
      <c r="G15" s="177" t="s">
        <v>151</v>
      </c>
      <c r="H15" s="47"/>
      <c r="I15" s="47">
        <v>24</v>
      </c>
      <c r="J15" s="3" t="s">
        <v>18</v>
      </c>
      <c r="K15" s="47">
        <v>30</v>
      </c>
      <c r="L15" s="3" t="s">
        <v>19</v>
      </c>
      <c r="M15" s="47">
        <v>1</v>
      </c>
      <c r="N15" s="3" t="s">
        <v>20</v>
      </c>
      <c r="O15" s="48"/>
      <c r="P15" s="46"/>
      <c r="Q15" s="47"/>
      <c r="R15" s="150" t="s">
        <v>582</v>
      </c>
      <c r="S15" s="178">
        <v>5000</v>
      </c>
      <c r="T15" s="178" t="s">
        <v>557</v>
      </c>
      <c r="U15" s="43"/>
    </row>
    <row r="16" spans="1:21" ht="37.5" hidden="1">
      <c r="A16" s="44" t="s">
        <v>139</v>
      </c>
      <c r="B16" s="122" t="s">
        <v>555</v>
      </c>
      <c r="C16" s="65" t="s">
        <v>80</v>
      </c>
      <c r="D16" s="65" t="s">
        <v>148</v>
      </c>
      <c r="E16" s="44" t="s">
        <v>90</v>
      </c>
      <c r="F16" s="50" t="s">
        <v>150</v>
      </c>
      <c r="G16" s="177" t="s">
        <v>151</v>
      </c>
      <c r="H16" s="47"/>
      <c r="I16" s="47">
        <v>100</v>
      </c>
      <c r="J16" s="3" t="s">
        <v>18</v>
      </c>
      <c r="K16" s="47">
        <v>30</v>
      </c>
      <c r="L16" s="3" t="s">
        <v>19</v>
      </c>
      <c r="M16" s="47">
        <v>1</v>
      </c>
      <c r="N16" s="3" t="s">
        <v>20</v>
      </c>
      <c r="O16" s="48"/>
      <c r="P16" s="46"/>
      <c r="Q16" s="47"/>
      <c r="R16" s="150" t="s">
        <v>582</v>
      </c>
      <c r="S16" s="178">
        <v>5000</v>
      </c>
      <c r="T16" s="178" t="s">
        <v>557</v>
      </c>
      <c r="U16" s="43"/>
    </row>
    <row r="17" spans="1:21" ht="37.5" hidden="1">
      <c r="A17" s="44" t="s">
        <v>139</v>
      </c>
      <c r="B17" s="122" t="s">
        <v>555</v>
      </c>
      <c r="C17" s="65" t="s">
        <v>80</v>
      </c>
      <c r="D17" s="65" t="s">
        <v>148</v>
      </c>
      <c r="E17" s="44" t="s">
        <v>90</v>
      </c>
      <c r="F17" s="50" t="s">
        <v>150</v>
      </c>
      <c r="G17" s="177" t="s">
        <v>151</v>
      </c>
      <c r="H17" s="47"/>
      <c r="I17" s="47">
        <v>160</v>
      </c>
      <c r="J17" s="3" t="s">
        <v>18</v>
      </c>
      <c r="K17" s="47">
        <v>30</v>
      </c>
      <c r="L17" s="3" t="s">
        <v>19</v>
      </c>
      <c r="M17" s="47">
        <v>1</v>
      </c>
      <c r="N17" s="3" t="s">
        <v>20</v>
      </c>
      <c r="O17" s="48"/>
      <c r="P17" s="46"/>
      <c r="Q17" s="47"/>
      <c r="R17" s="150" t="s">
        <v>582</v>
      </c>
      <c r="S17" s="178">
        <v>5000</v>
      </c>
      <c r="T17" s="178" t="s">
        <v>557</v>
      </c>
      <c r="U17" s="43"/>
    </row>
    <row r="18" spans="1:21" ht="37.5" hidden="1">
      <c r="A18" s="44" t="s">
        <v>139</v>
      </c>
      <c r="B18" s="122" t="s">
        <v>562</v>
      </c>
      <c r="C18" s="65" t="s">
        <v>80</v>
      </c>
      <c r="D18" s="65" t="s">
        <v>148</v>
      </c>
      <c r="E18" s="44" t="s">
        <v>90</v>
      </c>
      <c r="F18" s="50" t="s">
        <v>150</v>
      </c>
      <c r="G18" s="177" t="s">
        <v>151</v>
      </c>
      <c r="H18" s="47"/>
      <c r="I18" s="47">
        <v>24</v>
      </c>
      <c r="J18" s="3" t="s">
        <v>18</v>
      </c>
      <c r="K18" s="47">
        <v>30</v>
      </c>
      <c r="L18" s="3" t="s">
        <v>19</v>
      </c>
      <c r="M18" s="47">
        <v>1</v>
      </c>
      <c r="N18" s="3" t="s">
        <v>20</v>
      </c>
      <c r="O18" s="48"/>
      <c r="P18" s="46"/>
      <c r="Q18" s="47"/>
      <c r="R18" s="150" t="s">
        <v>563</v>
      </c>
      <c r="S18" s="178" t="s">
        <v>564</v>
      </c>
      <c r="T18" s="178" t="s">
        <v>28</v>
      </c>
      <c r="U18" s="43"/>
    </row>
    <row r="19" spans="1:21" ht="37.5" hidden="1">
      <c r="A19" s="44" t="s">
        <v>139</v>
      </c>
      <c r="B19" s="122" t="s">
        <v>562</v>
      </c>
      <c r="C19" s="65" t="s">
        <v>80</v>
      </c>
      <c r="D19" s="65" t="s">
        <v>148</v>
      </c>
      <c r="E19" s="44" t="s">
        <v>90</v>
      </c>
      <c r="F19" s="50" t="s">
        <v>150</v>
      </c>
      <c r="G19" s="177" t="s">
        <v>151</v>
      </c>
      <c r="H19" s="47"/>
      <c r="I19" s="47">
        <v>24</v>
      </c>
      <c r="J19" s="3" t="s">
        <v>18</v>
      </c>
      <c r="K19" s="47">
        <v>30</v>
      </c>
      <c r="L19" s="3" t="s">
        <v>19</v>
      </c>
      <c r="M19" s="47">
        <v>1</v>
      </c>
      <c r="N19" s="3" t="s">
        <v>20</v>
      </c>
      <c r="O19" s="48"/>
      <c r="P19" s="46"/>
      <c r="Q19" s="47"/>
      <c r="R19" s="150" t="s">
        <v>569</v>
      </c>
      <c r="S19" s="178">
        <v>24</v>
      </c>
      <c r="T19" s="178">
        <v>290</v>
      </c>
      <c r="U19" s="43"/>
    </row>
    <row r="20" spans="1:21" ht="37.5" hidden="1">
      <c r="A20" s="44" t="s">
        <v>139</v>
      </c>
      <c r="B20" s="122" t="s">
        <v>551</v>
      </c>
      <c r="C20" s="65" t="s">
        <v>80</v>
      </c>
      <c r="D20" s="65" t="s">
        <v>152</v>
      </c>
      <c r="E20" s="44" t="s">
        <v>25</v>
      </c>
      <c r="F20" s="50" t="s">
        <v>153</v>
      </c>
      <c r="G20" s="177" t="s">
        <v>154</v>
      </c>
      <c r="H20" s="47"/>
      <c r="I20" s="47">
        <v>100</v>
      </c>
      <c r="J20" s="3" t="s">
        <v>18</v>
      </c>
      <c r="K20" s="47">
        <v>30</v>
      </c>
      <c r="L20" s="3" t="s">
        <v>19</v>
      </c>
      <c r="M20" s="47">
        <v>1</v>
      </c>
      <c r="N20" s="3" t="s">
        <v>20</v>
      </c>
      <c r="O20" s="48"/>
      <c r="P20" s="46"/>
      <c r="Q20" s="47"/>
      <c r="R20" s="150" t="s">
        <v>553</v>
      </c>
      <c r="S20" s="180">
        <v>0.8</v>
      </c>
      <c r="T20" s="181">
        <v>0.99980000000000002</v>
      </c>
      <c r="U20" s="43"/>
    </row>
    <row r="21" spans="1:21" ht="37.5" hidden="1">
      <c r="A21" s="44" t="s">
        <v>139</v>
      </c>
      <c r="B21" s="122" t="s">
        <v>555</v>
      </c>
      <c r="C21" s="65" t="s">
        <v>80</v>
      </c>
      <c r="D21" s="65" t="s">
        <v>152</v>
      </c>
      <c r="E21" s="44" t="s">
        <v>25</v>
      </c>
      <c r="F21" s="50" t="s">
        <v>153</v>
      </c>
      <c r="G21" s="177" t="s">
        <v>154</v>
      </c>
      <c r="H21" s="47"/>
      <c r="I21" s="47">
        <v>24</v>
      </c>
      <c r="J21" s="3" t="s">
        <v>18</v>
      </c>
      <c r="K21" s="47">
        <v>30</v>
      </c>
      <c r="L21" s="3" t="s">
        <v>19</v>
      </c>
      <c r="M21" s="47">
        <v>1</v>
      </c>
      <c r="N21" s="3" t="s">
        <v>20</v>
      </c>
      <c r="O21" s="48"/>
      <c r="P21" s="46"/>
      <c r="Q21" s="47"/>
      <c r="R21" s="150" t="s">
        <v>582</v>
      </c>
      <c r="S21" s="178">
        <v>5000</v>
      </c>
      <c r="T21" s="178" t="s">
        <v>557</v>
      </c>
      <c r="U21" s="43"/>
    </row>
    <row r="22" spans="1:21" ht="37.5" hidden="1">
      <c r="A22" s="44" t="s">
        <v>139</v>
      </c>
      <c r="B22" s="122" t="s">
        <v>555</v>
      </c>
      <c r="C22" s="65" t="s">
        <v>80</v>
      </c>
      <c r="D22" s="65" t="s">
        <v>152</v>
      </c>
      <c r="E22" s="44" t="s">
        <v>25</v>
      </c>
      <c r="F22" s="50" t="s">
        <v>153</v>
      </c>
      <c r="G22" s="177" t="s">
        <v>154</v>
      </c>
      <c r="H22" s="47"/>
      <c r="I22" s="47">
        <v>100</v>
      </c>
      <c r="J22" s="3" t="s">
        <v>18</v>
      </c>
      <c r="K22" s="47">
        <v>30</v>
      </c>
      <c r="L22" s="3" t="s">
        <v>19</v>
      </c>
      <c r="M22" s="47">
        <v>1</v>
      </c>
      <c r="N22" s="3" t="s">
        <v>20</v>
      </c>
      <c r="O22" s="48"/>
      <c r="P22" s="46"/>
      <c r="Q22" s="47"/>
      <c r="R22" s="150" t="s">
        <v>582</v>
      </c>
      <c r="S22" s="178">
        <v>5000</v>
      </c>
      <c r="T22" s="178" t="s">
        <v>557</v>
      </c>
      <c r="U22" s="43"/>
    </row>
    <row r="23" spans="1:21" ht="37.5" hidden="1">
      <c r="A23" s="44" t="s">
        <v>139</v>
      </c>
      <c r="B23" s="122" t="s">
        <v>555</v>
      </c>
      <c r="C23" s="65" t="s">
        <v>80</v>
      </c>
      <c r="D23" s="65" t="s">
        <v>152</v>
      </c>
      <c r="E23" s="44" t="s">
        <v>25</v>
      </c>
      <c r="F23" s="50" t="s">
        <v>153</v>
      </c>
      <c r="G23" s="177" t="s">
        <v>154</v>
      </c>
      <c r="H23" s="47"/>
      <c r="I23" s="47">
        <v>160</v>
      </c>
      <c r="J23" s="3" t="s">
        <v>18</v>
      </c>
      <c r="K23" s="47">
        <v>30</v>
      </c>
      <c r="L23" s="3" t="s">
        <v>19</v>
      </c>
      <c r="M23" s="47">
        <v>1</v>
      </c>
      <c r="N23" s="3" t="s">
        <v>20</v>
      </c>
      <c r="O23" s="48"/>
      <c r="P23" s="46"/>
      <c r="Q23" s="47"/>
      <c r="R23" s="150" t="s">
        <v>582</v>
      </c>
      <c r="S23" s="178">
        <v>5000</v>
      </c>
      <c r="T23" s="178" t="s">
        <v>557</v>
      </c>
      <c r="U23" s="43"/>
    </row>
    <row r="24" spans="1:21" ht="37.5" hidden="1">
      <c r="A24" s="44" t="s">
        <v>139</v>
      </c>
      <c r="B24" s="122" t="s">
        <v>562</v>
      </c>
      <c r="C24" s="65" t="s">
        <v>80</v>
      </c>
      <c r="D24" s="65" t="s">
        <v>152</v>
      </c>
      <c r="E24" s="44" t="s">
        <v>25</v>
      </c>
      <c r="F24" s="50" t="s">
        <v>153</v>
      </c>
      <c r="G24" s="177" t="s">
        <v>154</v>
      </c>
      <c r="H24" s="47"/>
      <c r="I24" s="47">
        <v>100</v>
      </c>
      <c r="J24" s="3" t="s">
        <v>18</v>
      </c>
      <c r="K24" s="47">
        <v>30</v>
      </c>
      <c r="L24" s="3" t="s">
        <v>19</v>
      </c>
      <c r="M24" s="47">
        <v>1</v>
      </c>
      <c r="N24" s="3" t="s">
        <v>20</v>
      </c>
      <c r="O24" s="48"/>
      <c r="P24" s="46"/>
      <c r="Q24" s="47"/>
      <c r="R24" s="150" t="s">
        <v>563</v>
      </c>
      <c r="S24" s="178" t="s">
        <v>564</v>
      </c>
      <c r="T24" s="178" t="s">
        <v>28</v>
      </c>
      <c r="U24" s="43"/>
    </row>
    <row r="25" spans="1:21" ht="37.5" hidden="1">
      <c r="A25" s="44" t="s">
        <v>139</v>
      </c>
      <c r="B25" s="122" t="s">
        <v>562</v>
      </c>
      <c r="C25" s="65" t="s">
        <v>80</v>
      </c>
      <c r="D25" s="65" t="s">
        <v>152</v>
      </c>
      <c r="E25" s="44" t="s">
        <v>25</v>
      </c>
      <c r="F25" s="50" t="s">
        <v>153</v>
      </c>
      <c r="G25" s="177" t="s">
        <v>154</v>
      </c>
      <c r="H25" s="47"/>
      <c r="I25" s="47">
        <v>100</v>
      </c>
      <c r="J25" s="3" t="s">
        <v>18</v>
      </c>
      <c r="K25" s="47">
        <v>30</v>
      </c>
      <c r="L25" s="3" t="s">
        <v>19</v>
      </c>
      <c r="M25" s="47">
        <v>1</v>
      </c>
      <c r="N25" s="3" t="s">
        <v>20</v>
      </c>
      <c r="O25" s="48"/>
      <c r="P25" s="46"/>
      <c r="Q25" s="47"/>
      <c r="R25" s="150" t="s">
        <v>569</v>
      </c>
      <c r="S25" s="178">
        <v>24</v>
      </c>
      <c r="T25" s="178">
        <v>290</v>
      </c>
      <c r="U25" s="43"/>
    </row>
    <row r="26" spans="1:21" ht="37.5" hidden="1">
      <c r="A26" s="44" t="s">
        <v>139</v>
      </c>
      <c r="B26" s="122" t="s">
        <v>555</v>
      </c>
      <c r="C26" s="65" t="s">
        <v>80</v>
      </c>
      <c r="D26" s="65" t="s">
        <v>158</v>
      </c>
      <c r="E26" s="44" t="s">
        <v>32</v>
      </c>
      <c r="F26" s="50" t="s">
        <v>159</v>
      </c>
      <c r="G26" s="177" t="s">
        <v>160</v>
      </c>
      <c r="H26" s="47"/>
      <c r="I26" s="47">
        <v>24</v>
      </c>
      <c r="J26" s="3" t="s">
        <v>18</v>
      </c>
      <c r="K26" s="47">
        <v>30</v>
      </c>
      <c r="L26" s="3" t="s">
        <v>19</v>
      </c>
      <c r="M26" s="47">
        <v>1</v>
      </c>
      <c r="N26" s="3" t="s">
        <v>20</v>
      </c>
      <c r="O26" s="48"/>
      <c r="P26" s="46"/>
      <c r="Q26" s="47"/>
      <c r="R26" s="150" t="s">
        <v>582</v>
      </c>
      <c r="S26" s="178">
        <v>5000</v>
      </c>
      <c r="T26" s="178" t="s">
        <v>557</v>
      </c>
      <c r="U26" s="43"/>
    </row>
    <row r="27" spans="1:21" ht="37.5" hidden="1">
      <c r="A27" s="44" t="s">
        <v>139</v>
      </c>
      <c r="B27" s="122" t="s">
        <v>555</v>
      </c>
      <c r="C27" s="65" t="s">
        <v>80</v>
      </c>
      <c r="D27" s="65" t="s">
        <v>158</v>
      </c>
      <c r="E27" s="44" t="s">
        <v>32</v>
      </c>
      <c r="F27" s="50" t="s">
        <v>159</v>
      </c>
      <c r="G27" s="177" t="s">
        <v>160</v>
      </c>
      <c r="H27" s="47"/>
      <c r="I27" s="47">
        <v>100</v>
      </c>
      <c r="J27" s="3" t="s">
        <v>18</v>
      </c>
      <c r="K27" s="47">
        <v>30</v>
      </c>
      <c r="L27" s="3" t="s">
        <v>19</v>
      </c>
      <c r="M27" s="47">
        <v>1</v>
      </c>
      <c r="N27" s="3" t="s">
        <v>20</v>
      </c>
      <c r="O27" s="48"/>
      <c r="P27" s="46"/>
      <c r="Q27" s="47"/>
      <c r="R27" s="150" t="s">
        <v>582</v>
      </c>
      <c r="S27" s="178">
        <v>5000</v>
      </c>
      <c r="T27" s="178" t="s">
        <v>557</v>
      </c>
      <c r="U27" s="43"/>
    </row>
    <row r="28" spans="1:21" ht="37.5" hidden="1">
      <c r="A28" s="44" t="s">
        <v>139</v>
      </c>
      <c r="B28" s="122" t="s">
        <v>555</v>
      </c>
      <c r="C28" s="65" t="s">
        <v>80</v>
      </c>
      <c r="D28" s="65" t="s">
        <v>158</v>
      </c>
      <c r="E28" s="44" t="s">
        <v>32</v>
      </c>
      <c r="F28" s="50" t="s">
        <v>159</v>
      </c>
      <c r="G28" s="177" t="s">
        <v>160</v>
      </c>
      <c r="H28" s="47"/>
      <c r="I28" s="47">
        <v>160</v>
      </c>
      <c r="J28" s="3" t="s">
        <v>18</v>
      </c>
      <c r="K28" s="47">
        <v>30</v>
      </c>
      <c r="L28" s="3" t="s">
        <v>19</v>
      </c>
      <c r="M28" s="47">
        <v>1</v>
      </c>
      <c r="N28" s="3" t="s">
        <v>20</v>
      </c>
      <c r="O28" s="48"/>
      <c r="P28" s="46"/>
      <c r="Q28" s="47"/>
      <c r="R28" s="150" t="s">
        <v>582</v>
      </c>
      <c r="S28" s="178">
        <v>5000</v>
      </c>
      <c r="T28" s="178" t="s">
        <v>557</v>
      </c>
      <c r="U28" s="43"/>
    </row>
    <row r="29" spans="1:21" ht="37.5" hidden="1">
      <c r="A29" s="44" t="s">
        <v>139</v>
      </c>
      <c r="B29" s="122" t="s">
        <v>562</v>
      </c>
      <c r="C29" s="65" t="s">
        <v>80</v>
      </c>
      <c r="D29" s="65" t="s">
        <v>158</v>
      </c>
      <c r="E29" s="44" t="s">
        <v>32</v>
      </c>
      <c r="F29" s="50" t="s">
        <v>159</v>
      </c>
      <c r="G29" s="177" t="s">
        <v>160</v>
      </c>
      <c r="H29" s="47"/>
      <c r="I29" s="47">
        <v>160</v>
      </c>
      <c r="J29" s="3" t="s">
        <v>18</v>
      </c>
      <c r="K29" s="47">
        <v>30</v>
      </c>
      <c r="L29" s="3" t="s">
        <v>19</v>
      </c>
      <c r="M29" s="47">
        <v>1</v>
      </c>
      <c r="N29" s="3" t="s">
        <v>20</v>
      </c>
      <c r="O29" s="48"/>
      <c r="P29" s="46"/>
      <c r="Q29" s="47"/>
      <c r="R29" s="150" t="s">
        <v>563</v>
      </c>
      <c r="S29" s="178" t="s">
        <v>564</v>
      </c>
      <c r="T29" s="178" t="s">
        <v>28</v>
      </c>
      <c r="U29" s="43"/>
    </row>
    <row r="30" spans="1:21" ht="37.5" hidden="1">
      <c r="A30" s="44" t="s">
        <v>139</v>
      </c>
      <c r="B30" s="122" t="s">
        <v>562</v>
      </c>
      <c r="C30" s="65" t="s">
        <v>80</v>
      </c>
      <c r="D30" s="65" t="s">
        <v>158</v>
      </c>
      <c r="E30" s="44" t="s">
        <v>32</v>
      </c>
      <c r="F30" s="50" t="s">
        <v>159</v>
      </c>
      <c r="G30" s="177" t="s">
        <v>160</v>
      </c>
      <c r="H30" s="47"/>
      <c r="I30" s="47">
        <v>160</v>
      </c>
      <c r="J30" s="3" t="s">
        <v>18</v>
      </c>
      <c r="K30" s="47">
        <v>30</v>
      </c>
      <c r="L30" s="3" t="s">
        <v>19</v>
      </c>
      <c r="M30" s="47">
        <v>1</v>
      </c>
      <c r="N30" s="3" t="s">
        <v>20</v>
      </c>
      <c r="O30" s="48"/>
      <c r="P30" s="46"/>
      <c r="Q30" s="47"/>
      <c r="R30" s="150" t="s">
        <v>569</v>
      </c>
      <c r="S30" s="198">
        <v>24</v>
      </c>
      <c r="T30" s="178">
        <v>290</v>
      </c>
      <c r="U30" s="43"/>
    </row>
    <row r="31" spans="1:21" ht="37.5">
      <c r="A31" s="44" t="s">
        <v>139</v>
      </c>
      <c r="B31" s="122" t="s">
        <v>570</v>
      </c>
      <c r="C31" s="65" t="s">
        <v>80</v>
      </c>
      <c r="D31" s="65" t="s">
        <v>158</v>
      </c>
      <c r="E31" s="44" t="s">
        <v>32</v>
      </c>
      <c r="F31" s="50" t="s">
        <v>159</v>
      </c>
      <c r="G31" s="177" t="s">
        <v>160</v>
      </c>
      <c r="H31" s="47"/>
      <c r="I31" s="47">
        <v>160</v>
      </c>
      <c r="J31" s="3" t="s">
        <v>18</v>
      </c>
      <c r="K31" s="47">
        <v>30</v>
      </c>
      <c r="L31" s="3" t="s">
        <v>19</v>
      </c>
      <c r="M31" s="47">
        <v>1</v>
      </c>
      <c r="N31" s="3" t="s">
        <v>20</v>
      </c>
      <c r="O31" s="48"/>
      <c r="P31" s="46"/>
      <c r="Q31" s="47"/>
      <c r="R31" s="150" t="s">
        <v>573</v>
      </c>
      <c r="S31" s="43"/>
      <c r="T31" s="179" t="s">
        <v>574</v>
      </c>
      <c r="U31" s="43"/>
    </row>
    <row r="32" spans="1:21" ht="37.5" hidden="1">
      <c r="A32" s="44" t="s">
        <v>139</v>
      </c>
      <c r="B32" s="122" t="s">
        <v>555</v>
      </c>
      <c r="C32" s="65" t="s">
        <v>80</v>
      </c>
      <c r="D32" s="65" t="s">
        <v>161</v>
      </c>
      <c r="E32" s="44" t="s">
        <v>32</v>
      </c>
      <c r="F32" s="50" t="s">
        <v>162</v>
      </c>
      <c r="G32" s="177" t="s">
        <v>163</v>
      </c>
      <c r="H32" s="47"/>
      <c r="I32" s="47">
        <v>24</v>
      </c>
      <c r="J32" s="3" t="s">
        <v>18</v>
      </c>
      <c r="K32" s="47">
        <v>30</v>
      </c>
      <c r="L32" s="3" t="s">
        <v>19</v>
      </c>
      <c r="M32" s="47">
        <v>1</v>
      </c>
      <c r="N32" s="3" t="s">
        <v>20</v>
      </c>
      <c r="O32" s="48"/>
      <c r="P32" s="46"/>
      <c r="Q32" s="47"/>
      <c r="R32" s="150" t="s">
        <v>582</v>
      </c>
      <c r="S32" s="178">
        <v>5000</v>
      </c>
      <c r="T32" s="178" t="s">
        <v>557</v>
      </c>
      <c r="U32" s="43"/>
    </row>
    <row r="33" spans="1:21" ht="37.5" hidden="1">
      <c r="A33" s="44" t="s">
        <v>139</v>
      </c>
      <c r="B33" s="122" t="s">
        <v>555</v>
      </c>
      <c r="C33" s="65" t="s">
        <v>80</v>
      </c>
      <c r="D33" s="65" t="s">
        <v>161</v>
      </c>
      <c r="E33" s="44" t="s">
        <v>32</v>
      </c>
      <c r="F33" s="50" t="s">
        <v>162</v>
      </c>
      <c r="G33" s="177" t="s">
        <v>163</v>
      </c>
      <c r="H33" s="47"/>
      <c r="I33" s="47">
        <v>100</v>
      </c>
      <c r="J33" s="3" t="s">
        <v>18</v>
      </c>
      <c r="K33" s="47">
        <v>30</v>
      </c>
      <c r="L33" s="3" t="s">
        <v>19</v>
      </c>
      <c r="M33" s="47">
        <v>1</v>
      </c>
      <c r="N33" s="3" t="s">
        <v>20</v>
      </c>
      <c r="O33" s="48"/>
      <c r="P33" s="46"/>
      <c r="Q33" s="47"/>
      <c r="R33" s="150" t="s">
        <v>582</v>
      </c>
      <c r="S33" s="178">
        <v>5000</v>
      </c>
      <c r="T33" s="178" t="s">
        <v>557</v>
      </c>
      <c r="U33" s="43"/>
    </row>
    <row r="34" spans="1:21" ht="37.5" hidden="1">
      <c r="A34" s="44" t="s">
        <v>139</v>
      </c>
      <c r="B34" s="122" t="s">
        <v>555</v>
      </c>
      <c r="C34" s="65" t="s">
        <v>80</v>
      </c>
      <c r="D34" s="65" t="s">
        <v>161</v>
      </c>
      <c r="E34" s="44" t="s">
        <v>32</v>
      </c>
      <c r="F34" s="50" t="s">
        <v>162</v>
      </c>
      <c r="G34" s="177" t="s">
        <v>163</v>
      </c>
      <c r="H34" s="47"/>
      <c r="I34" s="47">
        <v>160</v>
      </c>
      <c r="J34" s="3" t="s">
        <v>18</v>
      </c>
      <c r="K34" s="47">
        <v>30</v>
      </c>
      <c r="L34" s="3" t="s">
        <v>19</v>
      </c>
      <c r="M34" s="47">
        <v>1</v>
      </c>
      <c r="N34" s="3" t="s">
        <v>20</v>
      </c>
      <c r="O34" s="48"/>
      <c r="P34" s="46"/>
      <c r="Q34" s="47"/>
      <c r="R34" s="150" t="s">
        <v>582</v>
      </c>
      <c r="S34" s="178">
        <v>5000</v>
      </c>
      <c r="T34" s="178" t="s">
        <v>557</v>
      </c>
      <c r="U34" s="43"/>
    </row>
    <row r="35" spans="1:21" ht="37.5" hidden="1">
      <c r="A35" s="44" t="s">
        <v>139</v>
      </c>
      <c r="B35" s="122" t="s">
        <v>562</v>
      </c>
      <c r="C35" s="65" t="s">
        <v>80</v>
      </c>
      <c r="D35" s="65" t="s">
        <v>161</v>
      </c>
      <c r="E35" s="44" t="s">
        <v>32</v>
      </c>
      <c r="F35" s="50" t="s">
        <v>162</v>
      </c>
      <c r="G35" s="177" t="s">
        <v>163</v>
      </c>
      <c r="H35" s="47"/>
      <c r="I35" s="47">
        <v>100</v>
      </c>
      <c r="J35" s="3" t="s">
        <v>18</v>
      </c>
      <c r="K35" s="47">
        <v>30</v>
      </c>
      <c r="L35" s="3" t="s">
        <v>19</v>
      </c>
      <c r="M35" s="47">
        <v>1</v>
      </c>
      <c r="N35" s="3" t="s">
        <v>20</v>
      </c>
      <c r="O35" s="48"/>
      <c r="P35" s="46"/>
      <c r="Q35" s="47"/>
      <c r="R35" s="150" t="s">
        <v>563</v>
      </c>
      <c r="S35" s="178" t="s">
        <v>564</v>
      </c>
      <c r="T35" s="178" t="s">
        <v>28</v>
      </c>
      <c r="U35" s="43"/>
    </row>
    <row r="36" spans="1:21" ht="37.5" hidden="1">
      <c r="A36" s="44" t="s">
        <v>139</v>
      </c>
      <c r="B36" s="122" t="s">
        <v>562</v>
      </c>
      <c r="C36" s="65" t="s">
        <v>80</v>
      </c>
      <c r="D36" s="65" t="s">
        <v>161</v>
      </c>
      <c r="E36" s="44" t="s">
        <v>32</v>
      </c>
      <c r="F36" s="50" t="s">
        <v>162</v>
      </c>
      <c r="G36" s="177" t="s">
        <v>163</v>
      </c>
      <c r="H36" s="47"/>
      <c r="I36" s="47">
        <v>100</v>
      </c>
      <c r="J36" s="3" t="s">
        <v>18</v>
      </c>
      <c r="K36" s="47">
        <v>30</v>
      </c>
      <c r="L36" s="3" t="s">
        <v>19</v>
      </c>
      <c r="M36" s="47">
        <v>1</v>
      </c>
      <c r="N36" s="3" t="s">
        <v>20</v>
      </c>
      <c r="O36" s="48"/>
      <c r="P36" s="46"/>
      <c r="Q36" s="47"/>
      <c r="R36" s="150" t="s">
        <v>569</v>
      </c>
      <c r="S36" s="198">
        <v>24</v>
      </c>
      <c r="T36" s="178">
        <v>290</v>
      </c>
      <c r="U36" s="43"/>
    </row>
    <row r="37" spans="1:21" ht="37.5">
      <c r="A37" s="44" t="s">
        <v>139</v>
      </c>
      <c r="B37" s="122" t="s">
        <v>570</v>
      </c>
      <c r="C37" s="65" t="s">
        <v>80</v>
      </c>
      <c r="D37" s="65" t="s">
        <v>161</v>
      </c>
      <c r="E37" s="44" t="s">
        <v>32</v>
      </c>
      <c r="F37" s="50" t="s">
        <v>162</v>
      </c>
      <c r="G37" s="177" t="s">
        <v>163</v>
      </c>
      <c r="H37" s="47"/>
      <c r="I37" s="47">
        <v>100</v>
      </c>
      <c r="J37" s="3" t="s">
        <v>18</v>
      </c>
      <c r="K37" s="47">
        <v>30</v>
      </c>
      <c r="L37" s="3" t="s">
        <v>19</v>
      </c>
      <c r="M37" s="47">
        <v>1</v>
      </c>
      <c r="N37" s="3" t="s">
        <v>20</v>
      </c>
      <c r="O37" s="48"/>
      <c r="P37" s="46"/>
      <c r="Q37" s="47"/>
      <c r="R37" s="150" t="s">
        <v>573</v>
      </c>
      <c r="S37" s="43"/>
      <c r="T37" s="179" t="s">
        <v>574</v>
      </c>
      <c r="U37" s="43"/>
    </row>
    <row r="38" spans="1:21" ht="37.5" hidden="1">
      <c r="A38" s="44" t="s">
        <v>139</v>
      </c>
      <c r="B38" s="122" t="s">
        <v>555</v>
      </c>
      <c r="C38" s="65" t="s">
        <v>80</v>
      </c>
      <c r="D38" s="65" t="s">
        <v>164</v>
      </c>
      <c r="E38" s="44" t="s">
        <v>32</v>
      </c>
      <c r="F38" s="50" t="s">
        <v>165</v>
      </c>
      <c r="G38" s="177" t="s">
        <v>166</v>
      </c>
      <c r="H38" s="47"/>
      <c r="I38" s="47">
        <v>24</v>
      </c>
      <c r="J38" s="3" t="s">
        <v>18</v>
      </c>
      <c r="K38" s="47">
        <v>30</v>
      </c>
      <c r="L38" s="3" t="s">
        <v>19</v>
      </c>
      <c r="M38" s="47">
        <v>1</v>
      </c>
      <c r="N38" s="3" t="s">
        <v>20</v>
      </c>
      <c r="O38" s="48"/>
      <c r="P38" s="46"/>
      <c r="Q38" s="47"/>
      <c r="R38" s="150" t="s">
        <v>582</v>
      </c>
      <c r="S38" s="178">
        <v>5000</v>
      </c>
      <c r="T38" s="178" t="s">
        <v>557</v>
      </c>
      <c r="U38" s="43"/>
    </row>
    <row r="39" spans="1:21" ht="37.5" hidden="1">
      <c r="A39" s="44" t="s">
        <v>139</v>
      </c>
      <c r="B39" s="122" t="s">
        <v>555</v>
      </c>
      <c r="C39" s="65" t="s">
        <v>80</v>
      </c>
      <c r="D39" s="65" t="s">
        <v>164</v>
      </c>
      <c r="E39" s="44" t="s">
        <v>32</v>
      </c>
      <c r="F39" s="50" t="s">
        <v>165</v>
      </c>
      <c r="G39" s="177" t="s">
        <v>166</v>
      </c>
      <c r="H39" s="47"/>
      <c r="I39" s="47">
        <v>100</v>
      </c>
      <c r="J39" s="3" t="s">
        <v>18</v>
      </c>
      <c r="K39" s="47">
        <v>30</v>
      </c>
      <c r="L39" s="3" t="s">
        <v>19</v>
      </c>
      <c r="M39" s="47">
        <v>1</v>
      </c>
      <c r="N39" s="3" t="s">
        <v>20</v>
      </c>
      <c r="O39" s="48"/>
      <c r="P39" s="46"/>
      <c r="Q39" s="47"/>
      <c r="R39" s="150" t="s">
        <v>582</v>
      </c>
      <c r="S39" s="178">
        <v>5000</v>
      </c>
      <c r="T39" s="178" t="s">
        <v>557</v>
      </c>
      <c r="U39" s="43"/>
    </row>
    <row r="40" spans="1:21" ht="37.5" hidden="1">
      <c r="A40" s="44" t="s">
        <v>139</v>
      </c>
      <c r="B40" s="122" t="s">
        <v>555</v>
      </c>
      <c r="C40" s="65" t="s">
        <v>80</v>
      </c>
      <c r="D40" s="65" t="s">
        <v>164</v>
      </c>
      <c r="E40" s="44" t="s">
        <v>32</v>
      </c>
      <c r="F40" s="50" t="s">
        <v>165</v>
      </c>
      <c r="G40" s="177" t="s">
        <v>166</v>
      </c>
      <c r="H40" s="47"/>
      <c r="I40" s="47">
        <v>160</v>
      </c>
      <c r="J40" s="3" t="s">
        <v>18</v>
      </c>
      <c r="K40" s="47">
        <v>30</v>
      </c>
      <c r="L40" s="3" t="s">
        <v>19</v>
      </c>
      <c r="M40" s="47">
        <v>1</v>
      </c>
      <c r="N40" s="3" t="s">
        <v>20</v>
      </c>
      <c r="O40" s="48"/>
      <c r="P40" s="46"/>
      <c r="Q40" s="47"/>
      <c r="R40" s="150" t="s">
        <v>582</v>
      </c>
      <c r="S40" s="178">
        <v>5000</v>
      </c>
      <c r="T40" s="178" t="s">
        <v>557</v>
      </c>
      <c r="U40" s="43"/>
    </row>
    <row r="41" spans="1:21" ht="37.5" hidden="1">
      <c r="A41" s="44" t="s">
        <v>139</v>
      </c>
      <c r="B41" s="122" t="s">
        <v>562</v>
      </c>
      <c r="C41" s="65" t="s">
        <v>80</v>
      </c>
      <c r="D41" s="65" t="s">
        <v>164</v>
      </c>
      <c r="E41" s="44" t="s">
        <v>32</v>
      </c>
      <c r="F41" s="50" t="s">
        <v>165</v>
      </c>
      <c r="G41" s="177" t="s">
        <v>166</v>
      </c>
      <c r="H41" s="47"/>
      <c r="I41" s="47">
        <v>100</v>
      </c>
      <c r="J41" s="3" t="s">
        <v>18</v>
      </c>
      <c r="K41" s="47">
        <v>30</v>
      </c>
      <c r="L41" s="3" t="s">
        <v>19</v>
      </c>
      <c r="M41" s="47">
        <v>1</v>
      </c>
      <c r="N41" s="3" t="s">
        <v>20</v>
      </c>
      <c r="O41" s="48"/>
      <c r="P41" s="46"/>
      <c r="Q41" s="47"/>
      <c r="R41" s="150" t="s">
        <v>563</v>
      </c>
      <c r="S41" s="178" t="s">
        <v>564</v>
      </c>
      <c r="T41" s="178" t="s">
        <v>28</v>
      </c>
      <c r="U41" s="43"/>
    </row>
    <row r="42" spans="1:21" ht="37.5" hidden="1">
      <c r="A42" s="44" t="s">
        <v>139</v>
      </c>
      <c r="B42" s="122" t="s">
        <v>562</v>
      </c>
      <c r="C42" s="65" t="s">
        <v>80</v>
      </c>
      <c r="D42" s="65" t="s">
        <v>164</v>
      </c>
      <c r="E42" s="44" t="s">
        <v>32</v>
      </c>
      <c r="F42" s="50" t="s">
        <v>165</v>
      </c>
      <c r="G42" s="177" t="s">
        <v>166</v>
      </c>
      <c r="H42" s="47"/>
      <c r="I42" s="47">
        <v>100</v>
      </c>
      <c r="J42" s="3" t="s">
        <v>18</v>
      </c>
      <c r="K42" s="47">
        <v>30</v>
      </c>
      <c r="L42" s="3" t="s">
        <v>19</v>
      </c>
      <c r="M42" s="47">
        <v>1</v>
      </c>
      <c r="N42" s="3" t="s">
        <v>20</v>
      </c>
      <c r="O42" s="48"/>
      <c r="P42" s="46"/>
      <c r="Q42" s="47"/>
      <c r="R42" s="150" t="s">
        <v>569</v>
      </c>
      <c r="S42" s="198">
        <v>24</v>
      </c>
      <c r="T42" s="178">
        <v>290</v>
      </c>
      <c r="U42" s="43"/>
    </row>
    <row r="43" spans="1:21" ht="37.5">
      <c r="A43" s="44" t="s">
        <v>139</v>
      </c>
      <c r="B43" s="122" t="s">
        <v>570</v>
      </c>
      <c r="C43" s="65" t="s">
        <v>80</v>
      </c>
      <c r="D43" s="65" t="s">
        <v>164</v>
      </c>
      <c r="E43" s="44" t="s">
        <v>32</v>
      </c>
      <c r="F43" s="50" t="s">
        <v>165</v>
      </c>
      <c r="G43" s="177" t="s">
        <v>166</v>
      </c>
      <c r="H43" s="47"/>
      <c r="I43" s="47">
        <v>100</v>
      </c>
      <c r="J43" s="3" t="s">
        <v>18</v>
      </c>
      <c r="K43" s="47">
        <v>30</v>
      </c>
      <c r="L43" s="3" t="s">
        <v>19</v>
      </c>
      <c r="M43" s="47">
        <v>1</v>
      </c>
      <c r="N43" s="3" t="s">
        <v>20</v>
      </c>
      <c r="O43" s="48"/>
      <c r="P43" s="46"/>
      <c r="Q43" s="47"/>
      <c r="R43" s="150" t="s">
        <v>573</v>
      </c>
      <c r="S43" s="43"/>
      <c r="T43" s="179" t="s">
        <v>574</v>
      </c>
      <c r="U43" s="43"/>
    </row>
    <row r="44" spans="1:21" ht="37.5" hidden="1">
      <c r="A44" s="44" t="s">
        <v>139</v>
      </c>
      <c r="B44" s="122" t="s">
        <v>555</v>
      </c>
      <c r="C44" s="65" t="s">
        <v>80</v>
      </c>
      <c r="D44" s="65" t="s">
        <v>167</v>
      </c>
      <c r="E44" s="44" t="s">
        <v>32</v>
      </c>
      <c r="F44" s="50" t="s">
        <v>168</v>
      </c>
      <c r="G44" s="177" t="s">
        <v>169</v>
      </c>
      <c r="H44" s="47"/>
      <c r="I44" s="47">
        <v>24</v>
      </c>
      <c r="J44" s="3" t="s">
        <v>18</v>
      </c>
      <c r="K44" s="47">
        <v>30</v>
      </c>
      <c r="L44" s="3" t="s">
        <v>19</v>
      </c>
      <c r="M44" s="47">
        <v>1</v>
      </c>
      <c r="N44" s="3" t="s">
        <v>20</v>
      </c>
      <c r="O44" s="48"/>
      <c r="P44" s="46"/>
      <c r="Q44" s="47"/>
      <c r="R44" s="150" t="s">
        <v>582</v>
      </c>
      <c r="S44" s="178">
        <v>5000</v>
      </c>
      <c r="T44" s="178" t="s">
        <v>557</v>
      </c>
      <c r="U44" s="43"/>
    </row>
    <row r="45" spans="1:21" ht="37.5" hidden="1">
      <c r="A45" s="44" t="s">
        <v>139</v>
      </c>
      <c r="B45" s="122" t="s">
        <v>555</v>
      </c>
      <c r="C45" s="65" t="s">
        <v>80</v>
      </c>
      <c r="D45" s="65" t="s">
        <v>167</v>
      </c>
      <c r="E45" s="44" t="s">
        <v>32</v>
      </c>
      <c r="F45" s="50" t="s">
        <v>168</v>
      </c>
      <c r="G45" s="177" t="s">
        <v>169</v>
      </c>
      <c r="H45" s="47"/>
      <c r="I45" s="47">
        <v>100</v>
      </c>
      <c r="J45" s="3" t="s">
        <v>18</v>
      </c>
      <c r="K45" s="47">
        <v>30</v>
      </c>
      <c r="L45" s="3" t="s">
        <v>19</v>
      </c>
      <c r="M45" s="47">
        <v>1</v>
      </c>
      <c r="N45" s="3" t="s">
        <v>20</v>
      </c>
      <c r="O45" s="48"/>
      <c r="P45" s="46"/>
      <c r="Q45" s="47"/>
      <c r="R45" s="150" t="s">
        <v>582</v>
      </c>
      <c r="S45" s="178">
        <v>5000</v>
      </c>
      <c r="T45" s="178" t="s">
        <v>557</v>
      </c>
      <c r="U45" s="43"/>
    </row>
    <row r="46" spans="1:21" ht="37.5" hidden="1">
      <c r="A46" s="44" t="s">
        <v>139</v>
      </c>
      <c r="B46" s="122" t="s">
        <v>555</v>
      </c>
      <c r="C46" s="65" t="s">
        <v>80</v>
      </c>
      <c r="D46" s="65" t="s">
        <v>167</v>
      </c>
      <c r="E46" s="44" t="s">
        <v>32</v>
      </c>
      <c r="F46" s="50" t="s">
        <v>168</v>
      </c>
      <c r="G46" s="177" t="s">
        <v>169</v>
      </c>
      <c r="H46" s="47"/>
      <c r="I46" s="47">
        <v>160</v>
      </c>
      <c r="J46" s="3" t="s">
        <v>18</v>
      </c>
      <c r="K46" s="47">
        <v>30</v>
      </c>
      <c r="L46" s="3" t="s">
        <v>19</v>
      </c>
      <c r="M46" s="47">
        <v>1</v>
      </c>
      <c r="N46" s="3" t="s">
        <v>20</v>
      </c>
      <c r="O46" s="48"/>
      <c r="P46" s="46"/>
      <c r="Q46" s="47"/>
      <c r="R46" s="150" t="s">
        <v>582</v>
      </c>
      <c r="S46" s="178">
        <v>5000</v>
      </c>
      <c r="T46" s="178" t="s">
        <v>557</v>
      </c>
      <c r="U46" s="43"/>
    </row>
    <row r="47" spans="1:21" ht="37.5" hidden="1">
      <c r="A47" s="44" t="s">
        <v>139</v>
      </c>
      <c r="B47" s="122" t="s">
        <v>562</v>
      </c>
      <c r="C47" s="65" t="s">
        <v>80</v>
      </c>
      <c r="D47" s="65" t="s">
        <v>167</v>
      </c>
      <c r="E47" s="44" t="s">
        <v>32</v>
      </c>
      <c r="F47" s="50" t="s">
        <v>168</v>
      </c>
      <c r="G47" s="177" t="s">
        <v>169</v>
      </c>
      <c r="H47" s="47"/>
      <c r="I47" s="47">
        <v>100</v>
      </c>
      <c r="J47" s="3" t="s">
        <v>18</v>
      </c>
      <c r="K47" s="47">
        <v>30</v>
      </c>
      <c r="L47" s="3" t="s">
        <v>19</v>
      </c>
      <c r="M47" s="47">
        <v>1</v>
      </c>
      <c r="N47" s="3" t="s">
        <v>20</v>
      </c>
      <c r="O47" s="48"/>
      <c r="P47" s="46"/>
      <c r="Q47" s="47"/>
      <c r="R47" s="150" t="s">
        <v>563</v>
      </c>
      <c r="S47" s="178" t="s">
        <v>564</v>
      </c>
      <c r="T47" s="178" t="s">
        <v>28</v>
      </c>
      <c r="U47" s="43"/>
    </row>
    <row r="48" spans="1:21" ht="37.5" hidden="1">
      <c r="A48" s="44" t="s">
        <v>139</v>
      </c>
      <c r="B48" s="122" t="s">
        <v>562</v>
      </c>
      <c r="C48" s="65" t="s">
        <v>80</v>
      </c>
      <c r="D48" s="65" t="s">
        <v>167</v>
      </c>
      <c r="E48" s="44" t="s">
        <v>32</v>
      </c>
      <c r="F48" s="50" t="s">
        <v>168</v>
      </c>
      <c r="G48" s="177" t="s">
        <v>169</v>
      </c>
      <c r="H48" s="47"/>
      <c r="I48" s="47">
        <v>100</v>
      </c>
      <c r="J48" s="3" t="s">
        <v>18</v>
      </c>
      <c r="K48" s="47">
        <v>30</v>
      </c>
      <c r="L48" s="3" t="s">
        <v>19</v>
      </c>
      <c r="M48" s="47">
        <v>1</v>
      </c>
      <c r="N48" s="3" t="s">
        <v>20</v>
      </c>
      <c r="O48" s="48"/>
      <c r="P48" s="46"/>
      <c r="Q48" s="47"/>
      <c r="R48" s="150" t="s">
        <v>569</v>
      </c>
      <c r="S48" s="198">
        <v>24</v>
      </c>
      <c r="T48" s="178">
        <v>290</v>
      </c>
      <c r="U48" s="43"/>
    </row>
    <row r="49" spans="1:21" ht="37.5">
      <c r="A49" s="44" t="s">
        <v>139</v>
      </c>
      <c r="B49" s="122" t="s">
        <v>570</v>
      </c>
      <c r="C49" s="65" t="s">
        <v>80</v>
      </c>
      <c r="D49" s="65" t="s">
        <v>167</v>
      </c>
      <c r="E49" s="44" t="s">
        <v>32</v>
      </c>
      <c r="F49" s="50" t="s">
        <v>168</v>
      </c>
      <c r="G49" s="177" t="s">
        <v>169</v>
      </c>
      <c r="H49" s="47"/>
      <c r="I49" s="47">
        <v>100</v>
      </c>
      <c r="J49" s="3" t="s">
        <v>18</v>
      </c>
      <c r="K49" s="47">
        <v>30</v>
      </c>
      <c r="L49" s="3" t="s">
        <v>19</v>
      </c>
      <c r="M49" s="47">
        <v>1</v>
      </c>
      <c r="N49" s="3" t="s">
        <v>20</v>
      </c>
      <c r="O49" s="48"/>
      <c r="P49" s="46"/>
      <c r="Q49" s="47"/>
      <c r="R49" s="150" t="s">
        <v>573</v>
      </c>
      <c r="S49" s="43"/>
      <c r="T49" s="179" t="s">
        <v>574</v>
      </c>
      <c r="U49" s="43"/>
    </row>
    <row r="50" spans="1:21" ht="37.5" hidden="1">
      <c r="A50" s="44" t="s">
        <v>139</v>
      </c>
      <c r="B50" s="122" t="s">
        <v>555</v>
      </c>
      <c r="C50" s="65" t="s">
        <v>128</v>
      </c>
      <c r="D50" s="65" t="s">
        <v>170</v>
      </c>
      <c r="E50" s="44" t="s">
        <v>32</v>
      </c>
      <c r="F50" s="50" t="s">
        <v>171</v>
      </c>
      <c r="G50" s="176" t="s">
        <v>172</v>
      </c>
      <c r="H50" s="47"/>
      <c r="I50" s="47">
        <v>100</v>
      </c>
      <c r="J50" s="3" t="s">
        <v>18</v>
      </c>
      <c r="K50" s="47">
        <v>30</v>
      </c>
      <c r="L50" s="3" t="s">
        <v>19</v>
      </c>
      <c r="M50" s="47">
        <v>1</v>
      </c>
      <c r="N50" s="3" t="s">
        <v>20</v>
      </c>
      <c r="O50" s="48"/>
      <c r="P50" s="46"/>
      <c r="Q50" s="47"/>
      <c r="R50" s="150" t="s">
        <v>582</v>
      </c>
      <c r="S50" s="178">
        <v>5000</v>
      </c>
      <c r="T50" s="178" t="s">
        <v>557</v>
      </c>
      <c r="U50" s="43"/>
    </row>
    <row r="51" spans="1:21" ht="37.5" hidden="1">
      <c r="A51" s="44" t="s">
        <v>139</v>
      </c>
      <c r="B51" s="122" t="s">
        <v>555</v>
      </c>
      <c r="C51" s="65" t="s">
        <v>128</v>
      </c>
      <c r="D51" s="65" t="s">
        <v>170</v>
      </c>
      <c r="E51" s="44" t="s">
        <v>32</v>
      </c>
      <c r="F51" s="50" t="s">
        <v>171</v>
      </c>
      <c r="G51" s="176" t="s">
        <v>172</v>
      </c>
      <c r="H51" s="47"/>
      <c r="I51" s="47">
        <v>290</v>
      </c>
      <c r="J51" s="3" t="s">
        <v>18</v>
      </c>
      <c r="K51" s="47">
        <v>30</v>
      </c>
      <c r="L51" s="3" t="s">
        <v>19</v>
      </c>
      <c r="M51" s="47">
        <v>1</v>
      </c>
      <c r="N51" s="3" t="s">
        <v>20</v>
      </c>
      <c r="O51" s="48"/>
      <c r="P51" s="46"/>
      <c r="Q51" s="47"/>
      <c r="R51" s="150" t="s">
        <v>582</v>
      </c>
      <c r="S51" s="178">
        <v>5000</v>
      </c>
      <c r="T51" s="178" t="s">
        <v>557</v>
      </c>
      <c r="U51" s="43"/>
    </row>
    <row r="52" spans="1:21" ht="37.5" hidden="1">
      <c r="A52" s="44" t="s">
        <v>139</v>
      </c>
      <c r="B52" s="122" t="s">
        <v>555</v>
      </c>
      <c r="C52" s="65" t="s">
        <v>128</v>
      </c>
      <c r="D52" s="65" t="s">
        <v>170</v>
      </c>
      <c r="E52" s="44" t="s">
        <v>32</v>
      </c>
      <c r="F52" s="50" t="s">
        <v>171</v>
      </c>
      <c r="G52" s="176" t="s">
        <v>172</v>
      </c>
      <c r="H52" s="47"/>
      <c r="I52" s="47">
        <v>470</v>
      </c>
      <c r="J52" s="3" t="s">
        <v>18</v>
      </c>
      <c r="K52" s="47">
        <v>30</v>
      </c>
      <c r="L52" s="3" t="s">
        <v>19</v>
      </c>
      <c r="M52" s="47">
        <v>1</v>
      </c>
      <c r="N52" s="3" t="s">
        <v>20</v>
      </c>
      <c r="O52" s="48"/>
      <c r="P52" s="46"/>
      <c r="Q52" s="47"/>
      <c r="R52" s="150" t="s">
        <v>582</v>
      </c>
      <c r="S52" s="178">
        <v>5000</v>
      </c>
      <c r="T52" s="178" t="s">
        <v>557</v>
      </c>
      <c r="U52" s="43"/>
    </row>
    <row r="53" spans="1:21" ht="37.5" hidden="1">
      <c r="A53" s="44" t="s">
        <v>139</v>
      </c>
      <c r="B53" s="122" t="s">
        <v>562</v>
      </c>
      <c r="C53" s="65" t="s">
        <v>128</v>
      </c>
      <c r="D53" s="65" t="s">
        <v>170</v>
      </c>
      <c r="E53" s="44" t="s">
        <v>32</v>
      </c>
      <c r="F53" s="50" t="s">
        <v>171</v>
      </c>
      <c r="G53" s="176" t="s">
        <v>172</v>
      </c>
      <c r="H53" s="47"/>
      <c r="I53" s="47">
        <v>290</v>
      </c>
      <c r="J53" s="3" t="s">
        <v>18</v>
      </c>
      <c r="K53" s="47">
        <v>30</v>
      </c>
      <c r="L53" s="3" t="s">
        <v>19</v>
      </c>
      <c r="M53" s="47">
        <v>1</v>
      </c>
      <c r="N53" s="3" t="s">
        <v>20</v>
      </c>
      <c r="O53" s="48"/>
      <c r="P53" s="46"/>
      <c r="Q53" s="47"/>
      <c r="R53" s="150" t="s">
        <v>563</v>
      </c>
      <c r="S53" s="178" t="s">
        <v>564</v>
      </c>
      <c r="T53" s="178" t="s">
        <v>28</v>
      </c>
      <c r="U53" s="43"/>
    </row>
    <row r="54" spans="1:21" ht="37.5" hidden="1">
      <c r="A54" s="44" t="s">
        <v>139</v>
      </c>
      <c r="B54" s="122" t="s">
        <v>562</v>
      </c>
      <c r="C54" s="65" t="s">
        <v>128</v>
      </c>
      <c r="D54" s="65" t="s">
        <v>170</v>
      </c>
      <c r="E54" s="44" t="s">
        <v>32</v>
      </c>
      <c r="F54" s="50" t="s">
        <v>171</v>
      </c>
      <c r="G54" s="176" t="s">
        <v>172</v>
      </c>
      <c r="H54" s="47"/>
      <c r="I54" s="47">
        <v>290</v>
      </c>
      <c r="J54" s="3" t="s">
        <v>18</v>
      </c>
      <c r="K54" s="47">
        <v>30</v>
      </c>
      <c r="L54" s="3" t="s">
        <v>19</v>
      </c>
      <c r="M54" s="47">
        <v>1</v>
      </c>
      <c r="N54" s="3" t="s">
        <v>20</v>
      </c>
      <c r="O54" s="48"/>
      <c r="P54" s="46"/>
      <c r="Q54" s="47"/>
      <c r="R54" s="150" t="s">
        <v>569</v>
      </c>
      <c r="S54" s="198">
        <v>24</v>
      </c>
      <c r="T54" s="178">
        <v>290</v>
      </c>
      <c r="U54" s="43"/>
    </row>
    <row r="55" spans="1:21" ht="37.5">
      <c r="A55" s="44" t="s">
        <v>139</v>
      </c>
      <c r="B55" s="122" t="s">
        <v>570</v>
      </c>
      <c r="C55" s="65" t="s">
        <v>128</v>
      </c>
      <c r="D55" s="65" t="s">
        <v>170</v>
      </c>
      <c r="E55" s="44" t="s">
        <v>32</v>
      </c>
      <c r="F55" s="50" t="s">
        <v>171</v>
      </c>
      <c r="G55" s="176" t="s">
        <v>172</v>
      </c>
      <c r="H55" s="47"/>
      <c r="I55" s="47">
        <v>290</v>
      </c>
      <c r="J55" s="3" t="s">
        <v>18</v>
      </c>
      <c r="K55" s="47">
        <v>30</v>
      </c>
      <c r="L55" s="3" t="s">
        <v>19</v>
      </c>
      <c r="M55" s="47">
        <v>1</v>
      </c>
      <c r="N55" s="3" t="s">
        <v>20</v>
      </c>
      <c r="O55" s="48"/>
      <c r="P55" s="46"/>
      <c r="Q55" s="47"/>
      <c r="R55" s="150" t="s">
        <v>571</v>
      </c>
      <c r="S55" s="43"/>
      <c r="T55" s="179" t="s">
        <v>572</v>
      </c>
      <c r="U55" s="43"/>
    </row>
  </sheetData>
  <autoFilter ref="A1:U55" xr:uid="{BF1CD553-0806-4420-A71C-0D9749CB9C4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CAA6F-37A3-4CB9-8EDD-9CCB2FCBC828}">
  <sheetPr filterMode="1"/>
  <dimension ref="A1:V55"/>
  <sheetViews>
    <sheetView workbookViewId="0">
      <pane xSplit="4" ySplit="1" topLeftCell="P2" activePane="bottomRight" state="frozen"/>
      <selection pane="topRight"/>
      <selection pane="bottomLeft"/>
      <selection pane="bottomRight" activeCell="T43" sqref="T43"/>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69" customWidth="1"/>
    <col min="7" max="7" width="67.28515625" bestFit="1" customWidth="1"/>
    <col min="8" max="8" width="23.5703125" customWidth="1"/>
    <col min="9" max="9" width="11.42578125" customWidth="1"/>
    <col min="10" max="10" width="15" customWidth="1"/>
    <col min="11" max="11" width="5.42578125" customWidth="1"/>
    <col min="12" max="12" width="15.140625" customWidth="1"/>
    <col min="13" max="13" width="5.42578125" customWidth="1"/>
    <col min="14" max="14" width="13.28515625" customWidth="1"/>
    <col min="15" max="15" width="19.85546875" customWidth="1"/>
    <col min="16" max="16" width="32.140625" customWidth="1"/>
    <col min="17" max="17" width="20.42578125" customWidth="1"/>
    <col min="18" max="18" width="79.7109375" bestFit="1" customWidth="1"/>
    <col min="19" max="19" width="19.85546875" customWidth="1"/>
    <col min="20" max="20" width="34.140625" customWidth="1"/>
    <col min="21" max="21" width="26.28515625" customWidth="1"/>
    <col min="22" max="23" width="19.85546875" customWidth="1"/>
  </cols>
  <sheetData>
    <row r="1" spans="1:21" ht="69.75">
      <c r="A1" s="33" t="s">
        <v>73</v>
      </c>
      <c r="B1" s="33" t="s">
        <v>3</v>
      </c>
      <c r="C1" s="33" t="s">
        <v>74</v>
      </c>
      <c r="D1" s="33" t="s">
        <v>547</v>
      </c>
      <c r="E1" s="33" t="s">
        <v>4</v>
      </c>
      <c r="F1" s="34" t="s">
        <v>5</v>
      </c>
      <c r="G1" s="35" t="s">
        <v>6</v>
      </c>
      <c r="H1" s="35" t="s">
        <v>548</v>
      </c>
      <c r="I1" s="349" t="s">
        <v>8</v>
      </c>
      <c r="J1" s="349"/>
      <c r="K1" s="349"/>
      <c r="L1" s="349"/>
      <c r="M1" s="349"/>
      <c r="N1" s="349"/>
      <c r="O1" s="114" t="s">
        <v>9</v>
      </c>
      <c r="P1" s="34" t="s">
        <v>10</v>
      </c>
      <c r="Q1" s="33" t="s">
        <v>11</v>
      </c>
      <c r="R1" s="113" t="s">
        <v>549</v>
      </c>
      <c r="S1" s="113" t="s">
        <v>12</v>
      </c>
      <c r="T1" s="113" t="s">
        <v>13</v>
      </c>
      <c r="U1" s="32" t="s">
        <v>579</v>
      </c>
    </row>
    <row r="2" spans="1:21" ht="37.5" hidden="1">
      <c r="A2" s="149" t="s">
        <v>79</v>
      </c>
      <c r="B2" s="116" t="s">
        <v>555</v>
      </c>
      <c r="C2" s="116" t="s">
        <v>80</v>
      </c>
      <c r="D2" s="116" t="s">
        <v>78</v>
      </c>
      <c r="E2" s="44" t="s">
        <v>32</v>
      </c>
      <c r="F2" s="115" t="s">
        <v>81</v>
      </c>
      <c r="G2" s="46" t="s">
        <v>82</v>
      </c>
      <c r="H2" s="47"/>
      <c r="I2" s="173">
        <v>24</v>
      </c>
      <c r="J2" s="3" t="s">
        <v>18</v>
      </c>
      <c r="K2" s="47">
        <v>30</v>
      </c>
      <c r="L2" s="3" t="s">
        <v>19</v>
      </c>
      <c r="M2" s="47">
        <v>1</v>
      </c>
      <c r="N2" s="3" t="s">
        <v>20</v>
      </c>
      <c r="O2" s="47"/>
      <c r="P2" s="46"/>
      <c r="Q2" s="47"/>
      <c r="R2" s="49" t="s">
        <v>582</v>
      </c>
      <c r="S2" s="119">
        <v>5000</v>
      </c>
      <c r="T2" s="43" t="s">
        <v>557</v>
      </c>
      <c r="U2" s="43"/>
    </row>
    <row r="3" spans="1:21" ht="37.5" hidden="1">
      <c r="A3" s="149" t="s">
        <v>79</v>
      </c>
      <c r="B3" s="116" t="s">
        <v>555</v>
      </c>
      <c r="C3" s="116" t="s">
        <v>80</v>
      </c>
      <c r="D3" s="116" t="s">
        <v>78</v>
      </c>
      <c r="E3" s="44" t="s">
        <v>32</v>
      </c>
      <c r="F3" s="115" t="s">
        <v>81</v>
      </c>
      <c r="G3" s="46" t="s">
        <v>82</v>
      </c>
      <c r="H3" s="47"/>
      <c r="I3" s="173">
        <v>100</v>
      </c>
      <c r="J3" s="3" t="s">
        <v>18</v>
      </c>
      <c r="K3" s="47">
        <v>30</v>
      </c>
      <c r="L3" s="3" t="s">
        <v>19</v>
      </c>
      <c r="M3" s="47">
        <v>1</v>
      </c>
      <c r="N3" s="3" t="s">
        <v>20</v>
      </c>
      <c r="O3" s="47"/>
      <c r="P3" s="46"/>
      <c r="Q3" s="47"/>
      <c r="R3" s="49" t="s">
        <v>582</v>
      </c>
      <c r="S3" s="119">
        <v>5000</v>
      </c>
      <c r="T3" s="43" t="s">
        <v>557</v>
      </c>
      <c r="U3" s="43"/>
    </row>
    <row r="4" spans="1:21" ht="37.5" hidden="1">
      <c r="A4" s="149" t="s">
        <v>79</v>
      </c>
      <c r="B4" s="116" t="s">
        <v>555</v>
      </c>
      <c r="C4" s="116" t="s">
        <v>80</v>
      </c>
      <c r="D4" s="116" t="s">
        <v>78</v>
      </c>
      <c r="E4" s="44" t="s">
        <v>32</v>
      </c>
      <c r="F4" s="115" t="s">
        <v>81</v>
      </c>
      <c r="G4" s="46" t="s">
        <v>82</v>
      </c>
      <c r="H4" s="47"/>
      <c r="I4" s="173">
        <v>160</v>
      </c>
      <c r="J4" s="3" t="s">
        <v>18</v>
      </c>
      <c r="K4" s="47">
        <v>30</v>
      </c>
      <c r="L4" s="3" t="s">
        <v>19</v>
      </c>
      <c r="M4" s="47">
        <v>1</v>
      </c>
      <c r="N4" s="3" t="s">
        <v>20</v>
      </c>
      <c r="O4" s="47"/>
      <c r="P4" s="46"/>
      <c r="Q4" s="47"/>
      <c r="R4" s="49" t="s">
        <v>582</v>
      </c>
      <c r="S4" s="119">
        <v>5000</v>
      </c>
      <c r="T4" s="43" t="s">
        <v>557</v>
      </c>
      <c r="U4" s="43"/>
    </row>
    <row r="5" spans="1:21" ht="37.5" hidden="1">
      <c r="A5" s="149" t="s">
        <v>79</v>
      </c>
      <c r="B5" s="116" t="s">
        <v>562</v>
      </c>
      <c r="C5" s="116" t="s">
        <v>80</v>
      </c>
      <c r="D5" s="116" t="s">
        <v>78</v>
      </c>
      <c r="E5" s="44" t="s">
        <v>32</v>
      </c>
      <c r="F5" s="115" t="s">
        <v>81</v>
      </c>
      <c r="G5" s="46" t="s">
        <v>82</v>
      </c>
      <c r="H5" s="47"/>
      <c r="I5" s="173">
        <v>100</v>
      </c>
      <c r="J5" s="3" t="s">
        <v>18</v>
      </c>
      <c r="K5" s="47">
        <v>60</v>
      </c>
      <c r="L5" s="3" t="s">
        <v>19</v>
      </c>
      <c r="M5" s="47">
        <v>1</v>
      </c>
      <c r="N5" s="3" t="s">
        <v>20</v>
      </c>
      <c r="O5" s="47"/>
      <c r="P5" s="46"/>
      <c r="Q5" s="47"/>
      <c r="R5" s="49" t="s">
        <v>563</v>
      </c>
      <c r="S5" s="43" t="s">
        <v>564</v>
      </c>
      <c r="T5" s="43" t="s">
        <v>28</v>
      </c>
      <c r="U5" s="43"/>
    </row>
    <row r="6" spans="1:21" ht="37.5" hidden="1">
      <c r="A6" s="149" t="s">
        <v>79</v>
      </c>
      <c r="B6" s="116" t="s">
        <v>562</v>
      </c>
      <c r="C6" s="116" t="s">
        <v>80</v>
      </c>
      <c r="D6" s="116" t="s">
        <v>78</v>
      </c>
      <c r="E6" s="44" t="s">
        <v>32</v>
      </c>
      <c r="F6" s="115" t="s">
        <v>81</v>
      </c>
      <c r="G6" s="46" t="s">
        <v>82</v>
      </c>
      <c r="H6" s="47"/>
      <c r="I6" s="173">
        <v>100</v>
      </c>
      <c r="J6" s="3" t="s">
        <v>18</v>
      </c>
      <c r="K6" s="47">
        <v>60</v>
      </c>
      <c r="L6" s="3" t="s">
        <v>19</v>
      </c>
      <c r="M6" s="47">
        <v>1</v>
      </c>
      <c r="N6" s="3" t="s">
        <v>20</v>
      </c>
      <c r="O6" s="47"/>
      <c r="P6" s="46"/>
      <c r="Q6" s="47"/>
      <c r="R6" s="49" t="s">
        <v>569</v>
      </c>
      <c r="S6" s="123">
        <v>24</v>
      </c>
      <c r="T6" s="123">
        <v>290</v>
      </c>
      <c r="U6" s="43"/>
    </row>
    <row r="7" spans="1:21" ht="37.5">
      <c r="A7" s="149" t="s">
        <v>79</v>
      </c>
      <c r="B7" s="116" t="s">
        <v>570</v>
      </c>
      <c r="C7" s="116" t="s">
        <v>80</v>
      </c>
      <c r="D7" s="116" t="s">
        <v>78</v>
      </c>
      <c r="E7" s="44" t="s">
        <v>32</v>
      </c>
      <c r="F7" s="115" t="s">
        <v>81</v>
      </c>
      <c r="G7" s="46" t="s">
        <v>82</v>
      </c>
      <c r="H7" s="47"/>
      <c r="I7" s="173">
        <v>100</v>
      </c>
      <c r="J7" s="3" t="s">
        <v>18</v>
      </c>
      <c r="K7" s="47">
        <v>60</v>
      </c>
      <c r="L7" s="3" t="s">
        <v>19</v>
      </c>
      <c r="M7" s="47">
        <v>1</v>
      </c>
      <c r="N7" s="3" t="s">
        <v>20</v>
      </c>
      <c r="O7" s="47"/>
      <c r="P7" s="46"/>
      <c r="Q7" s="47"/>
      <c r="R7" s="175" t="s">
        <v>571</v>
      </c>
      <c r="S7" s="43"/>
      <c r="T7" s="43" t="s">
        <v>572</v>
      </c>
      <c r="U7" s="43"/>
    </row>
    <row r="8" spans="1:21" ht="37.5" hidden="1">
      <c r="A8" s="44" t="s">
        <v>79</v>
      </c>
      <c r="B8" s="65" t="s">
        <v>555</v>
      </c>
      <c r="C8" s="65" t="s">
        <v>80</v>
      </c>
      <c r="D8" s="65" t="s">
        <v>86</v>
      </c>
      <c r="E8" s="44" t="s">
        <v>32</v>
      </c>
      <c r="F8" s="50" t="s">
        <v>87</v>
      </c>
      <c r="G8" s="46" t="s">
        <v>88</v>
      </c>
      <c r="H8" s="47"/>
      <c r="I8" s="47">
        <v>24</v>
      </c>
      <c r="J8" s="3" t="s">
        <v>18</v>
      </c>
      <c r="K8" s="47">
        <v>30</v>
      </c>
      <c r="L8" s="3" t="s">
        <v>19</v>
      </c>
      <c r="M8" s="47">
        <v>1</v>
      </c>
      <c r="N8" s="3" t="s">
        <v>20</v>
      </c>
      <c r="O8" s="47"/>
      <c r="P8" s="46"/>
      <c r="Q8" s="47"/>
      <c r="R8" s="49" t="s">
        <v>582</v>
      </c>
      <c r="S8" s="119">
        <v>5000</v>
      </c>
      <c r="T8" s="43" t="s">
        <v>557</v>
      </c>
      <c r="U8" s="43"/>
    </row>
    <row r="9" spans="1:21" ht="37.5" hidden="1">
      <c r="A9" s="44" t="s">
        <v>79</v>
      </c>
      <c r="B9" s="65" t="s">
        <v>555</v>
      </c>
      <c r="C9" s="65" t="s">
        <v>80</v>
      </c>
      <c r="D9" s="65" t="s">
        <v>86</v>
      </c>
      <c r="E9" s="44" t="s">
        <v>32</v>
      </c>
      <c r="F9" s="50" t="s">
        <v>87</v>
      </c>
      <c r="G9" s="46" t="s">
        <v>88</v>
      </c>
      <c r="H9" s="47"/>
      <c r="I9" s="47">
        <v>100</v>
      </c>
      <c r="J9" s="3" t="s">
        <v>18</v>
      </c>
      <c r="K9" s="47">
        <v>30</v>
      </c>
      <c r="L9" s="3" t="s">
        <v>19</v>
      </c>
      <c r="M9" s="47">
        <v>1</v>
      </c>
      <c r="N9" s="3" t="s">
        <v>20</v>
      </c>
      <c r="O9" s="47"/>
      <c r="P9" s="46"/>
      <c r="Q9" s="47"/>
      <c r="R9" s="49" t="s">
        <v>582</v>
      </c>
      <c r="S9" s="119">
        <v>5000</v>
      </c>
      <c r="T9" s="43" t="s">
        <v>557</v>
      </c>
      <c r="U9" s="43"/>
    </row>
    <row r="10" spans="1:21" ht="37.5" hidden="1">
      <c r="A10" s="44" t="s">
        <v>79</v>
      </c>
      <c r="B10" s="65" t="s">
        <v>555</v>
      </c>
      <c r="C10" s="65" t="s">
        <v>80</v>
      </c>
      <c r="D10" s="65" t="s">
        <v>86</v>
      </c>
      <c r="E10" s="44" t="s">
        <v>32</v>
      </c>
      <c r="F10" s="50" t="s">
        <v>87</v>
      </c>
      <c r="G10" s="46" t="s">
        <v>88</v>
      </c>
      <c r="H10" s="47"/>
      <c r="I10" s="47">
        <v>160</v>
      </c>
      <c r="J10" s="3" t="s">
        <v>18</v>
      </c>
      <c r="K10" s="47">
        <v>30</v>
      </c>
      <c r="L10" s="3" t="s">
        <v>19</v>
      </c>
      <c r="M10" s="47">
        <v>1</v>
      </c>
      <c r="N10" s="3" t="s">
        <v>20</v>
      </c>
      <c r="O10" s="47"/>
      <c r="P10" s="46"/>
      <c r="Q10" s="47"/>
      <c r="R10" s="49" t="s">
        <v>582</v>
      </c>
      <c r="S10" s="119">
        <v>5000</v>
      </c>
      <c r="T10" s="43" t="s">
        <v>557</v>
      </c>
      <c r="U10" s="43"/>
    </row>
    <row r="11" spans="1:21" ht="37.5" hidden="1">
      <c r="A11" s="44" t="s">
        <v>79</v>
      </c>
      <c r="B11" s="65" t="s">
        <v>562</v>
      </c>
      <c r="C11" s="65" t="s">
        <v>80</v>
      </c>
      <c r="D11" s="65" t="s">
        <v>86</v>
      </c>
      <c r="E11" s="44" t="s">
        <v>32</v>
      </c>
      <c r="F11" s="50" t="s">
        <v>87</v>
      </c>
      <c r="G11" s="46" t="s">
        <v>88</v>
      </c>
      <c r="H11" s="47"/>
      <c r="I11" s="47">
        <v>100</v>
      </c>
      <c r="J11" s="3" t="s">
        <v>18</v>
      </c>
      <c r="K11" s="47">
        <v>60</v>
      </c>
      <c r="L11" s="3" t="s">
        <v>19</v>
      </c>
      <c r="M11" s="47">
        <v>1</v>
      </c>
      <c r="N11" s="3" t="s">
        <v>20</v>
      </c>
      <c r="O11" s="47"/>
      <c r="P11" s="46"/>
      <c r="Q11" s="47"/>
      <c r="R11" s="49" t="s">
        <v>563</v>
      </c>
      <c r="S11" s="43" t="s">
        <v>564</v>
      </c>
      <c r="T11" s="43" t="s">
        <v>28</v>
      </c>
      <c r="U11" s="43"/>
    </row>
    <row r="12" spans="1:21" ht="37.5" hidden="1">
      <c r="A12" s="44" t="s">
        <v>79</v>
      </c>
      <c r="B12" s="65" t="s">
        <v>562</v>
      </c>
      <c r="C12" s="65" t="s">
        <v>80</v>
      </c>
      <c r="D12" s="65" t="s">
        <v>86</v>
      </c>
      <c r="E12" s="44" t="s">
        <v>32</v>
      </c>
      <c r="F12" s="50" t="s">
        <v>87</v>
      </c>
      <c r="G12" s="46" t="s">
        <v>88</v>
      </c>
      <c r="H12" s="47"/>
      <c r="I12" s="47">
        <v>100</v>
      </c>
      <c r="J12" s="3" t="s">
        <v>18</v>
      </c>
      <c r="K12" s="47">
        <v>60</v>
      </c>
      <c r="L12" s="3" t="s">
        <v>19</v>
      </c>
      <c r="M12" s="47">
        <v>1</v>
      </c>
      <c r="N12" s="3" t="s">
        <v>20</v>
      </c>
      <c r="O12" s="47"/>
      <c r="P12" s="46"/>
      <c r="Q12" s="47"/>
      <c r="R12" s="49" t="s">
        <v>569</v>
      </c>
      <c r="S12" s="123">
        <v>24</v>
      </c>
      <c r="T12" s="123">
        <v>290</v>
      </c>
      <c r="U12" s="43"/>
    </row>
    <row r="13" spans="1:21" ht="37.5">
      <c r="A13" s="44" t="s">
        <v>79</v>
      </c>
      <c r="B13" s="65" t="s">
        <v>570</v>
      </c>
      <c r="C13" s="65" t="s">
        <v>80</v>
      </c>
      <c r="D13" s="65" t="s">
        <v>86</v>
      </c>
      <c r="E13" s="44" t="s">
        <v>32</v>
      </c>
      <c r="F13" s="50" t="s">
        <v>87</v>
      </c>
      <c r="G13" s="46" t="s">
        <v>88</v>
      </c>
      <c r="H13" s="47"/>
      <c r="I13" s="47">
        <v>100</v>
      </c>
      <c r="J13" s="3" t="s">
        <v>18</v>
      </c>
      <c r="K13" s="47">
        <v>60</v>
      </c>
      <c r="L13" s="3" t="s">
        <v>19</v>
      </c>
      <c r="M13" s="47">
        <v>1</v>
      </c>
      <c r="N13" s="3" t="s">
        <v>20</v>
      </c>
      <c r="O13" s="47"/>
      <c r="P13" s="46"/>
      <c r="Q13" s="47"/>
      <c r="R13" s="175" t="s">
        <v>573</v>
      </c>
      <c r="S13" s="43"/>
      <c r="T13" s="43" t="s">
        <v>574</v>
      </c>
      <c r="U13" s="43"/>
    </row>
    <row r="14" spans="1:21" ht="37.5" hidden="1">
      <c r="A14" s="149" t="s">
        <v>79</v>
      </c>
      <c r="B14" s="116" t="s">
        <v>551</v>
      </c>
      <c r="C14" s="116" t="s">
        <v>80</v>
      </c>
      <c r="D14" s="116" t="s">
        <v>89</v>
      </c>
      <c r="E14" s="44" t="s">
        <v>90</v>
      </c>
      <c r="F14" s="50" t="s">
        <v>84</v>
      </c>
      <c r="G14" s="46" t="s">
        <v>91</v>
      </c>
      <c r="H14" s="47"/>
      <c r="I14" s="173">
        <v>100</v>
      </c>
      <c r="J14" s="3" t="s">
        <v>18</v>
      </c>
      <c r="K14" s="47">
        <v>60</v>
      </c>
      <c r="L14" s="3" t="s">
        <v>19</v>
      </c>
      <c r="M14" s="47">
        <v>1</v>
      </c>
      <c r="N14" s="3" t="s">
        <v>20</v>
      </c>
      <c r="O14" s="47"/>
      <c r="P14" s="46"/>
      <c r="Q14" s="47"/>
      <c r="R14" s="49" t="s">
        <v>553</v>
      </c>
      <c r="S14" s="157">
        <v>0.8</v>
      </c>
      <c r="T14" s="157">
        <v>0.99980000000000002</v>
      </c>
      <c r="U14" s="43"/>
    </row>
    <row r="15" spans="1:21" ht="37.5" hidden="1">
      <c r="A15" s="149" t="s">
        <v>79</v>
      </c>
      <c r="B15" s="116" t="s">
        <v>555</v>
      </c>
      <c r="C15" s="116" t="s">
        <v>80</v>
      </c>
      <c r="D15" s="116" t="s">
        <v>89</v>
      </c>
      <c r="E15" s="44" t="s">
        <v>90</v>
      </c>
      <c r="F15" s="50" t="s">
        <v>84</v>
      </c>
      <c r="G15" s="46" t="s">
        <v>91</v>
      </c>
      <c r="H15" s="47"/>
      <c r="I15" s="173">
        <v>24</v>
      </c>
      <c r="J15" s="3" t="s">
        <v>18</v>
      </c>
      <c r="K15" s="47">
        <v>30</v>
      </c>
      <c r="L15" s="3" t="s">
        <v>19</v>
      </c>
      <c r="M15" s="47">
        <v>1</v>
      </c>
      <c r="N15" s="3" t="s">
        <v>20</v>
      </c>
      <c r="O15" s="47"/>
      <c r="P15" s="46"/>
      <c r="Q15" s="47"/>
      <c r="R15" s="49" t="s">
        <v>582</v>
      </c>
      <c r="S15" s="119">
        <v>5000</v>
      </c>
      <c r="T15" s="43" t="s">
        <v>557</v>
      </c>
      <c r="U15" s="43"/>
    </row>
    <row r="16" spans="1:21" ht="37.5" hidden="1">
      <c r="A16" s="149" t="s">
        <v>79</v>
      </c>
      <c r="B16" s="116" t="s">
        <v>555</v>
      </c>
      <c r="C16" s="116" t="s">
        <v>80</v>
      </c>
      <c r="D16" s="116" t="s">
        <v>89</v>
      </c>
      <c r="E16" s="44" t="s">
        <v>90</v>
      </c>
      <c r="F16" s="50" t="s">
        <v>84</v>
      </c>
      <c r="G16" s="46" t="s">
        <v>91</v>
      </c>
      <c r="H16" s="47"/>
      <c r="I16" s="173">
        <v>100</v>
      </c>
      <c r="J16" s="3" t="s">
        <v>18</v>
      </c>
      <c r="K16" s="47">
        <v>30</v>
      </c>
      <c r="L16" s="3" t="s">
        <v>19</v>
      </c>
      <c r="M16" s="47">
        <v>1</v>
      </c>
      <c r="N16" s="3" t="s">
        <v>20</v>
      </c>
      <c r="O16" s="47"/>
      <c r="P16" s="46"/>
      <c r="Q16" s="47"/>
      <c r="R16" s="49" t="s">
        <v>582</v>
      </c>
      <c r="S16" s="119">
        <v>5000</v>
      </c>
      <c r="T16" s="43" t="s">
        <v>557</v>
      </c>
      <c r="U16" s="43"/>
    </row>
    <row r="17" spans="1:22" ht="37.5" hidden="1">
      <c r="A17" s="149" t="s">
        <v>79</v>
      </c>
      <c r="B17" s="116" t="s">
        <v>555</v>
      </c>
      <c r="C17" s="116" t="s">
        <v>80</v>
      </c>
      <c r="D17" s="116" t="s">
        <v>89</v>
      </c>
      <c r="E17" s="44" t="s">
        <v>90</v>
      </c>
      <c r="F17" s="50" t="s">
        <v>84</v>
      </c>
      <c r="G17" s="46" t="s">
        <v>91</v>
      </c>
      <c r="H17" s="47"/>
      <c r="I17" s="173">
        <v>160</v>
      </c>
      <c r="J17" s="3" t="s">
        <v>18</v>
      </c>
      <c r="K17" s="47">
        <v>30</v>
      </c>
      <c r="L17" s="3" t="s">
        <v>19</v>
      </c>
      <c r="M17" s="47">
        <v>1</v>
      </c>
      <c r="N17" s="3" t="s">
        <v>20</v>
      </c>
      <c r="O17" s="47"/>
      <c r="P17" s="46"/>
      <c r="Q17" s="47"/>
      <c r="R17" s="49" t="s">
        <v>582</v>
      </c>
      <c r="S17" s="119">
        <v>5000</v>
      </c>
      <c r="T17" s="43" t="s">
        <v>557</v>
      </c>
      <c r="U17" s="43"/>
    </row>
    <row r="18" spans="1:22" ht="37.5" hidden="1">
      <c r="A18" s="149" t="s">
        <v>79</v>
      </c>
      <c r="B18" s="116" t="s">
        <v>562</v>
      </c>
      <c r="C18" s="116" t="s">
        <v>80</v>
      </c>
      <c r="D18" s="116" t="s">
        <v>89</v>
      </c>
      <c r="E18" s="44" t="s">
        <v>90</v>
      </c>
      <c r="F18" s="50" t="s">
        <v>84</v>
      </c>
      <c r="G18" s="46" t="s">
        <v>91</v>
      </c>
      <c r="H18" s="47"/>
      <c r="I18" s="173">
        <v>100</v>
      </c>
      <c r="J18" s="3" t="s">
        <v>18</v>
      </c>
      <c r="K18" s="47">
        <v>60</v>
      </c>
      <c r="L18" s="3" t="s">
        <v>19</v>
      </c>
      <c r="M18" s="47">
        <v>1</v>
      </c>
      <c r="N18" s="3" t="s">
        <v>20</v>
      </c>
      <c r="O18" s="47"/>
      <c r="P18" s="46"/>
      <c r="Q18" s="47"/>
      <c r="R18" s="49" t="s">
        <v>563</v>
      </c>
      <c r="S18" s="43" t="s">
        <v>564</v>
      </c>
      <c r="T18" s="43" t="s">
        <v>28</v>
      </c>
      <c r="U18" s="43"/>
    </row>
    <row r="19" spans="1:22" ht="37.5" hidden="1">
      <c r="A19" s="149" t="s">
        <v>79</v>
      </c>
      <c r="B19" s="116" t="s">
        <v>562</v>
      </c>
      <c r="C19" s="116" t="s">
        <v>80</v>
      </c>
      <c r="D19" s="116" t="s">
        <v>89</v>
      </c>
      <c r="E19" s="44" t="s">
        <v>90</v>
      </c>
      <c r="F19" s="50" t="s">
        <v>84</v>
      </c>
      <c r="G19" s="46" t="s">
        <v>91</v>
      </c>
      <c r="H19" s="47"/>
      <c r="I19" s="173">
        <v>100</v>
      </c>
      <c r="J19" s="3" t="s">
        <v>18</v>
      </c>
      <c r="K19" s="47">
        <v>60</v>
      </c>
      <c r="L19" s="3" t="s">
        <v>19</v>
      </c>
      <c r="M19" s="47">
        <v>1</v>
      </c>
      <c r="N19" s="3" t="s">
        <v>20</v>
      </c>
      <c r="O19" s="47"/>
      <c r="P19" s="46"/>
      <c r="Q19" s="47"/>
      <c r="R19" s="49" t="s">
        <v>569</v>
      </c>
      <c r="S19" s="123">
        <v>24</v>
      </c>
      <c r="T19" s="123">
        <v>290</v>
      </c>
      <c r="U19" s="43"/>
    </row>
    <row r="20" spans="1:22" ht="45.75" hidden="1">
      <c r="A20" s="44" t="s">
        <v>79</v>
      </c>
      <c r="B20" s="139" t="s">
        <v>551</v>
      </c>
      <c r="C20" s="65" t="s">
        <v>80</v>
      </c>
      <c r="D20" s="65" t="s">
        <v>95</v>
      </c>
      <c r="E20" s="44" t="s">
        <v>90</v>
      </c>
      <c r="F20" s="50" t="s">
        <v>96</v>
      </c>
      <c r="G20" s="46" t="s">
        <v>97</v>
      </c>
      <c r="H20" s="47"/>
      <c r="I20" s="47">
        <v>100</v>
      </c>
      <c r="J20" s="3" t="s">
        <v>18</v>
      </c>
      <c r="K20" s="47">
        <v>60</v>
      </c>
      <c r="L20" s="3" t="s">
        <v>19</v>
      </c>
      <c r="M20" s="47">
        <v>1</v>
      </c>
      <c r="N20" s="3" t="s">
        <v>20</v>
      </c>
      <c r="O20" s="48" t="s">
        <v>243</v>
      </c>
      <c r="P20" s="46"/>
      <c r="Q20" s="47"/>
      <c r="R20" s="49" t="s">
        <v>553</v>
      </c>
      <c r="S20" s="157">
        <v>0.8</v>
      </c>
      <c r="T20" s="157">
        <v>0.99980000000000002</v>
      </c>
      <c r="U20" s="43"/>
    </row>
    <row r="21" spans="1:22" ht="45.75" hidden="1">
      <c r="A21" s="44" t="s">
        <v>79</v>
      </c>
      <c r="B21" s="139" t="s">
        <v>555</v>
      </c>
      <c r="C21" s="65" t="s">
        <v>80</v>
      </c>
      <c r="D21" s="65" t="s">
        <v>95</v>
      </c>
      <c r="E21" s="44" t="s">
        <v>90</v>
      </c>
      <c r="F21" s="50" t="s">
        <v>96</v>
      </c>
      <c r="G21" s="46" t="s">
        <v>97</v>
      </c>
      <c r="H21" s="47"/>
      <c r="I21" s="47">
        <v>24</v>
      </c>
      <c r="J21" s="3" t="s">
        <v>18</v>
      </c>
      <c r="K21" s="47">
        <v>30</v>
      </c>
      <c r="L21" s="3" t="s">
        <v>19</v>
      </c>
      <c r="M21" s="47">
        <v>1</v>
      </c>
      <c r="N21" s="3" t="s">
        <v>20</v>
      </c>
      <c r="O21" s="48" t="s">
        <v>243</v>
      </c>
      <c r="P21" s="46"/>
      <c r="Q21" s="47"/>
      <c r="R21" s="49" t="s">
        <v>582</v>
      </c>
      <c r="S21" s="119">
        <v>5000</v>
      </c>
      <c r="T21" s="43" t="s">
        <v>557</v>
      </c>
      <c r="U21" s="43"/>
    </row>
    <row r="22" spans="1:22" ht="45.75" hidden="1">
      <c r="A22" s="44" t="s">
        <v>79</v>
      </c>
      <c r="B22" s="139" t="s">
        <v>555</v>
      </c>
      <c r="C22" s="65" t="s">
        <v>80</v>
      </c>
      <c r="D22" s="65" t="s">
        <v>95</v>
      </c>
      <c r="E22" s="44" t="s">
        <v>90</v>
      </c>
      <c r="F22" s="50" t="s">
        <v>96</v>
      </c>
      <c r="G22" s="46" t="s">
        <v>97</v>
      </c>
      <c r="H22" s="47"/>
      <c r="I22" s="47">
        <v>100</v>
      </c>
      <c r="J22" s="3" t="s">
        <v>18</v>
      </c>
      <c r="K22" s="47">
        <v>30</v>
      </c>
      <c r="L22" s="3" t="s">
        <v>19</v>
      </c>
      <c r="M22" s="47">
        <v>1</v>
      </c>
      <c r="N22" s="3" t="s">
        <v>20</v>
      </c>
      <c r="O22" s="48" t="s">
        <v>243</v>
      </c>
      <c r="P22" s="46"/>
      <c r="Q22" s="47"/>
      <c r="R22" s="49" t="s">
        <v>582</v>
      </c>
      <c r="S22" s="119">
        <v>5000</v>
      </c>
      <c r="T22" s="43" t="s">
        <v>557</v>
      </c>
      <c r="U22" s="43"/>
    </row>
    <row r="23" spans="1:22" ht="45.75" hidden="1">
      <c r="A23" s="44" t="s">
        <v>79</v>
      </c>
      <c r="B23" s="139" t="s">
        <v>555</v>
      </c>
      <c r="C23" s="65" t="s">
        <v>80</v>
      </c>
      <c r="D23" s="65" t="s">
        <v>95</v>
      </c>
      <c r="E23" s="44" t="s">
        <v>90</v>
      </c>
      <c r="F23" s="50" t="s">
        <v>96</v>
      </c>
      <c r="G23" s="46" t="s">
        <v>97</v>
      </c>
      <c r="H23" s="47"/>
      <c r="I23" s="47">
        <v>160</v>
      </c>
      <c r="J23" s="3" t="s">
        <v>18</v>
      </c>
      <c r="K23" s="47">
        <v>30</v>
      </c>
      <c r="L23" s="3" t="s">
        <v>19</v>
      </c>
      <c r="M23" s="47">
        <v>1</v>
      </c>
      <c r="N23" s="3" t="s">
        <v>20</v>
      </c>
      <c r="O23" s="48" t="s">
        <v>243</v>
      </c>
      <c r="P23" s="46"/>
      <c r="Q23" s="47"/>
      <c r="R23" s="49" t="s">
        <v>582</v>
      </c>
      <c r="S23" s="119">
        <v>5000</v>
      </c>
      <c r="T23" s="43" t="s">
        <v>557</v>
      </c>
      <c r="U23" s="43"/>
    </row>
    <row r="24" spans="1:22" ht="45.75" hidden="1">
      <c r="A24" s="44" t="s">
        <v>79</v>
      </c>
      <c r="B24" s="139" t="s">
        <v>562</v>
      </c>
      <c r="C24" s="65" t="s">
        <v>80</v>
      </c>
      <c r="D24" s="65" t="s">
        <v>95</v>
      </c>
      <c r="E24" s="44" t="s">
        <v>90</v>
      </c>
      <c r="F24" s="50" t="s">
        <v>96</v>
      </c>
      <c r="G24" s="46" t="s">
        <v>97</v>
      </c>
      <c r="H24" s="47"/>
      <c r="I24" s="47">
        <v>100</v>
      </c>
      <c r="J24" s="3" t="s">
        <v>18</v>
      </c>
      <c r="K24" s="47">
        <v>60</v>
      </c>
      <c r="L24" s="3" t="s">
        <v>19</v>
      </c>
      <c r="M24" s="47">
        <v>1</v>
      </c>
      <c r="N24" s="3" t="s">
        <v>20</v>
      </c>
      <c r="O24" s="48" t="s">
        <v>243</v>
      </c>
      <c r="P24" s="46"/>
      <c r="Q24" s="47"/>
      <c r="R24" s="49" t="s">
        <v>563</v>
      </c>
      <c r="S24" s="43" t="s">
        <v>564</v>
      </c>
      <c r="T24" s="43" t="s">
        <v>28</v>
      </c>
      <c r="U24" s="43"/>
    </row>
    <row r="25" spans="1:22" ht="45.75" hidden="1">
      <c r="A25" s="44" t="s">
        <v>79</v>
      </c>
      <c r="B25" s="139" t="s">
        <v>562</v>
      </c>
      <c r="C25" s="65" t="s">
        <v>80</v>
      </c>
      <c r="D25" s="65" t="s">
        <v>95</v>
      </c>
      <c r="E25" s="44" t="s">
        <v>90</v>
      </c>
      <c r="F25" s="50" t="s">
        <v>96</v>
      </c>
      <c r="G25" s="46" t="s">
        <v>97</v>
      </c>
      <c r="H25" s="47"/>
      <c r="I25" s="47">
        <v>100</v>
      </c>
      <c r="J25" s="3" t="s">
        <v>18</v>
      </c>
      <c r="K25" s="47">
        <v>60</v>
      </c>
      <c r="L25" s="3" t="s">
        <v>19</v>
      </c>
      <c r="M25" s="47">
        <v>1</v>
      </c>
      <c r="N25" s="3" t="s">
        <v>20</v>
      </c>
      <c r="O25" s="48" t="s">
        <v>243</v>
      </c>
      <c r="P25" s="46"/>
      <c r="Q25" s="47"/>
      <c r="R25" s="49" t="s">
        <v>569</v>
      </c>
      <c r="S25" s="123">
        <v>24</v>
      </c>
      <c r="T25" s="123">
        <v>290</v>
      </c>
      <c r="U25" s="43"/>
    </row>
    <row r="26" spans="1:22" ht="45.75" hidden="1">
      <c r="A26" s="149" t="s">
        <v>79</v>
      </c>
      <c r="B26" s="138" t="s">
        <v>551</v>
      </c>
      <c r="C26" s="116" t="s">
        <v>80</v>
      </c>
      <c r="D26" s="116" t="s">
        <v>98</v>
      </c>
      <c r="E26" s="44" t="s">
        <v>90</v>
      </c>
      <c r="F26" s="50" t="s">
        <v>99</v>
      </c>
      <c r="G26" s="46" t="s">
        <v>97</v>
      </c>
      <c r="H26" s="47"/>
      <c r="I26" s="173">
        <v>100</v>
      </c>
      <c r="J26" s="3" t="s">
        <v>18</v>
      </c>
      <c r="K26" s="47">
        <v>60</v>
      </c>
      <c r="L26" s="3" t="s">
        <v>19</v>
      </c>
      <c r="M26" s="47">
        <v>1</v>
      </c>
      <c r="N26" s="3" t="s">
        <v>20</v>
      </c>
      <c r="O26" s="48" t="s">
        <v>240</v>
      </c>
      <c r="P26" s="46"/>
      <c r="Q26" s="47"/>
      <c r="R26" s="49" t="s">
        <v>553</v>
      </c>
      <c r="S26" s="157">
        <v>0.8</v>
      </c>
      <c r="T26" s="157">
        <v>0.99980000000000002</v>
      </c>
      <c r="U26" s="43"/>
    </row>
    <row r="27" spans="1:22" ht="45.75" hidden="1">
      <c r="A27" s="149" t="s">
        <v>79</v>
      </c>
      <c r="B27" s="138" t="s">
        <v>555</v>
      </c>
      <c r="C27" s="116" t="s">
        <v>80</v>
      </c>
      <c r="D27" s="116" t="s">
        <v>98</v>
      </c>
      <c r="E27" s="44" t="s">
        <v>90</v>
      </c>
      <c r="F27" s="50" t="s">
        <v>99</v>
      </c>
      <c r="G27" s="46" t="s">
        <v>97</v>
      </c>
      <c r="H27" s="47"/>
      <c r="I27" s="173">
        <v>24</v>
      </c>
      <c r="J27" s="3" t="s">
        <v>18</v>
      </c>
      <c r="K27" s="47">
        <v>30</v>
      </c>
      <c r="L27" s="3" t="s">
        <v>19</v>
      </c>
      <c r="M27" s="47">
        <v>1</v>
      </c>
      <c r="N27" s="3" t="s">
        <v>20</v>
      </c>
      <c r="O27" s="48" t="s">
        <v>240</v>
      </c>
      <c r="P27" s="46"/>
      <c r="Q27" s="47"/>
      <c r="R27" s="49" t="s">
        <v>582</v>
      </c>
      <c r="S27" s="119">
        <v>5000</v>
      </c>
      <c r="T27" s="43" t="s">
        <v>557</v>
      </c>
      <c r="U27" s="43"/>
    </row>
    <row r="28" spans="1:22" ht="45.75" hidden="1">
      <c r="A28" s="149" t="s">
        <v>79</v>
      </c>
      <c r="B28" s="138" t="s">
        <v>555</v>
      </c>
      <c r="C28" s="116" t="s">
        <v>80</v>
      </c>
      <c r="D28" s="116" t="s">
        <v>98</v>
      </c>
      <c r="E28" s="44" t="s">
        <v>90</v>
      </c>
      <c r="F28" s="50" t="s">
        <v>99</v>
      </c>
      <c r="G28" s="46" t="s">
        <v>97</v>
      </c>
      <c r="H28" s="47"/>
      <c r="I28" s="173">
        <v>100</v>
      </c>
      <c r="J28" s="3" t="s">
        <v>18</v>
      </c>
      <c r="K28" s="47">
        <v>30</v>
      </c>
      <c r="L28" s="3" t="s">
        <v>19</v>
      </c>
      <c r="M28" s="47">
        <v>1</v>
      </c>
      <c r="N28" s="3" t="s">
        <v>20</v>
      </c>
      <c r="O28" s="48" t="s">
        <v>240</v>
      </c>
      <c r="P28" s="46"/>
      <c r="Q28" s="47"/>
      <c r="R28" s="49" t="s">
        <v>582</v>
      </c>
      <c r="S28" s="119">
        <v>5000</v>
      </c>
      <c r="T28" s="43" t="s">
        <v>557</v>
      </c>
      <c r="U28" s="43"/>
    </row>
    <row r="29" spans="1:22" ht="45.75" hidden="1">
      <c r="A29" s="149" t="s">
        <v>79</v>
      </c>
      <c r="B29" s="138" t="s">
        <v>555</v>
      </c>
      <c r="C29" s="116" t="s">
        <v>80</v>
      </c>
      <c r="D29" s="116" t="s">
        <v>98</v>
      </c>
      <c r="E29" s="44" t="s">
        <v>90</v>
      </c>
      <c r="F29" s="50" t="s">
        <v>99</v>
      </c>
      <c r="G29" s="46" t="s">
        <v>97</v>
      </c>
      <c r="H29" s="47"/>
      <c r="I29" s="173">
        <v>160</v>
      </c>
      <c r="J29" s="3" t="s">
        <v>18</v>
      </c>
      <c r="K29" s="47">
        <v>30</v>
      </c>
      <c r="L29" s="3" t="s">
        <v>19</v>
      </c>
      <c r="M29" s="47">
        <v>1</v>
      </c>
      <c r="N29" s="3" t="s">
        <v>20</v>
      </c>
      <c r="O29" s="48" t="s">
        <v>240</v>
      </c>
      <c r="P29" s="46"/>
      <c r="Q29" s="47"/>
      <c r="R29" s="49" t="s">
        <v>582</v>
      </c>
      <c r="S29" s="119">
        <v>5000</v>
      </c>
      <c r="T29" s="43" t="s">
        <v>557</v>
      </c>
      <c r="U29" s="43"/>
    </row>
    <row r="30" spans="1:22" ht="45.75" hidden="1">
      <c r="A30" s="149" t="s">
        <v>79</v>
      </c>
      <c r="B30" s="138" t="s">
        <v>562</v>
      </c>
      <c r="C30" s="116" t="s">
        <v>80</v>
      </c>
      <c r="D30" s="116" t="s">
        <v>98</v>
      </c>
      <c r="E30" s="44" t="s">
        <v>90</v>
      </c>
      <c r="F30" s="50" t="s">
        <v>99</v>
      </c>
      <c r="G30" s="46" t="s">
        <v>97</v>
      </c>
      <c r="H30" s="47"/>
      <c r="I30" s="173">
        <v>100</v>
      </c>
      <c r="J30" s="3" t="s">
        <v>18</v>
      </c>
      <c r="K30" s="47">
        <v>60</v>
      </c>
      <c r="L30" s="3" t="s">
        <v>19</v>
      </c>
      <c r="M30" s="47">
        <v>1</v>
      </c>
      <c r="N30" s="3" t="s">
        <v>20</v>
      </c>
      <c r="O30" s="48" t="s">
        <v>240</v>
      </c>
      <c r="P30" s="46"/>
      <c r="Q30" s="47"/>
      <c r="R30" s="49" t="s">
        <v>563</v>
      </c>
      <c r="S30" s="43" t="s">
        <v>564</v>
      </c>
      <c r="T30" s="43" t="s">
        <v>28</v>
      </c>
      <c r="U30" s="43"/>
    </row>
    <row r="31" spans="1:22" ht="45.75" hidden="1">
      <c r="A31" s="149" t="s">
        <v>79</v>
      </c>
      <c r="B31" s="138" t="s">
        <v>562</v>
      </c>
      <c r="C31" s="116" t="s">
        <v>80</v>
      </c>
      <c r="D31" s="116" t="s">
        <v>98</v>
      </c>
      <c r="E31" s="44" t="s">
        <v>90</v>
      </c>
      <c r="F31" s="50" t="s">
        <v>99</v>
      </c>
      <c r="G31" s="46" t="s">
        <v>97</v>
      </c>
      <c r="H31" s="47"/>
      <c r="I31" s="173">
        <v>100</v>
      </c>
      <c r="J31" s="3" t="s">
        <v>18</v>
      </c>
      <c r="K31" s="47">
        <v>60</v>
      </c>
      <c r="L31" s="3" t="s">
        <v>19</v>
      </c>
      <c r="M31" s="47">
        <v>1</v>
      </c>
      <c r="N31" s="3" t="s">
        <v>20</v>
      </c>
      <c r="O31" s="48" t="s">
        <v>240</v>
      </c>
      <c r="P31" s="46"/>
      <c r="Q31" s="47"/>
      <c r="R31" s="49" t="s">
        <v>569</v>
      </c>
      <c r="S31" s="123">
        <v>24</v>
      </c>
      <c r="T31" s="123">
        <v>290</v>
      </c>
      <c r="U31" s="43"/>
    </row>
    <row r="32" spans="1:22" ht="37.5" hidden="1">
      <c r="A32" s="44" t="s">
        <v>79</v>
      </c>
      <c r="B32" s="139" t="s">
        <v>551</v>
      </c>
      <c r="C32" s="65" t="s">
        <v>80</v>
      </c>
      <c r="D32" s="65" t="s">
        <v>100</v>
      </c>
      <c r="E32" s="44" t="s">
        <v>90</v>
      </c>
      <c r="F32" s="50" t="s">
        <v>101</v>
      </c>
      <c r="G32" s="46" t="s">
        <v>102</v>
      </c>
      <c r="H32" s="47"/>
      <c r="I32" s="47">
        <v>100</v>
      </c>
      <c r="J32" s="3" t="s">
        <v>18</v>
      </c>
      <c r="K32" s="47">
        <v>60</v>
      </c>
      <c r="L32" s="3" t="s">
        <v>19</v>
      </c>
      <c r="M32" s="47">
        <v>1</v>
      </c>
      <c r="N32" s="3" t="s">
        <v>20</v>
      </c>
      <c r="O32" s="48" t="s">
        <v>70</v>
      </c>
      <c r="P32" s="46"/>
      <c r="Q32" s="47"/>
      <c r="R32" s="49" t="s">
        <v>553</v>
      </c>
      <c r="S32" s="157">
        <v>0.8</v>
      </c>
      <c r="T32" s="157">
        <v>0.99980000000000002</v>
      </c>
      <c r="U32" s="43"/>
      <c r="V32" t="s">
        <v>593</v>
      </c>
    </row>
    <row r="33" spans="1:22" ht="37.5" hidden="1">
      <c r="A33" s="44" t="s">
        <v>79</v>
      </c>
      <c r="B33" s="139" t="s">
        <v>555</v>
      </c>
      <c r="C33" s="65" t="s">
        <v>80</v>
      </c>
      <c r="D33" s="65" t="s">
        <v>100</v>
      </c>
      <c r="E33" s="44" t="s">
        <v>90</v>
      </c>
      <c r="F33" s="50" t="s">
        <v>101</v>
      </c>
      <c r="G33" s="46" t="s">
        <v>102</v>
      </c>
      <c r="H33" s="47"/>
      <c r="I33" s="47">
        <v>24</v>
      </c>
      <c r="J33" s="3" t="s">
        <v>18</v>
      </c>
      <c r="K33" s="47">
        <v>30</v>
      </c>
      <c r="L33" s="3" t="s">
        <v>19</v>
      </c>
      <c r="M33" s="47">
        <v>1</v>
      </c>
      <c r="N33" s="3" t="s">
        <v>20</v>
      </c>
      <c r="O33" s="48" t="s">
        <v>70</v>
      </c>
      <c r="P33" s="46"/>
      <c r="Q33" s="47"/>
      <c r="R33" s="49" t="s">
        <v>582</v>
      </c>
      <c r="S33" s="119">
        <v>5000</v>
      </c>
      <c r="T33" s="43" t="s">
        <v>557</v>
      </c>
      <c r="U33" s="43"/>
      <c r="V33" t="s">
        <v>593</v>
      </c>
    </row>
    <row r="34" spans="1:22" ht="37.5" hidden="1">
      <c r="A34" s="44" t="s">
        <v>79</v>
      </c>
      <c r="B34" s="139" t="s">
        <v>555</v>
      </c>
      <c r="C34" s="65" t="s">
        <v>80</v>
      </c>
      <c r="D34" s="65" t="s">
        <v>100</v>
      </c>
      <c r="E34" s="44" t="s">
        <v>90</v>
      </c>
      <c r="F34" s="50" t="s">
        <v>101</v>
      </c>
      <c r="G34" s="46" t="s">
        <v>102</v>
      </c>
      <c r="H34" s="47"/>
      <c r="I34" s="47">
        <v>100</v>
      </c>
      <c r="J34" s="3" t="s">
        <v>18</v>
      </c>
      <c r="K34" s="47">
        <v>30</v>
      </c>
      <c r="L34" s="3" t="s">
        <v>19</v>
      </c>
      <c r="M34" s="47">
        <v>1</v>
      </c>
      <c r="N34" s="3" t="s">
        <v>20</v>
      </c>
      <c r="O34" s="48" t="s">
        <v>70</v>
      </c>
      <c r="P34" s="46"/>
      <c r="Q34" s="47"/>
      <c r="R34" s="49" t="s">
        <v>582</v>
      </c>
      <c r="S34" s="119">
        <v>5000</v>
      </c>
      <c r="T34" s="43" t="s">
        <v>557</v>
      </c>
      <c r="U34" s="43"/>
      <c r="V34" t="s">
        <v>593</v>
      </c>
    </row>
    <row r="35" spans="1:22" ht="37.5" hidden="1">
      <c r="A35" s="44" t="s">
        <v>79</v>
      </c>
      <c r="B35" s="139" t="s">
        <v>555</v>
      </c>
      <c r="C35" s="65" t="s">
        <v>80</v>
      </c>
      <c r="D35" s="65" t="s">
        <v>100</v>
      </c>
      <c r="E35" s="44" t="s">
        <v>90</v>
      </c>
      <c r="F35" s="50" t="s">
        <v>101</v>
      </c>
      <c r="G35" s="46" t="s">
        <v>102</v>
      </c>
      <c r="H35" s="47"/>
      <c r="I35" s="47">
        <v>160</v>
      </c>
      <c r="J35" s="3" t="s">
        <v>18</v>
      </c>
      <c r="K35" s="47">
        <v>30</v>
      </c>
      <c r="L35" s="3" t="s">
        <v>19</v>
      </c>
      <c r="M35" s="47">
        <v>1</v>
      </c>
      <c r="N35" s="3" t="s">
        <v>20</v>
      </c>
      <c r="O35" s="48" t="s">
        <v>70</v>
      </c>
      <c r="P35" s="46"/>
      <c r="Q35" s="47"/>
      <c r="R35" s="49" t="s">
        <v>582</v>
      </c>
      <c r="S35" s="119">
        <v>5000</v>
      </c>
      <c r="T35" s="43" t="s">
        <v>557</v>
      </c>
      <c r="U35" s="43"/>
      <c r="V35" t="s">
        <v>593</v>
      </c>
    </row>
    <row r="36" spans="1:22" ht="37.5" hidden="1">
      <c r="A36" s="44" t="s">
        <v>79</v>
      </c>
      <c r="B36" s="139" t="s">
        <v>562</v>
      </c>
      <c r="C36" s="65" t="s">
        <v>80</v>
      </c>
      <c r="D36" s="65" t="s">
        <v>100</v>
      </c>
      <c r="E36" s="44" t="s">
        <v>90</v>
      </c>
      <c r="F36" s="50" t="s">
        <v>101</v>
      </c>
      <c r="G36" s="46" t="s">
        <v>102</v>
      </c>
      <c r="H36" s="47"/>
      <c r="I36" s="47">
        <v>100</v>
      </c>
      <c r="J36" s="3" t="s">
        <v>18</v>
      </c>
      <c r="K36" s="47">
        <v>60</v>
      </c>
      <c r="L36" s="3" t="s">
        <v>19</v>
      </c>
      <c r="M36" s="47">
        <v>1</v>
      </c>
      <c r="N36" s="3" t="s">
        <v>20</v>
      </c>
      <c r="O36" s="48" t="s">
        <v>70</v>
      </c>
      <c r="P36" s="46"/>
      <c r="Q36" s="47"/>
      <c r="R36" s="49" t="s">
        <v>563</v>
      </c>
      <c r="S36" s="43" t="s">
        <v>564</v>
      </c>
      <c r="T36" s="43" t="s">
        <v>28</v>
      </c>
      <c r="U36" s="43"/>
      <c r="V36" t="s">
        <v>593</v>
      </c>
    </row>
    <row r="37" spans="1:22" s="88" customFormat="1" ht="37.5" hidden="1">
      <c r="A37" s="44" t="s">
        <v>79</v>
      </c>
      <c r="B37" s="139" t="s">
        <v>562</v>
      </c>
      <c r="C37" s="65" t="s">
        <v>80</v>
      </c>
      <c r="D37" s="65" t="s">
        <v>100</v>
      </c>
      <c r="E37" s="44" t="s">
        <v>90</v>
      </c>
      <c r="F37" s="50" t="s">
        <v>101</v>
      </c>
      <c r="G37" s="46" t="s">
        <v>102</v>
      </c>
      <c r="H37" s="47"/>
      <c r="I37" s="47">
        <v>100</v>
      </c>
      <c r="J37" s="3" t="s">
        <v>18</v>
      </c>
      <c r="K37" s="47">
        <v>60</v>
      </c>
      <c r="L37" s="3" t="s">
        <v>19</v>
      </c>
      <c r="M37" s="47">
        <v>1</v>
      </c>
      <c r="N37" s="3" t="s">
        <v>20</v>
      </c>
      <c r="O37" s="48" t="s">
        <v>70</v>
      </c>
      <c r="P37" s="46"/>
      <c r="Q37" s="47"/>
      <c r="R37" s="49" t="s">
        <v>569</v>
      </c>
      <c r="S37" s="123">
        <v>24</v>
      </c>
      <c r="T37" s="123">
        <v>290</v>
      </c>
      <c r="U37" s="43"/>
      <c r="V37" t="s">
        <v>593</v>
      </c>
    </row>
    <row r="38" spans="1:22" ht="37.5" hidden="1">
      <c r="A38" s="149" t="s">
        <v>79</v>
      </c>
      <c r="B38" s="138" t="s">
        <v>555</v>
      </c>
      <c r="C38" s="116" t="s">
        <v>80</v>
      </c>
      <c r="D38" s="116" t="s">
        <v>103</v>
      </c>
      <c r="E38" s="44" t="s">
        <v>32</v>
      </c>
      <c r="F38" s="50" t="s">
        <v>104</v>
      </c>
      <c r="G38" s="46" t="s">
        <v>105</v>
      </c>
      <c r="H38" s="47"/>
      <c r="I38" s="173">
        <v>24</v>
      </c>
      <c r="J38" s="3" t="s">
        <v>18</v>
      </c>
      <c r="K38" s="47">
        <v>30</v>
      </c>
      <c r="L38" s="3" t="s">
        <v>19</v>
      </c>
      <c r="M38" s="47">
        <v>1</v>
      </c>
      <c r="N38" s="3" t="s">
        <v>20</v>
      </c>
      <c r="O38" s="48" t="s">
        <v>70</v>
      </c>
      <c r="P38" s="46"/>
      <c r="Q38" s="47"/>
      <c r="R38" s="49" t="s">
        <v>582</v>
      </c>
      <c r="S38" s="119">
        <v>5000</v>
      </c>
      <c r="T38" s="43" t="s">
        <v>557</v>
      </c>
      <c r="U38" s="43"/>
    </row>
    <row r="39" spans="1:22" ht="37.5" hidden="1">
      <c r="A39" s="149" t="s">
        <v>79</v>
      </c>
      <c r="B39" s="138" t="s">
        <v>555</v>
      </c>
      <c r="C39" s="116" t="s">
        <v>80</v>
      </c>
      <c r="D39" s="116" t="s">
        <v>103</v>
      </c>
      <c r="E39" s="44" t="s">
        <v>32</v>
      </c>
      <c r="F39" s="50" t="s">
        <v>104</v>
      </c>
      <c r="G39" s="46" t="s">
        <v>105</v>
      </c>
      <c r="H39" s="47"/>
      <c r="I39" s="173">
        <v>100</v>
      </c>
      <c r="J39" s="3" t="s">
        <v>18</v>
      </c>
      <c r="K39" s="47">
        <v>30</v>
      </c>
      <c r="L39" s="3" t="s">
        <v>19</v>
      </c>
      <c r="M39" s="47">
        <v>1</v>
      </c>
      <c r="N39" s="3" t="s">
        <v>20</v>
      </c>
      <c r="O39" s="48" t="s">
        <v>70</v>
      </c>
      <c r="P39" s="46"/>
      <c r="Q39" s="47"/>
      <c r="R39" s="49" t="s">
        <v>582</v>
      </c>
      <c r="S39" s="119">
        <v>5000</v>
      </c>
      <c r="T39" s="43" t="s">
        <v>557</v>
      </c>
      <c r="U39" s="43"/>
    </row>
    <row r="40" spans="1:22" ht="37.5" hidden="1">
      <c r="A40" s="149" t="s">
        <v>79</v>
      </c>
      <c r="B40" s="138" t="s">
        <v>555</v>
      </c>
      <c r="C40" s="116" t="s">
        <v>80</v>
      </c>
      <c r="D40" s="116" t="s">
        <v>103</v>
      </c>
      <c r="E40" s="44" t="s">
        <v>32</v>
      </c>
      <c r="F40" s="50" t="s">
        <v>104</v>
      </c>
      <c r="G40" s="46" t="s">
        <v>105</v>
      </c>
      <c r="H40" s="47"/>
      <c r="I40" s="173">
        <v>160</v>
      </c>
      <c r="J40" s="3" t="s">
        <v>18</v>
      </c>
      <c r="K40" s="47">
        <v>30</v>
      </c>
      <c r="L40" s="3" t="s">
        <v>19</v>
      </c>
      <c r="M40" s="47">
        <v>1</v>
      </c>
      <c r="N40" s="3" t="s">
        <v>20</v>
      </c>
      <c r="O40" s="48" t="s">
        <v>70</v>
      </c>
      <c r="P40" s="46"/>
      <c r="Q40" s="47"/>
      <c r="R40" s="49" t="s">
        <v>582</v>
      </c>
      <c r="S40" s="119">
        <v>5000</v>
      </c>
      <c r="T40" s="43" t="s">
        <v>557</v>
      </c>
      <c r="U40" s="43"/>
    </row>
    <row r="41" spans="1:22" ht="37.5" hidden="1">
      <c r="A41" s="149" t="s">
        <v>79</v>
      </c>
      <c r="B41" s="138" t="s">
        <v>562</v>
      </c>
      <c r="C41" s="116" t="s">
        <v>80</v>
      </c>
      <c r="D41" s="116" t="s">
        <v>103</v>
      </c>
      <c r="E41" s="44" t="s">
        <v>32</v>
      </c>
      <c r="F41" s="50" t="s">
        <v>104</v>
      </c>
      <c r="G41" s="46" t="s">
        <v>105</v>
      </c>
      <c r="H41" s="47"/>
      <c r="I41" s="173">
        <v>100</v>
      </c>
      <c r="J41" s="3" t="s">
        <v>18</v>
      </c>
      <c r="K41" s="47">
        <v>60</v>
      </c>
      <c r="L41" s="3" t="s">
        <v>19</v>
      </c>
      <c r="M41" s="47">
        <v>1</v>
      </c>
      <c r="N41" s="3" t="s">
        <v>20</v>
      </c>
      <c r="O41" s="48" t="s">
        <v>70</v>
      </c>
      <c r="P41" s="46"/>
      <c r="Q41" s="47"/>
      <c r="R41" s="49" t="s">
        <v>563</v>
      </c>
      <c r="S41" s="43" t="s">
        <v>564</v>
      </c>
      <c r="T41" s="43" t="s">
        <v>28</v>
      </c>
      <c r="U41" s="43"/>
    </row>
    <row r="42" spans="1:22" ht="37.5" hidden="1">
      <c r="A42" s="149" t="s">
        <v>79</v>
      </c>
      <c r="B42" s="138" t="s">
        <v>562</v>
      </c>
      <c r="C42" s="116" t="s">
        <v>80</v>
      </c>
      <c r="D42" s="116" t="s">
        <v>103</v>
      </c>
      <c r="E42" s="44" t="s">
        <v>32</v>
      </c>
      <c r="F42" s="50" t="s">
        <v>104</v>
      </c>
      <c r="G42" s="46" t="s">
        <v>105</v>
      </c>
      <c r="H42" s="47"/>
      <c r="I42" s="173">
        <v>100</v>
      </c>
      <c r="J42" s="3" t="s">
        <v>18</v>
      </c>
      <c r="K42" s="47">
        <v>60</v>
      </c>
      <c r="L42" s="3" t="s">
        <v>19</v>
      </c>
      <c r="M42" s="47">
        <v>1</v>
      </c>
      <c r="N42" s="3" t="s">
        <v>20</v>
      </c>
      <c r="O42" s="48" t="s">
        <v>70</v>
      </c>
      <c r="P42" s="46"/>
      <c r="Q42" s="47"/>
      <c r="R42" s="49" t="s">
        <v>569</v>
      </c>
      <c r="S42" s="123">
        <v>24</v>
      </c>
      <c r="T42" s="123">
        <v>290</v>
      </c>
      <c r="U42" s="43"/>
    </row>
    <row r="43" spans="1:22" ht="37.5">
      <c r="A43" s="149" t="s">
        <v>79</v>
      </c>
      <c r="B43" s="138" t="s">
        <v>570</v>
      </c>
      <c r="C43" s="116" t="s">
        <v>80</v>
      </c>
      <c r="D43" s="116" t="s">
        <v>103</v>
      </c>
      <c r="E43" s="44" t="s">
        <v>32</v>
      </c>
      <c r="F43" s="50" t="s">
        <v>104</v>
      </c>
      <c r="G43" s="46" t="s">
        <v>105</v>
      </c>
      <c r="H43" s="47"/>
      <c r="I43" s="173">
        <v>100</v>
      </c>
      <c r="J43" s="3" t="s">
        <v>18</v>
      </c>
      <c r="K43" s="47">
        <v>60</v>
      </c>
      <c r="L43" s="3" t="s">
        <v>19</v>
      </c>
      <c r="M43" s="47">
        <v>1</v>
      </c>
      <c r="N43" s="3" t="s">
        <v>20</v>
      </c>
      <c r="O43" s="48" t="s">
        <v>70</v>
      </c>
      <c r="P43" s="46"/>
      <c r="Q43" s="47"/>
      <c r="R43" s="49" t="s">
        <v>573</v>
      </c>
      <c r="S43" s="43"/>
      <c r="T43" s="43" t="s">
        <v>574</v>
      </c>
      <c r="U43" s="43"/>
    </row>
    <row r="44" spans="1:22" ht="37.5" hidden="1">
      <c r="A44" s="44" t="s">
        <v>79</v>
      </c>
      <c r="B44" s="139" t="s">
        <v>551</v>
      </c>
      <c r="C44" s="65" t="s">
        <v>80</v>
      </c>
      <c r="D44" s="65" t="s">
        <v>106</v>
      </c>
      <c r="E44" s="44" t="s">
        <v>25</v>
      </c>
      <c r="F44" s="50" t="s">
        <v>107</v>
      </c>
      <c r="G44" s="46" t="s">
        <v>108</v>
      </c>
      <c r="H44" s="47"/>
      <c r="I44" s="47">
        <v>100</v>
      </c>
      <c r="J44" s="3" t="s">
        <v>18</v>
      </c>
      <c r="K44" s="47">
        <v>60</v>
      </c>
      <c r="L44" s="3" t="s">
        <v>19</v>
      </c>
      <c r="M44" s="47">
        <v>1</v>
      </c>
      <c r="N44" s="3" t="s">
        <v>20</v>
      </c>
      <c r="O44" s="48" t="s">
        <v>70</v>
      </c>
      <c r="P44" s="46"/>
      <c r="Q44" s="47"/>
      <c r="R44" s="49" t="s">
        <v>553</v>
      </c>
      <c r="S44" s="157">
        <v>0.8</v>
      </c>
      <c r="T44" s="157">
        <v>0.99980000000000002</v>
      </c>
      <c r="U44" s="43"/>
    </row>
    <row r="45" spans="1:22" ht="37.5" hidden="1">
      <c r="A45" s="44" t="s">
        <v>79</v>
      </c>
      <c r="B45" s="139" t="s">
        <v>555</v>
      </c>
      <c r="C45" s="65" t="s">
        <v>80</v>
      </c>
      <c r="D45" s="65" t="s">
        <v>106</v>
      </c>
      <c r="E45" s="44" t="s">
        <v>25</v>
      </c>
      <c r="F45" s="50" t="s">
        <v>107</v>
      </c>
      <c r="G45" s="46" t="s">
        <v>108</v>
      </c>
      <c r="H45" s="47"/>
      <c r="I45" s="47">
        <v>24</v>
      </c>
      <c r="J45" s="3" t="s">
        <v>18</v>
      </c>
      <c r="K45" s="47">
        <v>30</v>
      </c>
      <c r="L45" s="3" t="s">
        <v>19</v>
      </c>
      <c r="M45" s="47">
        <v>1</v>
      </c>
      <c r="N45" s="3" t="s">
        <v>20</v>
      </c>
      <c r="O45" s="48" t="s">
        <v>70</v>
      </c>
      <c r="P45" s="46"/>
      <c r="Q45" s="47"/>
      <c r="R45" s="49" t="s">
        <v>582</v>
      </c>
      <c r="S45" s="119">
        <v>5000</v>
      </c>
      <c r="T45" s="43" t="s">
        <v>557</v>
      </c>
      <c r="U45" s="43"/>
    </row>
    <row r="46" spans="1:22" ht="37.5" hidden="1">
      <c r="A46" s="44" t="s">
        <v>79</v>
      </c>
      <c r="B46" s="139" t="s">
        <v>555</v>
      </c>
      <c r="C46" s="65" t="s">
        <v>80</v>
      </c>
      <c r="D46" s="65" t="s">
        <v>106</v>
      </c>
      <c r="E46" s="44" t="s">
        <v>25</v>
      </c>
      <c r="F46" s="50" t="s">
        <v>107</v>
      </c>
      <c r="G46" s="46" t="s">
        <v>108</v>
      </c>
      <c r="H46" s="47"/>
      <c r="I46" s="47">
        <v>100</v>
      </c>
      <c r="J46" s="3" t="s">
        <v>18</v>
      </c>
      <c r="K46" s="47">
        <v>30</v>
      </c>
      <c r="L46" s="3" t="s">
        <v>19</v>
      </c>
      <c r="M46" s="47">
        <v>1</v>
      </c>
      <c r="N46" s="3" t="s">
        <v>20</v>
      </c>
      <c r="O46" s="48" t="s">
        <v>70</v>
      </c>
      <c r="P46" s="46"/>
      <c r="Q46" s="47"/>
      <c r="R46" s="49" t="s">
        <v>582</v>
      </c>
      <c r="S46" s="119">
        <v>5000</v>
      </c>
      <c r="T46" s="43" t="s">
        <v>557</v>
      </c>
      <c r="U46" s="43"/>
    </row>
    <row r="47" spans="1:22" ht="37.5" hidden="1">
      <c r="A47" s="44" t="s">
        <v>79</v>
      </c>
      <c r="B47" s="139" t="s">
        <v>555</v>
      </c>
      <c r="C47" s="65" t="s">
        <v>80</v>
      </c>
      <c r="D47" s="65" t="s">
        <v>106</v>
      </c>
      <c r="E47" s="44" t="s">
        <v>25</v>
      </c>
      <c r="F47" s="50" t="s">
        <v>107</v>
      </c>
      <c r="G47" s="46" t="s">
        <v>108</v>
      </c>
      <c r="H47" s="47"/>
      <c r="I47" s="47">
        <v>160</v>
      </c>
      <c r="J47" s="3" t="s">
        <v>18</v>
      </c>
      <c r="K47" s="47">
        <v>30</v>
      </c>
      <c r="L47" s="3" t="s">
        <v>19</v>
      </c>
      <c r="M47" s="47">
        <v>1</v>
      </c>
      <c r="N47" s="3" t="s">
        <v>20</v>
      </c>
      <c r="O47" s="48" t="s">
        <v>70</v>
      </c>
      <c r="P47" s="46"/>
      <c r="Q47" s="47"/>
      <c r="R47" s="49" t="s">
        <v>582</v>
      </c>
      <c r="S47" s="119">
        <v>5000</v>
      </c>
      <c r="T47" s="43" t="s">
        <v>557</v>
      </c>
      <c r="U47" s="43"/>
    </row>
    <row r="48" spans="1:22" ht="37.5" hidden="1">
      <c r="A48" s="44" t="s">
        <v>79</v>
      </c>
      <c r="B48" s="139" t="s">
        <v>562</v>
      </c>
      <c r="C48" s="65" t="s">
        <v>80</v>
      </c>
      <c r="D48" s="65" t="s">
        <v>106</v>
      </c>
      <c r="E48" s="44" t="s">
        <v>25</v>
      </c>
      <c r="F48" s="50" t="s">
        <v>107</v>
      </c>
      <c r="G48" s="46" t="s">
        <v>108</v>
      </c>
      <c r="H48" s="47"/>
      <c r="I48" s="47">
        <v>100</v>
      </c>
      <c r="J48" s="3" t="s">
        <v>18</v>
      </c>
      <c r="K48" s="47">
        <v>60</v>
      </c>
      <c r="L48" s="3" t="s">
        <v>19</v>
      </c>
      <c r="M48" s="47">
        <v>1</v>
      </c>
      <c r="N48" s="3" t="s">
        <v>20</v>
      </c>
      <c r="O48" s="48" t="s">
        <v>70</v>
      </c>
      <c r="P48" s="46"/>
      <c r="Q48" s="47"/>
      <c r="R48" s="49" t="s">
        <v>563</v>
      </c>
      <c r="S48" s="43" t="s">
        <v>564</v>
      </c>
      <c r="T48" s="43" t="s">
        <v>28</v>
      </c>
      <c r="U48" s="43"/>
    </row>
    <row r="49" spans="1:22" ht="37.5" hidden="1">
      <c r="A49" s="44" t="s">
        <v>79</v>
      </c>
      <c r="B49" s="139" t="s">
        <v>562</v>
      </c>
      <c r="C49" s="65" t="s">
        <v>80</v>
      </c>
      <c r="D49" s="65" t="s">
        <v>106</v>
      </c>
      <c r="E49" s="44" t="s">
        <v>25</v>
      </c>
      <c r="F49" s="50" t="s">
        <v>107</v>
      </c>
      <c r="G49" s="46" t="s">
        <v>108</v>
      </c>
      <c r="H49" s="47"/>
      <c r="I49" s="47">
        <v>100</v>
      </c>
      <c r="J49" s="3" t="s">
        <v>18</v>
      </c>
      <c r="K49" s="47">
        <v>60</v>
      </c>
      <c r="L49" s="3" t="s">
        <v>19</v>
      </c>
      <c r="M49" s="47">
        <v>1</v>
      </c>
      <c r="N49" s="3" t="s">
        <v>20</v>
      </c>
      <c r="O49" s="48" t="s">
        <v>70</v>
      </c>
      <c r="P49" s="46"/>
      <c r="Q49" s="47"/>
      <c r="R49" s="49" t="s">
        <v>569</v>
      </c>
      <c r="S49" s="123">
        <v>24</v>
      </c>
      <c r="T49" s="123">
        <v>290</v>
      </c>
      <c r="U49" s="43"/>
    </row>
    <row r="50" spans="1:22" ht="37.5" hidden="1">
      <c r="A50" s="149" t="s">
        <v>79</v>
      </c>
      <c r="B50" s="116" t="s">
        <v>555</v>
      </c>
      <c r="C50" s="116" t="s">
        <v>80</v>
      </c>
      <c r="D50" s="116" t="s">
        <v>110</v>
      </c>
      <c r="E50" s="44" t="s">
        <v>32</v>
      </c>
      <c r="F50" s="115" t="s">
        <v>594</v>
      </c>
      <c r="G50" s="46" t="s">
        <v>112</v>
      </c>
      <c r="H50" s="47"/>
      <c r="I50" s="173">
        <v>24</v>
      </c>
      <c r="J50" s="3" t="s">
        <v>18</v>
      </c>
      <c r="K50" s="47">
        <v>30</v>
      </c>
      <c r="L50" s="3" t="s">
        <v>19</v>
      </c>
      <c r="M50" s="47">
        <v>1</v>
      </c>
      <c r="N50" s="3" t="s">
        <v>20</v>
      </c>
      <c r="O50" s="48" t="s">
        <v>70</v>
      </c>
      <c r="P50" s="46"/>
      <c r="Q50" s="47"/>
      <c r="R50" s="49" t="s">
        <v>582</v>
      </c>
      <c r="S50" s="119">
        <v>5000</v>
      </c>
      <c r="T50" s="43" t="s">
        <v>557</v>
      </c>
      <c r="U50" s="43"/>
      <c r="V50" t="s">
        <v>593</v>
      </c>
    </row>
    <row r="51" spans="1:22" ht="37.5" hidden="1">
      <c r="A51" s="149" t="s">
        <v>79</v>
      </c>
      <c r="B51" s="116" t="s">
        <v>555</v>
      </c>
      <c r="C51" s="116" t="s">
        <v>80</v>
      </c>
      <c r="D51" s="116" t="s">
        <v>110</v>
      </c>
      <c r="E51" s="44" t="s">
        <v>32</v>
      </c>
      <c r="F51" s="115" t="s">
        <v>594</v>
      </c>
      <c r="G51" s="46" t="s">
        <v>112</v>
      </c>
      <c r="H51" s="47"/>
      <c r="I51" s="173">
        <v>100</v>
      </c>
      <c r="J51" s="3" t="s">
        <v>18</v>
      </c>
      <c r="K51" s="47">
        <v>30</v>
      </c>
      <c r="L51" s="3" t="s">
        <v>19</v>
      </c>
      <c r="M51" s="47">
        <v>1</v>
      </c>
      <c r="N51" s="3" t="s">
        <v>20</v>
      </c>
      <c r="O51" s="48" t="s">
        <v>70</v>
      </c>
      <c r="P51" s="46"/>
      <c r="Q51" s="47"/>
      <c r="R51" s="49" t="s">
        <v>582</v>
      </c>
      <c r="S51" s="119">
        <v>5000</v>
      </c>
      <c r="T51" s="43" t="s">
        <v>557</v>
      </c>
      <c r="U51" s="43"/>
      <c r="V51" t="s">
        <v>593</v>
      </c>
    </row>
    <row r="52" spans="1:22" ht="37.5" hidden="1">
      <c r="A52" s="149" t="s">
        <v>79</v>
      </c>
      <c r="B52" s="116" t="s">
        <v>555</v>
      </c>
      <c r="C52" s="116" t="s">
        <v>80</v>
      </c>
      <c r="D52" s="116" t="s">
        <v>110</v>
      </c>
      <c r="E52" s="44" t="s">
        <v>32</v>
      </c>
      <c r="F52" s="115" t="s">
        <v>594</v>
      </c>
      <c r="G52" s="46" t="s">
        <v>112</v>
      </c>
      <c r="H52" s="47"/>
      <c r="I52" s="173">
        <v>160</v>
      </c>
      <c r="J52" s="3" t="s">
        <v>18</v>
      </c>
      <c r="K52" s="47">
        <v>30</v>
      </c>
      <c r="L52" s="3" t="s">
        <v>19</v>
      </c>
      <c r="M52" s="47">
        <v>1</v>
      </c>
      <c r="N52" s="3" t="s">
        <v>20</v>
      </c>
      <c r="O52" s="48" t="s">
        <v>70</v>
      </c>
      <c r="P52" s="46"/>
      <c r="Q52" s="47"/>
      <c r="R52" s="49" t="s">
        <v>582</v>
      </c>
      <c r="S52" s="119">
        <v>5000</v>
      </c>
      <c r="T52" s="43" t="s">
        <v>557</v>
      </c>
      <c r="U52" s="43"/>
      <c r="V52" t="s">
        <v>593</v>
      </c>
    </row>
    <row r="53" spans="1:22" ht="37.5" hidden="1">
      <c r="A53" s="149" t="s">
        <v>79</v>
      </c>
      <c r="B53" s="116" t="s">
        <v>562</v>
      </c>
      <c r="C53" s="116" t="s">
        <v>80</v>
      </c>
      <c r="D53" s="116" t="s">
        <v>110</v>
      </c>
      <c r="E53" s="44" t="s">
        <v>32</v>
      </c>
      <c r="F53" s="115" t="s">
        <v>594</v>
      </c>
      <c r="G53" s="46" t="s">
        <v>112</v>
      </c>
      <c r="H53" s="47"/>
      <c r="I53" s="173">
        <v>100</v>
      </c>
      <c r="J53" s="3" t="s">
        <v>18</v>
      </c>
      <c r="K53" s="47">
        <v>60</v>
      </c>
      <c r="L53" s="3" t="s">
        <v>19</v>
      </c>
      <c r="M53" s="47">
        <v>1</v>
      </c>
      <c r="N53" s="3" t="s">
        <v>20</v>
      </c>
      <c r="O53" s="48" t="s">
        <v>70</v>
      </c>
      <c r="P53" s="46"/>
      <c r="Q53" s="47"/>
      <c r="R53" s="49" t="s">
        <v>563</v>
      </c>
      <c r="S53" s="43" t="s">
        <v>564</v>
      </c>
      <c r="T53" s="43" t="s">
        <v>28</v>
      </c>
      <c r="U53" s="43"/>
      <c r="V53" t="s">
        <v>593</v>
      </c>
    </row>
    <row r="54" spans="1:22" ht="37.5" hidden="1">
      <c r="A54" s="149" t="s">
        <v>79</v>
      </c>
      <c r="B54" s="116" t="s">
        <v>562</v>
      </c>
      <c r="C54" s="116" t="s">
        <v>80</v>
      </c>
      <c r="D54" s="116" t="s">
        <v>110</v>
      </c>
      <c r="E54" s="44" t="s">
        <v>32</v>
      </c>
      <c r="F54" s="115" t="s">
        <v>594</v>
      </c>
      <c r="G54" s="46" t="s">
        <v>112</v>
      </c>
      <c r="H54" s="47"/>
      <c r="I54" s="173">
        <v>100</v>
      </c>
      <c r="J54" s="3" t="s">
        <v>18</v>
      </c>
      <c r="K54" s="47">
        <v>60</v>
      </c>
      <c r="L54" s="3" t="s">
        <v>19</v>
      </c>
      <c r="M54" s="47">
        <v>1</v>
      </c>
      <c r="N54" s="3" t="s">
        <v>20</v>
      </c>
      <c r="O54" s="48" t="s">
        <v>70</v>
      </c>
      <c r="P54" s="46"/>
      <c r="Q54" s="47"/>
      <c r="R54" s="49" t="s">
        <v>569</v>
      </c>
      <c r="S54" s="123">
        <v>24</v>
      </c>
      <c r="T54" s="123">
        <v>290</v>
      </c>
      <c r="U54" s="43"/>
      <c r="V54" t="s">
        <v>593</v>
      </c>
    </row>
    <row r="55" spans="1:22" s="88" customFormat="1" ht="37.5">
      <c r="A55" s="149" t="s">
        <v>79</v>
      </c>
      <c r="B55" s="138" t="s">
        <v>570</v>
      </c>
      <c r="C55" s="116" t="s">
        <v>80</v>
      </c>
      <c r="D55" s="116" t="s">
        <v>110</v>
      </c>
      <c r="E55" s="44" t="s">
        <v>32</v>
      </c>
      <c r="F55" s="115" t="s">
        <v>594</v>
      </c>
      <c r="G55" s="46" t="s">
        <v>112</v>
      </c>
      <c r="H55" s="47"/>
      <c r="I55" s="173">
        <v>100</v>
      </c>
      <c r="J55" s="3" t="s">
        <v>18</v>
      </c>
      <c r="K55" s="47">
        <v>60</v>
      </c>
      <c r="L55" s="3" t="s">
        <v>19</v>
      </c>
      <c r="M55" s="47">
        <v>1</v>
      </c>
      <c r="N55" s="3" t="s">
        <v>20</v>
      </c>
      <c r="O55" s="48" t="s">
        <v>70</v>
      </c>
      <c r="P55" s="46"/>
      <c r="Q55" s="47"/>
      <c r="R55" s="49" t="s">
        <v>573</v>
      </c>
      <c r="S55" s="43"/>
      <c r="T55" s="43" t="s">
        <v>574</v>
      </c>
      <c r="U55" s="43"/>
      <c r="V55" t="s">
        <v>593</v>
      </c>
    </row>
  </sheetData>
  <autoFilter ref="A1:U55"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E16B-A08C-43A7-AAF2-782BF4390D12}">
  <sheetPr filterMode="1"/>
  <dimension ref="A1:V49"/>
  <sheetViews>
    <sheetView workbookViewId="0">
      <pane xSplit="4" ySplit="1" topLeftCell="R2" activePane="bottomRight" state="frozen"/>
      <selection pane="topRight"/>
      <selection pane="bottomLeft"/>
      <selection pane="bottomRight" activeCell="R7" sqref="R7"/>
    </sheetView>
  </sheetViews>
  <sheetFormatPr baseColWidth="10" defaultColWidth="8.85546875" defaultRowHeight="15"/>
  <cols>
    <col min="1" max="1" width="22" bestFit="1" customWidth="1"/>
    <col min="2" max="2" width="11" bestFit="1" customWidth="1"/>
    <col min="3" max="3" width="24.42578125" bestFit="1" customWidth="1"/>
    <col min="4" max="4" width="18.28515625" bestFit="1" customWidth="1"/>
    <col min="5" max="5" width="21.7109375" bestFit="1" customWidth="1"/>
    <col min="6" max="6" width="191.5703125" customWidth="1"/>
    <col min="7" max="7" width="63.42578125" customWidth="1"/>
    <col min="8" max="8" width="23.5703125" hidden="1" customWidth="1"/>
    <col min="9" max="9" width="5.42578125" customWidth="1"/>
    <col min="10" max="10" width="15" bestFit="1" customWidth="1"/>
    <col min="11" max="11" width="5.42578125" customWidth="1"/>
    <col min="12" max="12" width="15.140625" bestFit="1" customWidth="1"/>
    <col min="13" max="13" width="5.42578125" customWidth="1"/>
    <col min="14" max="14" width="13.28515625" bestFit="1" customWidth="1"/>
    <col min="15" max="15" width="19.85546875" hidden="1" customWidth="1"/>
    <col min="16" max="16" width="32.140625" hidden="1" customWidth="1"/>
    <col min="17" max="17" width="30.42578125" customWidth="1"/>
    <col min="18" max="18" width="84.140625" customWidth="1"/>
    <col min="19" max="19" width="19.85546875" customWidth="1"/>
    <col min="20" max="20" width="45.5703125" bestFit="1" customWidth="1"/>
    <col min="21" max="21" width="26.28515625" customWidth="1"/>
    <col min="22" max="23" width="19.85546875" customWidth="1"/>
  </cols>
  <sheetData>
    <row r="1" spans="1:22" ht="69.75">
      <c r="A1" s="33" t="s">
        <v>73</v>
      </c>
      <c r="B1" s="33" t="s">
        <v>3</v>
      </c>
      <c r="C1" s="33" t="s">
        <v>74</v>
      </c>
      <c r="D1" s="33" t="s">
        <v>547</v>
      </c>
      <c r="E1" s="33" t="s">
        <v>4</v>
      </c>
      <c r="F1" s="34" t="s">
        <v>5</v>
      </c>
      <c r="G1" s="35" t="s">
        <v>6</v>
      </c>
      <c r="H1" s="35" t="s">
        <v>548</v>
      </c>
      <c r="I1" s="349" t="s">
        <v>8</v>
      </c>
      <c r="J1" s="349"/>
      <c r="K1" s="349"/>
      <c r="L1" s="349"/>
      <c r="M1" s="349"/>
      <c r="N1" s="349"/>
      <c r="O1" s="114" t="s">
        <v>9</v>
      </c>
      <c r="P1" s="34" t="s">
        <v>10</v>
      </c>
      <c r="Q1" s="33" t="s">
        <v>11</v>
      </c>
      <c r="R1" s="113" t="s">
        <v>549</v>
      </c>
      <c r="S1" s="113" t="s">
        <v>12</v>
      </c>
      <c r="T1" s="113" t="s">
        <v>13</v>
      </c>
      <c r="U1" s="32" t="s">
        <v>579</v>
      </c>
      <c r="V1" s="222" t="s">
        <v>595</v>
      </c>
    </row>
    <row r="2" spans="1:22" s="194" customFormat="1" ht="37.5" hidden="1">
      <c r="A2" s="117" t="s">
        <v>149</v>
      </c>
      <c r="B2" s="118" t="s">
        <v>555</v>
      </c>
      <c r="C2" s="118" t="s">
        <v>128</v>
      </c>
      <c r="D2" s="118" t="s">
        <v>173</v>
      </c>
      <c r="E2" s="117" t="s">
        <v>32</v>
      </c>
      <c r="F2" s="190" t="s">
        <v>174</v>
      </c>
      <c r="G2" s="191" t="s">
        <v>175</v>
      </c>
      <c r="H2" s="69"/>
      <c r="I2" s="69">
        <v>24</v>
      </c>
      <c r="J2" s="69" t="s">
        <v>18</v>
      </c>
      <c r="K2" s="69">
        <v>30</v>
      </c>
      <c r="L2" s="69" t="s">
        <v>19</v>
      </c>
      <c r="M2" s="69">
        <v>1</v>
      </c>
      <c r="N2" s="69" t="s">
        <v>20</v>
      </c>
      <c r="O2" s="192" t="s">
        <v>596</v>
      </c>
      <c r="P2" s="191"/>
      <c r="Q2" s="69"/>
      <c r="R2" s="193" t="s">
        <v>582</v>
      </c>
      <c r="S2" s="200">
        <v>5000</v>
      </c>
      <c r="T2" s="200" t="s">
        <v>557</v>
      </c>
      <c r="U2" s="220"/>
      <c r="V2" s="219" t="s">
        <v>292</v>
      </c>
    </row>
    <row r="3" spans="1:22" s="194" customFormat="1" ht="37.5" hidden="1">
      <c r="A3" s="117" t="s">
        <v>149</v>
      </c>
      <c r="B3" s="118" t="s">
        <v>555</v>
      </c>
      <c r="C3" s="118" t="s">
        <v>128</v>
      </c>
      <c r="D3" s="118" t="s">
        <v>173</v>
      </c>
      <c r="E3" s="117" t="s">
        <v>32</v>
      </c>
      <c r="F3" s="190" t="s">
        <v>174</v>
      </c>
      <c r="G3" s="191" t="s">
        <v>175</v>
      </c>
      <c r="H3" s="69"/>
      <c r="I3" s="69">
        <v>50</v>
      </c>
      <c r="J3" s="69" t="s">
        <v>18</v>
      </c>
      <c r="K3" s="69">
        <v>30</v>
      </c>
      <c r="L3" s="69" t="s">
        <v>19</v>
      </c>
      <c r="M3" s="69">
        <v>1</v>
      </c>
      <c r="N3" s="69" t="s">
        <v>20</v>
      </c>
      <c r="O3" s="192" t="s">
        <v>596</v>
      </c>
      <c r="P3" s="191"/>
      <c r="Q3" s="69"/>
      <c r="R3" s="193" t="s">
        <v>582</v>
      </c>
      <c r="S3" s="200">
        <v>5000</v>
      </c>
      <c r="T3" s="200" t="s">
        <v>557</v>
      </c>
      <c r="U3" s="220"/>
      <c r="V3" s="219" t="s">
        <v>292</v>
      </c>
    </row>
    <row r="4" spans="1:22" s="194" customFormat="1" ht="37.5" hidden="1">
      <c r="A4" s="117" t="s">
        <v>149</v>
      </c>
      <c r="B4" s="118" t="s">
        <v>555</v>
      </c>
      <c r="C4" s="118" t="s">
        <v>128</v>
      </c>
      <c r="D4" s="118" t="s">
        <v>173</v>
      </c>
      <c r="E4" s="117" t="s">
        <v>32</v>
      </c>
      <c r="F4" s="190" t="s">
        <v>174</v>
      </c>
      <c r="G4" s="191" t="s">
        <v>175</v>
      </c>
      <c r="H4" s="69"/>
      <c r="I4" s="69">
        <v>160</v>
      </c>
      <c r="J4" s="69" t="s">
        <v>18</v>
      </c>
      <c r="K4" s="69">
        <v>30</v>
      </c>
      <c r="L4" s="69" t="s">
        <v>19</v>
      </c>
      <c r="M4" s="69">
        <v>1</v>
      </c>
      <c r="N4" s="69" t="s">
        <v>20</v>
      </c>
      <c r="O4" s="192" t="s">
        <v>596</v>
      </c>
      <c r="P4" s="191"/>
      <c r="Q4" s="69"/>
      <c r="R4" s="193" t="s">
        <v>582</v>
      </c>
      <c r="S4" s="200">
        <v>5000</v>
      </c>
      <c r="T4" s="200" t="s">
        <v>557</v>
      </c>
      <c r="U4" s="220"/>
      <c r="V4" s="219" t="s">
        <v>292</v>
      </c>
    </row>
    <row r="5" spans="1:22" s="194" customFormat="1" ht="37.5" hidden="1">
      <c r="A5" s="117" t="s">
        <v>149</v>
      </c>
      <c r="B5" s="118" t="s">
        <v>562</v>
      </c>
      <c r="C5" s="118" t="s">
        <v>128</v>
      </c>
      <c r="D5" s="118" t="s">
        <v>173</v>
      </c>
      <c r="E5" s="117" t="s">
        <v>32</v>
      </c>
      <c r="F5" s="190" t="s">
        <v>174</v>
      </c>
      <c r="G5" s="191" t="s">
        <v>175</v>
      </c>
      <c r="H5" s="69"/>
      <c r="I5" s="69">
        <v>50</v>
      </c>
      <c r="J5" s="69" t="s">
        <v>18</v>
      </c>
      <c r="K5" s="69">
        <v>60</v>
      </c>
      <c r="L5" s="69" t="s">
        <v>19</v>
      </c>
      <c r="M5" s="69">
        <v>1</v>
      </c>
      <c r="N5" s="69" t="s">
        <v>20</v>
      </c>
      <c r="O5" s="192" t="s">
        <v>596</v>
      </c>
      <c r="P5" s="191"/>
      <c r="Q5" s="69"/>
      <c r="R5" s="193" t="s">
        <v>563</v>
      </c>
      <c r="S5" s="200" t="s">
        <v>564</v>
      </c>
      <c r="T5" s="200" t="s">
        <v>28</v>
      </c>
      <c r="U5" s="220"/>
      <c r="V5" s="219" t="s">
        <v>292</v>
      </c>
    </row>
    <row r="6" spans="1:22" s="194" customFormat="1" ht="37.5" hidden="1">
      <c r="A6" s="117" t="s">
        <v>149</v>
      </c>
      <c r="B6" s="118" t="s">
        <v>562</v>
      </c>
      <c r="C6" s="118" t="s">
        <v>128</v>
      </c>
      <c r="D6" s="118" t="s">
        <v>173</v>
      </c>
      <c r="E6" s="117" t="s">
        <v>32</v>
      </c>
      <c r="F6" s="190" t="s">
        <v>174</v>
      </c>
      <c r="G6" s="191" t="s">
        <v>175</v>
      </c>
      <c r="H6" s="69"/>
      <c r="I6" s="69">
        <v>50</v>
      </c>
      <c r="J6" s="69" t="s">
        <v>18</v>
      </c>
      <c r="K6" s="69">
        <v>60</v>
      </c>
      <c r="L6" s="69" t="s">
        <v>19</v>
      </c>
      <c r="M6" s="69">
        <v>1</v>
      </c>
      <c r="N6" s="69" t="s">
        <v>20</v>
      </c>
      <c r="O6" s="192" t="s">
        <v>596</v>
      </c>
      <c r="P6" s="191"/>
      <c r="Q6" s="69"/>
      <c r="R6" s="193" t="s">
        <v>569</v>
      </c>
      <c r="S6" s="201">
        <v>24</v>
      </c>
      <c r="T6" s="201">
        <v>290</v>
      </c>
      <c r="U6" s="220"/>
      <c r="V6" s="219" t="s">
        <v>292</v>
      </c>
    </row>
    <row r="7" spans="1:22" s="194" customFormat="1" ht="37.5">
      <c r="A7" s="117" t="s">
        <v>149</v>
      </c>
      <c r="B7" s="118" t="s">
        <v>570</v>
      </c>
      <c r="C7" s="118" t="s">
        <v>128</v>
      </c>
      <c r="D7" s="118" t="s">
        <v>173</v>
      </c>
      <c r="E7" s="117" t="s">
        <v>32</v>
      </c>
      <c r="F7" s="190" t="s">
        <v>174</v>
      </c>
      <c r="G7" s="191" t="s">
        <v>175</v>
      </c>
      <c r="H7" s="69"/>
      <c r="I7" s="69">
        <v>50</v>
      </c>
      <c r="J7" s="69" t="s">
        <v>18</v>
      </c>
      <c r="K7" s="69">
        <v>60</v>
      </c>
      <c r="L7" s="69" t="s">
        <v>19</v>
      </c>
      <c r="M7" s="69">
        <v>1</v>
      </c>
      <c r="N7" s="69" t="s">
        <v>20</v>
      </c>
      <c r="O7" s="192" t="s">
        <v>596</v>
      </c>
      <c r="P7" s="191"/>
      <c r="Q7" s="69"/>
      <c r="R7" s="193" t="s">
        <v>571</v>
      </c>
      <c r="S7" s="200"/>
      <c r="T7" s="200" t="s">
        <v>572</v>
      </c>
      <c r="U7" s="220"/>
      <c r="V7" s="219" t="s">
        <v>292</v>
      </c>
    </row>
    <row r="8" spans="1:22" s="199" customFormat="1" ht="37.5" hidden="1">
      <c r="A8" s="44" t="s">
        <v>149</v>
      </c>
      <c r="B8" s="65" t="s">
        <v>555</v>
      </c>
      <c r="C8" s="65" t="s">
        <v>128</v>
      </c>
      <c r="D8" s="65" t="s">
        <v>176</v>
      </c>
      <c r="E8" s="44" t="s">
        <v>32</v>
      </c>
      <c r="F8" s="50" t="s">
        <v>177</v>
      </c>
      <c r="G8" s="46" t="s">
        <v>125</v>
      </c>
      <c r="H8" s="47"/>
      <c r="I8" s="47">
        <v>24</v>
      </c>
      <c r="J8" s="47" t="s">
        <v>18</v>
      </c>
      <c r="K8" s="47">
        <v>30</v>
      </c>
      <c r="L8" s="47" t="s">
        <v>19</v>
      </c>
      <c r="M8" s="47">
        <v>1</v>
      </c>
      <c r="N8" s="47" t="s">
        <v>20</v>
      </c>
      <c r="O8" s="151" t="s">
        <v>596</v>
      </c>
      <c r="P8" s="46"/>
      <c r="Q8" s="47"/>
      <c r="R8" s="49" t="s">
        <v>582</v>
      </c>
      <c r="S8" s="148">
        <v>5000</v>
      </c>
      <c r="T8" s="148" t="s">
        <v>557</v>
      </c>
      <c r="U8" s="221"/>
      <c r="V8" s="207" t="s">
        <v>292</v>
      </c>
    </row>
    <row r="9" spans="1:22" s="199" customFormat="1" ht="37.5" hidden="1">
      <c r="A9" s="44" t="s">
        <v>149</v>
      </c>
      <c r="B9" s="65" t="s">
        <v>555</v>
      </c>
      <c r="C9" s="65" t="s">
        <v>128</v>
      </c>
      <c r="D9" s="65" t="s">
        <v>176</v>
      </c>
      <c r="E9" s="44" t="s">
        <v>32</v>
      </c>
      <c r="F9" s="50" t="s">
        <v>177</v>
      </c>
      <c r="G9" s="46" t="s">
        <v>125</v>
      </c>
      <c r="H9" s="47"/>
      <c r="I9" s="47">
        <v>50</v>
      </c>
      <c r="J9" s="47" t="s">
        <v>18</v>
      </c>
      <c r="K9" s="47">
        <v>30</v>
      </c>
      <c r="L9" s="47" t="s">
        <v>19</v>
      </c>
      <c r="M9" s="47">
        <v>1</v>
      </c>
      <c r="N9" s="47" t="s">
        <v>20</v>
      </c>
      <c r="O9" s="151" t="s">
        <v>596</v>
      </c>
      <c r="P9" s="46"/>
      <c r="Q9" s="47"/>
      <c r="R9" s="49" t="s">
        <v>582</v>
      </c>
      <c r="S9" s="148">
        <v>5000</v>
      </c>
      <c r="T9" s="148" t="s">
        <v>557</v>
      </c>
      <c r="U9" s="221"/>
      <c r="V9" s="207" t="s">
        <v>292</v>
      </c>
    </row>
    <row r="10" spans="1:22" s="199" customFormat="1" ht="37.5" hidden="1">
      <c r="A10" s="44" t="s">
        <v>149</v>
      </c>
      <c r="B10" s="65" t="s">
        <v>555</v>
      </c>
      <c r="C10" s="65" t="s">
        <v>128</v>
      </c>
      <c r="D10" s="65" t="s">
        <v>176</v>
      </c>
      <c r="E10" s="44" t="s">
        <v>32</v>
      </c>
      <c r="F10" s="50" t="s">
        <v>177</v>
      </c>
      <c r="G10" s="46" t="s">
        <v>125</v>
      </c>
      <c r="H10" s="47"/>
      <c r="I10" s="47">
        <v>160</v>
      </c>
      <c r="J10" s="47" t="s">
        <v>18</v>
      </c>
      <c r="K10" s="47">
        <v>30</v>
      </c>
      <c r="L10" s="47" t="s">
        <v>19</v>
      </c>
      <c r="M10" s="47">
        <v>1</v>
      </c>
      <c r="N10" s="47" t="s">
        <v>20</v>
      </c>
      <c r="O10" s="151" t="s">
        <v>596</v>
      </c>
      <c r="P10" s="46"/>
      <c r="Q10" s="47"/>
      <c r="R10" s="49" t="s">
        <v>582</v>
      </c>
      <c r="S10" s="148">
        <v>5000</v>
      </c>
      <c r="T10" s="148" t="s">
        <v>557</v>
      </c>
      <c r="U10" s="221"/>
      <c r="V10" s="207" t="s">
        <v>292</v>
      </c>
    </row>
    <row r="11" spans="1:22" s="199" customFormat="1" ht="37.5" hidden="1">
      <c r="A11" s="44" t="s">
        <v>149</v>
      </c>
      <c r="B11" s="65" t="s">
        <v>562</v>
      </c>
      <c r="C11" s="65" t="s">
        <v>128</v>
      </c>
      <c r="D11" s="65" t="s">
        <v>176</v>
      </c>
      <c r="E11" s="44" t="s">
        <v>32</v>
      </c>
      <c r="F11" s="50" t="s">
        <v>177</v>
      </c>
      <c r="G11" s="46" t="s">
        <v>125</v>
      </c>
      <c r="H11" s="47"/>
      <c r="I11" s="47">
        <v>50</v>
      </c>
      <c r="J11" s="47" t="s">
        <v>18</v>
      </c>
      <c r="K11" s="47">
        <v>60</v>
      </c>
      <c r="L11" s="47" t="s">
        <v>19</v>
      </c>
      <c r="M11" s="47">
        <v>1</v>
      </c>
      <c r="N11" s="47" t="s">
        <v>20</v>
      </c>
      <c r="O11" s="151" t="s">
        <v>596</v>
      </c>
      <c r="P11" s="46"/>
      <c r="Q11" s="47"/>
      <c r="R11" s="49" t="s">
        <v>563</v>
      </c>
      <c r="S11" s="148" t="s">
        <v>564</v>
      </c>
      <c r="T11" s="148" t="s">
        <v>28</v>
      </c>
      <c r="U11" s="221"/>
      <c r="V11" s="207" t="s">
        <v>292</v>
      </c>
    </row>
    <row r="12" spans="1:22" s="199" customFormat="1" ht="37.5" hidden="1">
      <c r="A12" s="44" t="s">
        <v>149</v>
      </c>
      <c r="B12" s="65" t="s">
        <v>562</v>
      </c>
      <c r="C12" s="65" t="s">
        <v>128</v>
      </c>
      <c r="D12" s="65" t="s">
        <v>176</v>
      </c>
      <c r="E12" s="44" t="s">
        <v>32</v>
      </c>
      <c r="F12" s="50" t="s">
        <v>177</v>
      </c>
      <c r="G12" s="46" t="s">
        <v>125</v>
      </c>
      <c r="H12" s="47"/>
      <c r="I12" s="47">
        <v>50</v>
      </c>
      <c r="J12" s="47" t="s">
        <v>18</v>
      </c>
      <c r="K12" s="47">
        <v>60</v>
      </c>
      <c r="L12" s="47" t="s">
        <v>19</v>
      </c>
      <c r="M12" s="47">
        <v>1</v>
      </c>
      <c r="N12" s="47" t="s">
        <v>20</v>
      </c>
      <c r="O12" s="151" t="s">
        <v>596</v>
      </c>
      <c r="P12" s="46"/>
      <c r="Q12" s="47"/>
      <c r="R12" s="49" t="s">
        <v>569</v>
      </c>
      <c r="S12" s="202">
        <v>24</v>
      </c>
      <c r="T12" s="202">
        <v>290</v>
      </c>
      <c r="U12" s="221"/>
      <c r="V12" s="207" t="s">
        <v>292</v>
      </c>
    </row>
    <row r="13" spans="1:22" s="199" customFormat="1" ht="37.5">
      <c r="A13" s="44" t="s">
        <v>149</v>
      </c>
      <c r="B13" s="65" t="s">
        <v>570</v>
      </c>
      <c r="C13" s="65" t="s">
        <v>128</v>
      </c>
      <c r="D13" s="65" t="s">
        <v>176</v>
      </c>
      <c r="E13" s="44" t="s">
        <v>32</v>
      </c>
      <c r="F13" s="50" t="s">
        <v>177</v>
      </c>
      <c r="G13" s="46" t="s">
        <v>125</v>
      </c>
      <c r="H13" s="47"/>
      <c r="I13" s="47">
        <v>50</v>
      </c>
      <c r="J13" s="47" t="s">
        <v>18</v>
      </c>
      <c r="K13" s="47">
        <v>60</v>
      </c>
      <c r="L13" s="47" t="s">
        <v>19</v>
      </c>
      <c r="M13" s="47">
        <v>1</v>
      </c>
      <c r="N13" s="47" t="s">
        <v>20</v>
      </c>
      <c r="O13" s="151" t="s">
        <v>596</v>
      </c>
      <c r="P13" s="46"/>
      <c r="Q13" s="47"/>
      <c r="R13" s="49" t="s">
        <v>571</v>
      </c>
      <c r="S13" s="148"/>
      <c r="T13" s="148" t="s">
        <v>572</v>
      </c>
      <c r="U13" s="221"/>
      <c r="V13" s="207" t="s">
        <v>292</v>
      </c>
    </row>
    <row r="14" spans="1:22" s="194" customFormat="1" ht="37.5" hidden="1">
      <c r="A14" s="117" t="s">
        <v>149</v>
      </c>
      <c r="B14" s="118" t="s">
        <v>555</v>
      </c>
      <c r="C14" s="118" t="s">
        <v>80</v>
      </c>
      <c r="D14" s="118" t="s">
        <v>178</v>
      </c>
      <c r="E14" s="117" t="s">
        <v>32</v>
      </c>
      <c r="F14" s="203" t="s">
        <v>179</v>
      </c>
      <c r="G14" s="191" t="s">
        <v>180</v>
      </c>
      <c r="H14" s="69"/>
      <c r="I14" s="69">
        <v>24</v>
      </c>
      <c r="J14" s="69" t="s">
        <v>18</v>
      </c>
      <c r="K14" s="69">
        <v>30</v>
      </c>
      <c r="L14" s="69" t="s">
        <v>19</v>
      </c>
      <c r="M14" s="69">
        <v>1</v>
      </c>
      <c r="N14" s="69" t="s">
        <v>20</v>
      </c>
      <c r="O14" s="192" t="s">
        <v>596</v>
      </c>
      <c r="P14" s="191"/>
      <c r="Q14" s="69"/>
      <c r="R14" s="193" t="s">
        <v>582</v>
      </c>
      <c r="S14" s="200">
        <v>5000</v>
      </c>
      <c r="T14" s="200" t="s">
        <v>557</v>
      </c>
      <c r="U14" s="220"/>
      <c r="V14" s="219" t="s">
        <v>80</v>
      </c>
    </row>
    <row r="15" spans="1:22" s="194" customFormat="1" ht="37.5" hidden="1">
      <c r="A15" s="117" t="s">
        <v>149</v>
      </c>
      <c r="B15" s="118" t="s">
        <v>555</v>
      </c>
      <c r="C15" s="118" t="s">
        <v>80</v>
      </c>
      <c r="D15" s="118" t="s">
        <v>178</v>
      </c>
      <c r="E15" s="117" t="s">
        <v>32</v>
      </c>
      <c r="F15" s="203" t="s">
        <v>179</v>
      </c>
      <c r="G15" s="191" t="s">
        <v>180</v>
      </c>
      <c r="H15" s="69"/>
      <c r="I15" s="69">
        <v>100</v>
      </c>
      <c r="J15" s="69" t="s">
        <v>18</v>
      </c>
      <c r="K15" s="69">
        <v>30</v>
      </c>
      <c r="L15" s="69" t="s">
        <v>19</v>
      </c>
      <c r="M15" s="69">
        <v>1</v>
      </c>
      <c r="N15" s="69" t="s">
        <v>20</v>
      </c>
      <c r="O15" s="192" t="s">
        <v>596</v>
      </c>
      <c r="P15" s="191"/>
      <c r="Q15" s="69"/>
      <c r="R15" s="193" t="s">
        <v>582</v>
      </c>
      <c r="S15" s="200">
        <v>5000</v>
      </c>
      <c r="T15" s="200" t="s">
        <v>557</v>
      </c>
      <c r="U15" s="220"/>
      <c r="V15" s="219" t="s">
        <v>80</v>
      </c>
    </row>
    <row r="16" spans="1:22" s="194" customFormat="1" ht="37.5" hidden="1">
      <c r="A16" s="117" t="s">
        <v>149</v>
      </c>
      <c r="B16" s="118" t="s">
        <v>555</v>
      </c>
      <c r="C16" s="118" t="s">
        <v>80</v>
      </c>
      <c r="D16" s="118" t="s">
        <v>178</v>
      </c>
      <c r="E16" s="117" t="s">
        <v>32</v>
      </c>
      <c r="F16" s="203" t="s">
        <v>179</v>
      </c>
      <c r="G16" s="191" t="s">
        <v>180</v>
      </c>
      <c r="H16" s="69"/>
      <c r="I16" s="69">
        <v>160</v>
      </c>
      <c r="J16" s="69" t="s">
        <v>18</v>
      </c>
      <c r="K16" s="69">
        <v>30</v>
      </c>
      <c r="L16" s="69" t="s">
        <v>19</v>
      </c>
      <c r="M16" s="69">
        <v>1</v>
      </c>
      <c r="N16" s="69" t="s">
        <v>20</v>
      </c>
      <c r="O16" s="192" t="s">
        <v>596</v>
      </c>
      <c r="P16" s="191"/>
      <c r="Q16" s="69"/>
      <c r="R16" s="193" t="s">
        <v>582</v>
      </c>
      <c r="S16" s="200">
        <v>5000</v>
      </c>
      <c r="T16" s="200" t="s">
        <v>557</v>
      </c>
      <c r="U16" s="220"/>
      <c r="V16" s="219" t="s">
        <v>80</v>
      </c>
    </row>
    <row r="17" spans="1:22" s="194" customFormat="1" ht="37.5" hidden="1">
      <c r="A17" s="117" t="s">
        <v>149</v>
      </c>
      <c r="B17" s="118" t="s">
        <v>562</v>
      </c>
      <c r="C17" s="118" t="s">
        <v>80</v>
      </c>
      <c r="D17" s="118" t="s">
        <v>178</v>
      </c>
      <c r="E17" s="117" t="s">
        <v>32</v>
      </c>
      <c r="F17" s="203" t="s">
        <v>179</v>
      </c>
      <c r="G17" s="191" t="s">
        <v>180</v>
      </c>
      <c r="H17" s="69"/>
      <c r="I17" s="69">
        <v>100</v>
      </c>
      <c r="J17" s="69" t="s">
        <v>18</v>
      </c>
      <c r="K17" s="69">
        <v>60</v>
      </c>
      <c r="L17" s="69" t="s">
        <v>19</v>
      </c>
      <c r="M17" s="69">
        <v>1</v>
      </c>
      <c r="N17" s="69" t="s">
        <v>20</v>
      </c>
      <c r="O17" s="192" t="s">
        <v>596</v>
      </c>
      <c r="P17" s="191"/>
      <c r="Q17" s="69"/>
      <c r="R17" s="193" t="s">
        <v>563</v>
      </c>
      <c r="S17" s="200" t="s">
        <v>564</v>
      </c>
      <c r="T17" s="200" t="s">
        <v>28</v>
      </c>
      <c r="U17" s="220"/>
      <c r="V17" s="219" t="s">
        <v>80</v>
      </c>
    </row>
    <row r="18" spans="1:22" s="194" customFormat="1" ht="37.5" hidden="1">
      <c r="A18" s="117" t="s">
        <v>149</v>
      </c>
      <c r="B18" s="118" t="s">
        <v>562</v>
      </c>
      <c r="C18" s="118" t="s">
        <v>80</v>
      </c>
      <c r="D18" s="118" t="s">
        <v>178</v>
      </c>
      <c r="E18" s="117" t="s">
        <v>32</v>
      </c>
      <c r="F18" s="203" t="s">
        <v>179</v>
      </c>
      <c r="G18" s="191" t="s">
        <v>180</v>
      </c>
      <c r="H18" s="69"/>
      <c r="I18" s="69">
        <v>100</v>
      </c>
      <c r="J18" s="69" t="s">
        <v>18</v>
      </c>
      <c r="K18" s="69">
        <v>60</v>
      </c>
      <c r="L18" s="69" t="s">
        <v>19</v>
      </c>
      <c r="M18" s="69">
        <v>1</v>
      </c>
      <c r="N18" s="69" t="s">
        <v>20</v>
      </c>
      <c r="O18" s="192" t="s">
        <v>596</v>
      </c>
      <c r="P18" s="191"/>
      <c r="Q18" s="69"/>
      <c r="R18" s="193" t="s">
        <v>569</v>
      </c>
      <c r="S18" s="201">
        <v>24</v>
      </c>
      <c r="T18" s="201">
        <v>290</v>
      </c>
      <c r="U18" s="220"/>
      <c r="V18" s="219" t="s">
        <v>80</v>
      </c>
    </row>
    <row r="19" spans="1:22" s="194" customFormat="1" ht="37.5">
      <c r="A19" s="117" t="s">
        <v>149</v>
      </c>
      <c r="B19" s="118" t="s">
        <v>570</v>
      </c>
      <c r="C19" s="118" t="s">
        <v>80</v>
      </c>
      <c r="D19" s="118" t="s">
        <v>178</v>
      </c>
      <c r="E19" s="117" t="s">
        <v>32</v>
      </c>
      <c r="F19" s="203" t="s">
        <v>179</v>
      </c>
      <c r="G19" s="191" t="s">
        <v>180</v>
      </c>
      <c r="H19" s="69"/>
      <c r="I19" s="69">
        <v>100</v>
      </c>
      <c r="J19" s="69" t="s">
        <v>18</v>
      </c>
      <c r="K19" s="69">
        <v>60</v>
      </c>
      <c r="L19" s="69" t="s">
        <v>19</v>
      </c>
      <c r="M19" s="69">
        <v>1</v>
      </c>
      <c r="N19" s="69" t="s">
        <v>20</v>
      </c>
      <c r="O19" s="192" t="s">
        <v>596</v>
      </c>
      <c r="P19" s="191"/>
      <c r="Q19" s="69"/>
      <c r="R19" s="193" t="s">
        <v>573</v>
      </c>
      <c r="S19" s="200"/>
      <c r="T19" s="200" t="s">
        <v>574</v>
      </c>
      <c r="U19" s="220"/>
      <c r="V19" s="219" t="s">
        <v>80</v>
      </c>
    </row>
    <row r="20" spans="1:22" s="199" customFormat="1" ht="37.5" hidden="1">
      <c r="A20" s="44" t="s">
        <v>149</v>
      </c>
      <c r="B20" s="65" t="s">
        <v>555</v>
      </c>
      <c r="C20" s="65" t="s">
        <v>80</v>
      </c>
      <c r="D20" s="65" t="s">
        <v>181</v>
      </c>
      <c r="E20" s="44" t="s">
        <v>32</v>
      </c>
      <c r="F20" s="204" t="s">
        <v>182</v>
      </c>
      <c r="G20" s="46" t="s">
        <v>183</v>
      </c>
      <c r="H20" s="47"/>
      <c r="I20" s="47">
        <v>24</v>
      </c>
      <c r="J20" s="47" t="s">
        <v>18</v>
      </c>
      <c r="K20" s="47">
        <v>30</v>
      </c>
      <c r="L20" s="47" t="s">
        <v>19</v>
      </c>
      <c r="M20" s="47">
        <v>1</v>
      </c>
      <c r="N20" s="47" t="s">
        <v>20</v>
      </c>
      <c r="O20" s="151" t="s">
        <v>596</v>
      </c>
      <c r="P20" s="46"/>
      <c r="Q20" s="47"/>
      <c r="R20" s="49" t="s">
        <v>582</v>
      </c>
      <c r="S20" s="148">
        <v>5000</v>
      </c>
      <c r="T20" s="148" t="s">
        <v>557</v>
      </c>
      <c r="U20" s="221"/>
      <c r="V20" s="207" t="s">
        <v>80</v>
      </c>
    </row>
    <row r="21" spans="1:22" s="199" customFormat="1" ht="37.5" hidden="1">
      <c r="A21" s="44" t="s">
        <v>149</v>
      </c>
      <c r="B21" s="65" t="s">
        <v>555</v>
      </c>
      <c r="C21" s="65" t="s">
        <v>80</v>
      </c>
      <c r="D21" s="65" t="s">
        <v>181</v>
      </c>
      <c r="E21" s="44" t="s">
        <v>32</v>
      </c>
      <c r="F21" s="204" t="s">
        <v>182</v>
      </c>
      <c r="G21" s="46" t="s">
        <v>183</v>
      </c>
      <c r="H21" s="47"/>
      <c r="I21" s="47">
        <v>100</v>
      </c>
      <c r="J21" s="47" t="s">
        <v>18</v>
      </c>
      <c r="K21" s="47">
        <v>30</v>
      </c>
      <c r="L21" s="47" t="s">
        <v>19</v>
      </c>
      <c r="M21" s="47">
        <v>1</v>
      </c>
      <c r="N21" s="47" t="s">
        <v>20</v>
      </c>
      <c r="O21" s="151" t="s">
        <v>596</v>
      </c>
      <c r="P21" s="46"/>
      <c r="Q21" s="47"/>
      <c r="R21" s="49" t="s">
        <v>582</v>
      </c>
      <c r="S21" s="148">
        <v>5000</v>
      </c>
      <c r="T21" s="148" t="s">
        <v>557</v>
      </c>
      <c r="U21" s="221"/>
      <c r="V21" s="207" t="s">
        <v>80</v>
      </c>
    </row>
    <row r="22" spans="1:22" s="199" customFormat="1" ht="37.5" hidden="1">
      <c r="A22" s="44" t="s">
        <v>149</v>
      </c>
      <c r="B22" s="65" t="s">
        <v>555</v>
      </c>
      <c r="C22" s="65" t="s">
        <v>80</v>
      </c>
      <c r="D22" s="65" t="s">
        <v>181</v>
      </c>
      <c r="E22" s="44" t="s">
        <v>32</v>
      </c>
      <c r="F22" s="204" t="s">
        <v>182</v>
      </c>
      <c r="G22" s="46" t="s">
        <v>183</v>
      </c>
      <c r="H22" s="47"/>
      <c r="I22" s="47">
        <v>160</v>
      </c>
      <c r="J22" s="47" t="s">
        <v>18</v>
      </c>
      <c r="K22" s="47">
        <v>30</v>
      </c>
      <c r="L22" s="47" t="s">
        <v>19</v>
      </c>
      <c r="M22" s="47">
        <v>1</v>
      </c>
      <c r="N22" s="47" t="s">
        <v>20</v>
      </c>
      <c r="O22" s="151" t="s">
        <v>596</v>
      </c>
      <c r="P22" s="46"/>
      <c r="Q22" s="47"/>
      <c r="R22" s="49" t="s">
        <v>582</v>
      </c>
      <c r="S22" s="148">
        <v>5000</v>
      </c>
      <c r="T22" s="148" t="s">
        <v>557</v>
      </c>
      <c r="U22" s="221"/>
      <c r="V22" s="207" t="s">
        <v>80</v>
      </c>
    </row>
    <row r="23" spans="1:22" s="199" customFormat="1" ht="37.5" hidden="1">
      <c r="A23" s="44" t="s">
        <v>149</v>
      </c>
      <c r="B23" s="65" t="s">
        <v>562</v>
      </c>
      <c r="C23" s="65" t="s">
        <v>80</v>
      </c>
      <c r="D23" s="65" t="s">
        <v>181</v>
      </c>
      <c r="E23" s="44" t="s">
        <v>32</v>
      </c>
      <c r="F23" s="204" t="s">
        <v>182</v>
      </c>
      <c r="G23" s="46" t="s">
        <v>183</v>
      </c>
      <c r="H23" s="47"/>
      <c r="I23" s="47">
        <v>100</v>
      </c>
      <c r="J23" s="47" t="s">
        <v>18</v>
      </c>
      <c r="K23" s="47">
        <v>60</v>
      </c>
      <c r="L23" s="47" t="s">
        <v>19</v>
      </c>
      <c r="M23" s="47">
        <v>1</v>
      </c>
      <c r="N23" s="47" t="s">
        <v>20</v>
      </c>
      <c r="O23" s="151" t="s">
        <v>596</v>
      </c>
      <c r="P23" s="46"/>
      <c r="Q23" s="47"/>
      <c r="R23" s="49" t="s">
        <v>563</v>
      </c>
      <c r="S23" s="148" t="s">
        <v>564</v>
      </c>
      <c r="T23" s="148" t="s">
        <v>28</v>
      </c>
      <c r="U23" s="221"/>
      <c r="V23" s="207" t="s">
        <v>80</v>
      </c>
    </row>
    <row r="24" spans="1:22" s="199" customFormat="1" ht="37.5" hidden="1">
      <c r="A24" s="44" t="s">
        <v>149</v>
      </c>
      <c r="B24" s="65" t="s">
        <v>562</v>
      </c>
      <c r="C24" s="65" t="s">
        <v>80</v>
      </c>
      <c r="D24" s="65" t="s">
        <v>181</v>
      </c>
      <c r="E24" s="44" t="s">
        <v>32</v>
      </c>
      <c r="F24" s="204" t="s">
        <v>182</v>
      </c>
      <c r="G24" s="46" t="s">
        <v>183</v>
      </c>
      <c r="H24" s="47"/>
      <c r="I24" s="47">
        <v>100</v>
      </c>
      <c r="J24" s="47" t="s">
        <v>18</v>
      </c>
      <c r="K24" s="47">
        <v>60</v>
      </c>
      <c r="L24" s="47" t="s">
        <v>19</v>
      </c>
      <c r="M24" s="47">
        <v>1</v>
      </c>
      <c r="N24" s="47" t="s">
        <v>20</v>
      </c>
      <c r="O24" s="151" t="s">
        <v>596</v>
      </c>
      <c r="P24" s="46"/>
      <c r="Q24" s="47"/>
      <c r="R24" s="49" t="s">
        <v>569</v>
      </c>
      <c r="S24" s="202">
        <v>24</v>
      </c>
      <c r="T24" s="202">
        <v>290</v>
      </c>
      <c r="U24" s="221"/>
      <c r="V24" s="207" t="s">
        <v>80</v>
      </c>
    </row>
    <row r="25" spans="1:22" s="199" customFormat="1" ht="37.5">
      <c r="A25" s="44" t="s">
        <v>149</v>
      </c>
      <c r="B25" s="65" t="s">
        <v>570</v>
      </c>
      <c r="C25" s="65" t="s">
        <v>80</v>
      </c>
      <c r="D25" s="65" t="s">
        <v>181</v>
      </c>
      <c r="E25" s="44" t="s">
        <v>32</v>
      </c>
      <c r="F25" s="204" t="s">
        <v>182</v>
      </c>
      <c r="G25" s="46" t="s">
        <v>183</v>
      </c>
      <c r="H25" s="47"/>
      <c r="I25" s="47">
        <v>100</v>
      </c>
      <c r="J25" s="47" t="s">
        <v>18</v>
      </c>
      <c r="K25" s="47">
        <v>60</v>
      </c>
      <c r="L25" s="47" t="s">
        <v>19</v>
      </c>
      <c r="M25" s="47">
        <v>1</v>
      </c>
      <c r="N25" s="47" t="s">
        <v>20</v>
      </c>
      <c r="O25" s="151" t="s">
        <v>596</v>
      </c>
      <c r="P25" s="46"/>
      <c r="Q25" s="47"/>
      <c r="R25" s="49" t="s">
        <v>573</v>
      </c>
      <c r="S25" s="148"/>
      <c r="T25" s="148" t="s">
        <v>574</v>
      </c>
      <c r="U25" s="221"/>
      <c r="V25" s="207" t="s">
        <v>80</v>
      </c>
    </row>
    <row r="26" spans="1:22" s="194" customFormat="1" ht="37.5" hidden="1">
      <c r="A26" s="117" t="s">
        <v>149</v>
      </c>
      <c r="B26" s="118" t="s">
        <v>555</v>
      </c>
      <c r="C26" s="118" t="s">
        <v>80</v>
      </c>
      <c r="D26" s="118" t="s">
        <v>184</v>
      </c>
      <c r="E26" s="117" t="s">
        <v>32</v>
      </c>
      <c r="F26" s="203" t="s">
        <v>185</v>
      </c>
      <c r="G26" s="191" t="s">
        <v>186</v>
      </c>
      <c r="H26" s="69"/>
      <c r="I26" s="69">
        <v>24</v>
      </c>
      <c r="J26" s="69" t="s">
        <v>18</v>
      </c>
      <c r="K26" s="69">
        <v>30</v>
      </c>
      <c r="L26" s="69" t="s">
        <v>19</v>
      </c>
      <c r="M26" s="69">
        <v>1</v>
      </c>
      <c r="N26" s="69" t="s">
        <v>20</v>
      </c>
      <c r="O26" s="192" t="s">
        <v>596</v>
      </c>
      <c r="P26" s="191"/>
      <c r="Q26" s="69"/>
      <c r="R26" s="193" t="s">
        <v>582</v>
      </c>
      <c r="S26" s="200">
        <v>5000</v>
      </c>
      <c r="T26" s="200" t="s">
        <v>557</v>
      </c>
      <c r="U26" s="220"/>
      <c r="V26" s="219" t="s">
        <v>80</v>
      </c>
    </row>
    <row r="27" spans="1:22" s="194" customFormat="1" ht="37.5" hidden="1">
      <c r="A27" s="117" t="s">
        <v>149</v>
      </c>
      <c r="B27" s="118" t="s">
        <v>555</v>
      </c>
      <c r="C27" s="118" t="s">
        <v>80</v>
      </c>
      <c r="D27" s="118" t="s">
        <v>184</v>
      </c>
      <c r="E27" s="117" t="s">
        <v>32</v>
      </c>
      <c r="F27" s="203" t="s">
        <v>185</v>
      </c>
      <c r="G27" s="191" t="s">
        <v>186</v>
      </c>
      <c r="H27" s="69"/>
      <c r="I27" s="69">
        <v>100</v>
      </c>
      <c r="J27" s="69" t="s">
        <v>18</v>
      </c>
      <c r="K27" s="69">
        <v>30</v>
      </c>
      <c r="L27" s="69" t="s">
        <v>19</v>
      </c>
      <c r="M27" s="69">
        <v>1</v>
      </c>
      <c r="N27" s="69" t="s">
        <v>20</v>
      </c>
      <c r="O27" s="192" t="s">
        <v>596</v>
      </c>
      <c r="P27" s="191"/>
      <c r="Q27" s="69"/>
      <c r="R27" s="193" t="s">
        <v>582</v>
      </c>
      <c r="S27" s="200">
        <v>5000</v>
      </c>
      <c r="T27" s="200" t="s">
        <v>557</v>
      </c>
      <c r="U27" s="220"/>
      <c r="V27" s="219" t="s">
        <v>80</v>
      </c>
    </row>
    <row r="28" spans="1:22" s="194" customFormat="1" ht="37.5" hidden="1">
      <c r="A28" s="117" t="s">
        <v>149</v>
      </c>
      <c r="B28" s="118" t="s">
        <v>555</v>
      </c>
      <c r="C28" s="118" t="s">
        <v>80</v>
      </c>
      <c r="D28" s="118" t="s">
        <v>184</v>
      </c>
      <c r="E28" s="117" t="s">
        <v>32</v>
      </c>
      <c r="F28" s="203" t="s">
        <v>185</v>
      </c>
      <c r="G28" s="191" t="s">
        <v>186</v>
      </c>
      <c r="H28" s="69"/>
      <c r="I28" s="69">
        <v>160</v>
      </c>
      <c r="J28" s="69" t="s">
        <v>18</v>
      </c>
      <c r="K28" s="69">
        <v>30</v>
      </c>
      <c r="L28" s="69" t="s">
        <v>19</v>
      </c>
      <c r="M28" s="69">
        <v>1</v>
      </c>
      <c r="N28" s="69" t="s">
        <v>20</v>
      </c>
      <c r="O28" s="192" t="s">
        <v>596</v>
      </c>
      <c r="P28" s="191"/>
      <c r="Q28" s="69"/>
      <c r="R28" s="193" t="s">
        <v>582</v>
      </c>
      <c r="S28" s="200">
        <v>5000</v>
      </c>
      <c r="T28" s="200" t="s">
        <v>557</v>
      </c>
      <c r="U28" s="220"/>
      <c r="V28" s="219" t="s">
        <v>80</v>
      </c>
    </row>
    <row r="29" spans="1:22" s="194" customFormat="1" ht="37.5" hidden="1">
      <c r="A29" s="117" t="s">
        <v>149</v>
      </c>
      <c r="B29" s="118" t="s">
        <v>562</v>
      </c>
      <c r="C29" s="118" t="s">
        <v>80</v>
      </c>
      <c r="D29" s="118" t="s">
        <v>184</v>
      </c>
      <c r="E29" s="117" t="s">
        <v>32</v>
      </c>
      <c r="F29" s="203" t="s">
        <v>185</v>
      </c>
      <c r="G29" s="191" t="s">
        <v>186</v>
      </c>
      <c r="H29" s="69"/>
      <c r="I29" s="69">
        <v>100</v>
      </c>
      <c r="J29" s="69" t="s">
        <v>18</v>
      </c>
      <c r="K29" s="69">
        <v>60</v>
      </c>
      <c r="L29" s="69" t="s">
        <v>19</v>
      </c>
      <c r="M29" s="69">
        <v>1</v>
      </c>
      <c r="N29" s="69" t="s">
        <v>20</v>
      </c>
      <c r="O29" s="192" t="s">
        <v>596</v>
      </c>
      <c r="P29" s="191"/>
      <c r="Q29" s="69"/>
      <c r="R29" s="193" t="s">
        <v>563</v>
      </c>
      <c r="S29" s="200" t="s">
        <v>564</v>
      </c>
      <c r="T29" s="200" t="s">
        <v>28</v>
      </c>
      <c r="U29" s="220"/>
      <c r="V29" s="219" t="s">
        <v>80</v>
      </c>
    </row>
    <row r="30" spans="1:22" s="194" customFormat="1" ht="37.5" hidden="1">
      <c r="A30" s="117" t="s">
        <v>149</v>
      </c>
      <c r="B30" s="118" t="s">
        <v>562</v>
      </c>
      <c r="C30" s="118" t="s">
        <v>80</v>
      </c>
      <c r="D30" s="118" t="s">
        <v>184</v>
      </c>
      <c r="E30" s="117" t="s">
        <v>32</v>
      </c>
      <c r="F30" s="203" t="s">
        <v>185</v>
      </c>
      <c r="G30" s="191" t="s">
        <v>186</v>
      </c>
      <c r="H30" s="69"/>
      <c r="I30" s="69">
        <v>100</v>
      </c>
      <c r="J30" s="69" t="s">
        <v>18</v>
      </c>
      <c r="K30" s="69">
        <v>60</v>
      </c>
      <c r="L30" s="69" t="s">
        <v>19</v>
      </c>
      <c r="M30" s="69">
        <v>1</v>
      </c>
      <c r="N30" s="69" t="s">
        <v>20</v>
      </c>
      <c r="O30" s="192" t="s">
        <v>596</v>
      </c>
      <c r="P30" s="191"/>
      <c r="Q30" s="69"/>
      <c r="R30" s="193" t="s">
        <v>569</v>
      </c>
      <c r="S30" s="201">
        <v>24</v>
      </c>
      <c r="T30" s="201">
        <v>290</v>
      </c>
      <c r="U30" s="220"/>
      <c r="V30" s="219" t="s">
        <v>80</v>
      </c>
    </row>
    <row r="31" spans="1:22" s="194" customFormat="1" ht="37.5">
      <c r="A31" s="117" t="s">
        <v>149</v>
      </c>
      <c r="B31" s="118" t="s">
        <v>570</v>
      </c>
      <c r="C31" s="118" t="s">
        <v>80</v>
      </c>
      <c r="D31" s="118" t="s">
        <v>184</v>
      </c>
      <c r="E31" s="117" t="s">
        <v>32</v>
      </c>
      <c r="F31" s="203" t="s">
        <v>185</v>
      </c>
      <c r="G31" s="191" t="s">
        <v>186</v>
      </c>
      <c r="H31" s="69"/>
      <c r="I31" s="69">
        <v>100</v>
      </c>
      <c r="J31" s="69" t="s">
        <v>18</v>
      </c>
      <c r="K31" s="69">
        <v>60</v>
      </c>
      <c r="L31" s="69" t="s">
        <v>19</v>
      </c>
      <c r="M31" s="69">
        <v>1</v>
      </c>
      <c r="N31" s="69" t="s">
        <v>20</v>
      </c>
      <c r="O31" s="192" t="s">
        <v>596</v>
      </c>
      <c r="P31" s="191"/>
      <c r="Q31" s="69"/>
      <c r="R31" s="193" t="s">
        <v>573</v>
      </c>
      <c r="S31" s="200"/>
      <c r="T31" s="200" t="s">
        <v>574</v>
      </c>
      <c r="U31" s="220"/>
      <c r="V31" s="219" t="s">
        <v>80</v>
      </c>
    </row>
    <row r="32" spans="1:22" s="199" customFormat="1" ht="37.5" hidden="1">
      <c r="A32" s="44" t="s">
        <v>149</v>
      </c>
      <c r="B32" s="65" t="s">
        <v>555</v>
      </c>
      <c r="C32" s="65" t="s">
        <v>80</v>
      </c>
      <c r="D32" s="65" t="s">
        <v>187</v>
      </c>
      <c r="E32" s="44" t="s">
        <v>32</v>
      </c>
      <c r="F32" s="204" t="s">
        <v>188</v>
      </c>
      <c r="G32" s="46" t="s">
        <v>210</v>
      </c>
      <c r="H32" s="47"/>
      <c r="I32" s="47">
        <v>24</v>
      </c>
      <c r="J32" s="47" t="s">
        <v>18</v>
      </c>
      <c r="K32" s="47">
        <v>30</v>
      </c>
      <c r="L32" s="47" t="s">
        <v>19</v>
      </c>
      <c r="M32" s="47">
        <v>1</v>
      </c>
      <c r="N32" s="47" t="s">
        <v>20</v>
      </c>
      <c r="O32" s="151" t="s">
        <v>596</v>
      </c>
      <c r="P32" s="46"/>
      <c r="Q32" s="47"/>
      <c r="R32" s="49" t="s">
        <v>582</v>
      </c>
      <c r="S32" s="148">
        <v>5000</v>
      </c>
      <c r="T32" s="148" t="s">
        <v>557</v>
      </c>
      <c r="U32" s="221"/>
      <c r="V32" s="207" t="s">
        <v>80</v>
      </c>
    </row>
    <row r="33" spans="1:22" s="199" customFormat="1" ht="37.5" hidden="1">
      <c r="A33" s="44" t="s">
        <v>149</v>
      </c>
      <c r="B33" s="65" t="s">
        <v>555</v>
      </c>
      <c r="C33" s="65" t="s">
        <v>80</v>
      </c>
      <c r="D33" s="65" t="s">
        <v>187</v>
      </c>
      <c r="E33" s="44" t="s">
        <v>32</v>
      </c>
      <c r="F33" s="204" t="s">
        <v>188</v>
      </c>
      <c r="G33" s="46" t="s">
        <v>210</v>
      </c>
      <c r="H33" s="47"/>
      <c r="I33" s="47">
        <v>100</v>
      </c>
      <c r="J33" s="47" t="s">
        <v>18</v>
      </c>
      <c r="K33" s="47">
        <v>30</v>
      </c>
      <c r="L33" s="47" t="s">
        <v>19</v>
      </c>
      <c r="M33" s="47">
        <v>1</v>
      </c>
      <c r="N33" s="47" t="s">
        <v>20</v>
      </c>
      <c r="O33" s="151" t="s">
        <v>596</v>
      </c>
      <c r="P33" s="46"/>
      <c r="Q33" s="47"/>
      <c r="R33" s="49" t="s">
        <v>582</v>
      </c>
      <c r="S33" s="148">
        <v>5000</v>
      </c>
      <c r="T33" s="148" t="s">
        <v>557</v>
      </c>
      <c r="U33" s="221"/>
      <c r="V33" s="207" t="s">
        <v>80</v>
      </c>
    </row>
    <row r="34" spans="1:22" s="199" customFormat="1" ht="37.5" hidden="1">
      <c r="A34" s="44" t="s">
        <v>149</v>
      </c>
      <c r="B34" s="65" t="s">
        <v>555</v>
      </c>
      <c r="C34" s="65" t="s">
        <v>80</v>
      </c>
      <c r="D34" s="65" t="s">
        <v>187</v>
      </c>
      <c r="E34" s="44" t="s">
        <v>32</v>
      </c>
      <c r="F34" s="204" t="s">
        <v>188</v>
      </c>
      <c r="G34" s="46" t="s">
        <v>210</v>
      </c>
      <c r="H34" s="47"/>
      <c r="I34" s="47">
        <v>160</v>
      </c>
      <c r="J34" s="47" t="s">
        <v>18</v>
      </c>
      <c r="K34" s="47">
        <v>30</v>
      </c>
      <c r="L34" s="47" t="s">
        <v>19</v>
      </c>
      <c r="M34" s="47">
        <v>1</v>
      </c>
      <c r="N34" s="47" t="s">
        <v>20</v>
      </c>
      <c r="O34" s="151" t="s">
        <v>596</v>
      </c>
      <c r="P34" s="46"/>
      <c r="Q34" s="47"/>
      <c r="R34" s="49" t="s">
        <v>582</v>
      </c>
      <c r="S34" s="148">
        <v>5000</v>
      </c>
      <c r="T34" s="148" t="s">
        <v>557</v>
      </c>
      <c r="U34" s="221"/>
      <c r="V34" s="207" t="s">
        <v>80</v>
      </c>
    </row>
    <row r="35" spans="1:22" s="199" customFormat="1" ht="37.5" hidden="1">
      <c r="A35" s="44" t="s">
        <v>149</v>
      </c>
      <c r="B35" s="65" t="s">
        <v>562</v>
      </c>
      <c r="C35" s="65" t="s">
        <v>80</v>
      </c>
      <c r="D35" s="65" t="s">
        <v>187</v>
      </c>
      <c r="E35" s="44" t="s">
        <v>32</v>
      </c>
      <c r="F35" s="204" t="s">
        <v>188</v>
      </c>
      <c r="G35" s="46" t="s">
        <v>210</v>
      </c>
      <c r="H35" s="47"/>
      <c r="I35" s="47">
        <v>100</v>
      </c>
      <c r="J35" s="47" t="s">
        <v>18</v>
      </c>
      <c r="K35" s="47">
        <v>60</v>
      </c>
      <c r="L35" s="47" t="s">
        <v>19</v>
      </c>
      <c r="M35" s="47">
        <v>1</v>
      </c>
      <c r="N35" s="47" t="s">
        <v>20</v>
      </c>
      <c r="O35" s="151" t="s">
        <v>596</v>
      </c>
      <c r="P35" s="46"/>
      <c r="Q35" s="47"/>
      <c r="R35" s="49" t="s">
        <v>563</v>
      </c>
      <c r="S35" s="148" t="s">
        <v>564</v>
      </c>
      <c r="T35" s="148" t="s">
        <v>28</v>
      </c>
      <c r="U35" s="221"/>
      <c r="V35" s="207" t="s">
        <v>80</v>
      </c>
    </row>
    <row r="36" spans="1:22" s="199" customFormat="1" ht="37.5" hidden="1">
      <c r="A36" s="44" t="s">
        <v>149</v>
      </c>
      <c r="B36" s="65" t="s">
        <v>562</v>
      </c>
      <c r="C36" s="65" t="s">
        <v>80</v>
      </c>
      <c r="D36" s="65" t="s">
        <v>187</v>
      </c>
      <c r="E36" s="44" t="s">
        <v>32</v>
      </c>
      <c r="F36" s="204" t="s">
        <v>188</v>
      </c>
      <c r="G36" s="46" t="s">
        <v>210</v>
      </c>
      <c r="H36" s="47"/>
      <c r="I36" s="47">
        <v>100</v>
      </c>
      <c r="J36" s="47" t="s">
        <v>18</v>
      </c>
      <c r="K36" s="47">
        <v>60</v>
      </c>
      <c r="L36" s="47" t="s">
        <v>19</v>
      </c>
      <c r="M36" s="47">
        <v>1</v>
      </c>
      <c r="N36" s="47" t="s">
        <v>20</v>
      </c>
      <c r="O36" s="151" t="s">
        <v>596</v>
      </c>
      <c r="P36" s="46"/>
      <c r="Q36" s="47"/>
      <c r="R36" s="49" t="s">
        <v>569</v>
      </c>
      <c r="S36" s="202">
        <v>24</v>
      </c>
      <c r="T36" s="202">
        <v>290</v>
      </c>
      <c r="U36" s="221"/>
      <c r="V36" s="207" t="s">
        <v>80</v>
      </c>
    </row>
    <row r="37" spans="1:22" s="199" customFormat="1" ht="37.5">
      <c r="A37" s="44" t="s">
        <v>149</v>
      </c>
      <c r="B37" s="65" t="s">
        <v>570</v>
      </c>
      <c r="C37" s="65" t="s">
        <v>80</v>
      </c>
      <c r="D37" s="65" t="s">
        <v>187</v>
      </c>
      <c r="E37" s="44" t="s">
        <v>32</v>
      </c>
      <c r="F37" s="204" t="s">
        <v>188</v>
      </c>
      <c r="G37" s="46" t="s">
        <v>210</v>
      </c>
      <c r="H37" s="47"/>
      <c r="I37" s="47">
        <v>100</v>
      </c>
      <c r="J37" s="47" t="s">
        <v>18</v>
      </c>
      <c r="K37" s="47">
        <v>60</v>
      </c>
      <c r="L37" s="47" t="s">
        <v>19</v>
      </c>
      <c r="M37" s="47">
        <v>1</v>
      </c>
      <c r="N37" s="47" t="s">
        <v>20</v>
      </c>
      <c r="O37" s="151" t="s">
        <v>596</v>
      </c>
      <c r="P37" s="46"/>
      <c r="Q37" s="47"/>
      <c r="R37" s="49" t="s">
        <v>575</v>
      </c>
      <c r="S37" s="148"/>
      <c r="T37" s="147" t="s">
        <v>576</v>
      </c>
      <c r="U37" s="221"/>
      <c r="V37" s="207" t="s">
        <v>80</v>
      </c>
    </row>
    <row r="38" spans="1:22" s="194" customFormat="1" ht="37.5" hidden="1">
      <c r="A38" s="117" t="s">
        <v>149</v>
      </c>
      <c r="B38" s="118" t="s">
        <v>555</v>
      </c>
      <c r="C38" s="118" t="s">
        <v>80</v>
      </c>
      <c r="D38" s="118" t="s">
        <v>198</v>
      </c>
      <c r="E38" s="117" t="s">
        <v>32</v>
      </c>
      <c r="F38" s="203" t="s">
        <v>199</v>
      </c>
      <c r="G38" s="191" t="s">
        <v>200</v>
      </c>
      <c r="H38" s="69"/>
      <c r="I38" s="69">
        <v>24</v>
      </c>
      <c r="J38" s="69" t="s">
        <v>18</v>
      </c>
      <c r="K38" s="69">
        <v>30</v>
      </c>
      <c r="L38" s="69" t="s">
        <v>19</v>
      </c>
      <c r="M38" s="69">
        <v>1</v>
      </c>
      <c r="N38" s="69" t="s">
        <v>20</v>
      </c>
      <c r="O38" s="192" t="s">
        <v>596</v>
      </c>
      <c r="P38" s="191"/>
      <c r="Q38" s="69"/>
      <c r="R38" s="193" t="s">
        <v>582</v>
      </c>
      <c r="S38" s="200">
        <v>5000</v>
      </c>
      <c r="T38" s="200" t="s">
        <v>557</v>
      </c>
      <c r="U38" s="220"/>
      <c r="V38" s="219" t="s">
        <v>292</v>
      </c>
    </row>
    <row r="39" spans="1:22" s="194" customFormat="1" ht="37.5" hidden="1">
      <c r="A39" s="117" t="s">
        <v>149</v>
      </c>
      <c r="B39" s="118" t="s">
        <v>555</v>
      </c>
      <c r="C39" s="118" t="s">
        <v>80</v>
      </c>
      <c r="D39" s="118" t="s">
        <v>198</v>
      </c>
      <c r="E39" s="117" t="s">
        <v>32</v>
      </c>
      <c r="F39" s="203" t="s">
        <v>199</v>
      </c>
      <c r="G39" s="191" t="s">
        <v>200</v>
      </c>
      <c r="H39" s="69"/>
      <c r="I39" s="69">
        <v>50</v>
      </c>
      <c r="J39" s="69" t="s">
        <v>18</v>
      </c>
      <c r="K39" s="69">
        <v>30</v>
      </c>
      <c r="L39" s="69" t="s">
        <v>19</v>
      </c>
      <c r="M39" s="69">
        <v>1</v>
      </c>
      <c r="N39" s="69" t="s">
        <v>20</v>
      </c>
      <c r="O39" s="192" t="s">
        <v>596</v>
      </c>
      <c r="P39" s="191"/>
      <c r="Q39" s="69"/>
      <c r="R39" s="193" t="s">
        <v>582</v>
      </c>
      <c r="S39" s="200">
        <v>5000</v>
      </c>
      <c r="T39" s="200" t="s">
        <v>557</v>
      </c>
      <c r="U39" s="220"/>
      <c r="V39" s="219" t="s">
        <v>292</v>
      </c>
    </row>
    <row r="40" spans="1:22" s="194" customFormat="1" ht="37.5" hidden="1">
      <c r="A40" s="117" t="s">
        <v>149</v>
      </c>
      <c r="B40" s="118" t="s">
        <v>555</v>
      </c>
      <c r="C40" s="118" t="s">
        <v>80</v>
      </c>
      <c r="D40" s="118" t="s">
        <v>198</v>
      </c>
      <c r="E40" s="117" t="s">
        <v>32</v>
      </c>
      <c r="F40" s="203" t="s">
        <v>199</v>
      </c>
      <c r="G40" s="191" t="s">
        <v>200</v>
      </c>
      <c r="H40" s="69"/>
      <c r="I40" s="69">
        <v>160</v>
      </c>
      <c r="J40" s="69" t="s">
        <v>18</v>
      </c>
      <c r="K40" s="69">
        <v>30</v>
      </c>
      <c r="L40" s="69" t="s">
        <v>19</v>
      </c>
      <c r="M40" s="69">
        <v>1</v>
      </c>
      <c r="N40" s="69" t="s">
        <v>20</v>
      </c>
      <c r="O40" s="192" t="s">
        <v>596</v>
      </c>
      <c r="P40" s="191"/>
      <c r="Q40" s="69"/>
      <c r="R40" s="193" t="s">
        <v>582</v>
      </c>
      <c r="S40" s="200">
        <v>5000</v>
      </c>
      <c r="T40" s="200" t="s">
        <v>557</v>
      </c>
      <c r="U40" s="220"/>
      <c r="V40" s="219" t="s">
        <v>292</v>
      </c>
    </row>
    <row r="41" spans="1:22" s="194" customFormat="1" ht="37.5" hidden="1">
      <c r="A41" s="117" t="s">
        <v>149</v>
      </c>
      <c r="B41" s="118" t="s">
        <v>562</v>
      </c>
      <c r="C41" s="118" t="s">
        <v>80</v>
      </c>
      <c r="D41" s="118" t="s">
        <v>198</v>
      </c>
      <c r="E41" s="117" t="s">
        <v>32</v>
      </c>
      <c r="F41" s="203" t="s">
        <v>199</v>
      </c>
      <c r="G41" s="191" t="s">
        <v>200</v>
      </c>
      <c r="H41" s="69"/>
      <c r="I41" s="69">
        <v>50</v>
      </c>
      <c r="J41" s="69" t="s">
        <v>18</v>
      </c>
      <c r="K41" s="69">
        <v>60</v>
      </c>
      <c r="L41" s="69" t="s">
        <v>19</v>
      </c>
      <c r="M41" s="69">
        <v>1</v>
      </c>
      <c r="N41" s="69" t="s">
        <v>20</v>
      </c>
      <c r="O41" s="192" t="s">
        <v>596</v>
      </c>
      <c r="P41" s="191"/>
      <c r="Q41" s="69"/>
      <c r="R41" s="193" t="s">
        <v>563</v>
      </c>
      <c r="S41" s="200" t="s">
        <v>564</v>
      </c>
      <c r="T41" s="200" t="s">
        <v>28</v>
      </c>
      <c r="U41" s="220"/>
      <c r="V41" s="219" t="s">
        <v>292</v>
      </c>
    </row>
    <row r="42" spans="1:22" s="194" customFormat="1" ht="37.5" hidden="1">
      <c r="A42" s="117" t="s">
        <v>149</v>
      </c>
      <c r="B42" s="118" t="s">
        <v>562</v>
      </c>
      <c r="C42" s="118" t="s">
        <v>80</v>
      </c>
      <c r="D42" s="118" t="s">
        <v>198</v>
      </c>
      <c r="E42" s="117" t="s">
        <v>32</v>
      </c>
      <c r="F42" s="203" t="s">
        <v>199</v>
      </c>
      <c r="G42" s="191" t="s">
        <v>200</v>
      </c>
      <c r="H42" s="69"/>
      <c r="I42" s="69">
        <v>50</v>
      </c>
      <c r="J42" s="69" t="s">
        <v>18</v>
      </c>
      <c r="K42" s="69">
        <v>60</v>
      </c>
      <c r="L42" s="69" t="s">
        <v>19</v>
      </c>
      <c r="M42" s="69">
        <v>1</v>
      </c>
      <c r="N42" s="69" t="s">
        <v>20</v>
      </c>
      <c r="O42" s="192" t="s">
        <v>596</v>
      </c>
      <c r="P42" s="191"/>
      <c r="Q42" s="69"/>
      <c r="R42" s="193" t="s">
        <v>569</v>
      </c>
      <c r="S42" s="201">
        <v>24</v>
      </c>
      <c r="T42" s="201">
        <v>290</v>
      </c>
      <c r="U42" s="220"/>
      <c r="V42" s="219" t="s">
        <v>292</v>
      </c>
    </row>
    <row r="43" spans="1:22" s="194" customFormat="1" ht="37.5">
      <c r="A43" s="117" t="s">
        <v>149</v>
      </c>
      <c r="B43" s="118" t="s">
        <v>570</v>
      </c>
      <c r="C43" s="118" t="s">
        <v>80</v>
      </c>
      <c r="D43" s="118" t="s">
        <v>198</v>
      </c>
      <c r="E43" s="117" t="s">
        <v>32</v>
      </c>
      <c r="F43" s="203" t="s">
        <v>199</v>
      </c>
      <c r="G43" s="191" t="s">
        <v>200</v>
      </c>
      <c r="H43" s="69"/>
      <c r="I43" s="69">
        <v>50</v>
      </c>
      <c r="J43" s="69" t="s">
        <v>18</v>
      </c>
      <c r="K43" s="69">
        <v>60</v>
      </c>
      <c r="L43" s="69" t="s">
        <v>19</v>
      </c>
      <c r="M43" s="69">
        <v>1</v>
      </c>
      <c r="N43" s="69" t="s">
        <v>20</v>
      </c>
      <c r="O43" s="192" t="s">
        <v>596</v>
      </c>
      <c r="P43" s="191"/>
      <c r="Q43" s="69"/>
      <c r="R43" s="193" t="s">
        <v>571</v>
      </c>
      <c r="S43" s="200"/>
      <c r="T43" s="200" t="s">
        <v>572</v>
      </c>
      <c r="U43" s="220"/>
      <c r="V43" s="219" t="s">
        <v>292</v>
      </c>
    </row>
    <row r="44" spans="1:22" ht="37.5" hidden="1">
      <c r="A44" s="44" t="s">
        <v>149</v>
      </c>
      <c r="B44" s="65" t="s">
        <v>555</v>
      </c>
      <c r="C44" s="65" t="s">
        <v>80</v>
      </c>
      <c r="D44" s="65" t="s">
        <v>201</v>
      </c>
      <c r="E44" s="44" t="s">
        <v>32</v>
      </c>
      <c r="F44" s="204" t="s">
        <v>202</v>
      </c>
      <c r="G44" s="46" t="s">
        <v>203</v>
      </c>
      <c r="H44" s="47"/>
      <c r="I44" s="47">
        <v>24</v>
      </c>
      <c r="J44" s="47" t="s">
        <v>18</v>
      </c>
      <c r="K44" s="47">
        <v>30</v>
      </c>
      <c r="L44" s="47" t="s">
        <v>19</v>
      </c>
      <c r="M44" s="47">
        <v>1</v>
      </c>
      <c r="N44" s="47" t="s">
        <v>20</v>
      </c>
      <c r="O44" s="151" t="s">
        <v>596</v>
      </c>
      <c r="P44" s="46"/>
      <c r="Q44" s="47"/>
      <c r="R44" s="49" t="s">
        <v>582</v>
      </c>
      <c r="S44" s="148">
        <v>5000</v>
      </c>
      <c r="T44" s="148" t="s">
        <v>557</v>
      </c>
      <c r="U44" s="221"/>
      <c r="V44" s="207" t="s">
        <v>80</v>
      </c>
    </row>
    <row r="45" spans="1:22" ht="37.5" hidden="1">
      <c r="A45" s="44" t="s">
        <v>149</v>
      </c>
      <c r="B45" s="65" t="s">
        <v>555</v>
      </c>
      <c r="C45" s="65" t="s">
        <v>80</v>
      </c>
      <c r="D45" s="65" t="s">
        <v>201</v>
      </c>
      <c r="E45" s="44" t="s">
        <v>32</v>
      </c>
      <c r="F45" s="204" t="s">
        <v>202</v>
      </c>
      <c r="G45" s="46" t="s">
        <v>203</v>
      </c>
      <c r="H45" s="47"/>
      <c r="I45" s="47">
        <v>100</v>
      </c>
      <c r="J45" s="47" t="s">
        <v>18</v>
      </c>
      <c r="K45" s="47">
        <v>30</v>
      </c>
      <c r="L45" s="47" t="s">
        <v>19</v>
      </c>
      <c r="M45" s="47">
        <v>1</v>
      </c>
      <c r="N45" s="47" t="s">
        <v>20</v>
      </c>
      <c r="O45" s="151" t="s">
        <v>596</v>
      </c>
      <c r="P45" s="46"/>
      <c r="Q45" s="47"/>
      <c r="R45" s="49" t="s">
        <v>582</v>
      </c>
      <c r="S45" s="148">
        <v>5000</v>
      </c>
      <c r="T45" s="148" t="s">
        <v>557</v>
      </c>
      <c r="U45" s="221"/>
      <c r="V45" s="207" t="s">
        <v>80</v>
      </c>
    </row>
    <row r="46" spans="1:22" ht="37.5" hidden="1">
      <c r="A46" s="44" t="s">
        <v>149</v>
      </c>
      <c r="B46" s="65" t="s">
        <v>555</v>
      </c>
      <c r="C46" s="65" t="s">
        <v>80</v>
      </c>
      <c r="D46" s="65" t="s">
        <v>201</v>
      </c>
      <c r="E46" s="44" t="s">
        <v>32</v>
      </c>
      <c r="F46" s="204" t="s">
        <v>202</v>
      </c>
      <c r="G46" s="46" t="s">
        <v>203</v>
      </c>
      <c r="H46" s="47"/>
      <c r="I46" s="47">
        <v>160</v>
      </c>
      <c r="J46" s="47" t="s">
        <v>18</v>
      </c>
      <c r="K46" s="47">
        <v>30</v>
      </c>
      <c r="L46" s="47" t="s">
        <v>19</v>
      </c>
      <c r="M46" s="47">
        <v>1</v>
      </c>
      <c r="N46" s="47" t="s">
        <v>20</v>
      </c>
      <c r="O46" s="151" t="s">
        <v>596</v>
      </c>
      <c r="P46" s="46"/>
      <c r="Q46" s="47"/>
      <c r="R46" s="49" t="s">
        <v>582</v>
      </c>
      <c r="S46" s="148">
        <v>5000</v>
      </c>
      <c r="T46" s="148" t="s">
        <v>557</v>
      </c>
      <c r="U46" s="221"/>
      <c r="V46" s="207" t="s">
        <v>80</v>
      </c>
    </row>
    <row r="47" spans="1:22" ht="37.5" hidden="1">
      <c r="A47" s="44" t="s">
        <v>149</v>
      </c>
      <c r="B47" s="65" t="s">
        <v>562</v>
      </c>
      <c r="C47" s="65" t="s">
        <v>80</v>
      </c>
      <c r="D47" s="65" t="s">
        <v>201</v>
      </c>
      <c r="E47" s="44" t="s">
        <v>32</v>
      </c>
      <c r="F47" s="204" t="s">
        <v>202</v>
      </c>
      <c r="G47" s="46" t="s">
        <v>203</v>
      </c>
      <c r="H47" s="47"/>
      <c r="I47" s="47">
        <v>100</v>
      </c>
      <c r="J47" s="47" t="s">
        <v>18</v>
      </c>
      <c r="K47" s="47">
        <v>60</v>
      </c>
      <c r="L47" s="47" t="s">
        <v>19</v>
      </c>
      <c r="M47" s="47">
        <v>1</v>
      </c>
      <c r="N47" s="47" t="s">
        <v>20</v>
      </c>
      <c r="O47" s="151" t="s">
        <v>596</v>
      </c>
      <c r="P47" s="46"/>
      <c r="Q47" s="47"/>
      <c r="R47" s="49" t="s">
        <v>563</v>
      </c>
      <c r="S47" s="148" t="s">
        <v>564</v>
      </c>
      <c r="T47" s="148" t="s">
        <v>28</v>
      </c>
      <c r="U47" s="221"/>
      <c r="V47" s="207" t="s">
        <v>80</v>
      </c>
    </row>
    <row r="48" spans="1:22" ht="37.5" hidden="1">
      <c r="A48" s="44" t="s">
        <v>149</v>
      </c>
      <c r="B48" s="65" t="s">
        <v>562</v>
      </c>
      <c r="C48" s="65" t="s">
        <v>80</v>
      </c>
      <c r="D48" s="65" t="s">
        <v>201</v>
      </c>
      <c r="E48" s="44" t="s">
        <v>32</v>
      </c>
      <c r="F48" s="204" t="s">
        <v>202</v>
      </c>
      <c r="G48" s="46" t="s">
        <v>203</v>
      </c>
      <c r="H48" s="47"/>
      <c r="I48" s="47">
        <v>100</v>
      </c>
      <c r="J48" s="47" t="s">
        <v>18</v>
      </c>
      <c r="K48" s="47">
        <v>60</v>
      </c>
      <c r="L48" s="47" t="s">
        <v>19</v>
      </c>
      <c r="M48" s="47">
        <v>1</v>
      </c>
      <c r="N48" s="47" t="s">
        <v>20</v>
      </c>
      <c r="O48" s="151" t="s">
        <v>596</v>
      </c>
      <c r="P48" s="46"/>
      <c r="Q48" s="47"/>
      <c r="R48" s="49" t="s">
        <v>569</v>
      </c>
      <c r="S48" s="202">
        <v>24</v>
      </c>
      <c r="T48" s="202">
        <v>290</v>
      </c>
      <c r="U48" s="221"/>
      <c r="V48" s="207" t="s">
        <v>80</v>
      </c>
    </row>
    <row r="49" spans="1:22" ht="37.5">
      <c r="A49" s="44" t="s">
        <v>149</v>
      </c>
      <c r="B49" s="65" t="s">
        <v>570</v>
      </c>
      <c r="C49" s="65" t="s">
        <v>80</v>
      </c>
      <c r="D49" s="65" t="s">
        <v>201</v>
      </c>
      <c r="E49" s="44" t="s">
        <v>32</v>
      </c>
      <c r="F49" s="204" t="s">
        <v>202</v>
      </c>
      <c r="G49" s="46" t="s">
        <v>203</v>
      </c>
      <c r="H49" s="47"/>
      <c r="I49" s="47">
        <v>100</v>
      </c>
      <c r="J49" s="47" t="s">
        <v>18</v>
      </c>
      <c r="K49" s="47">
        <v>60</v>
      </c>
      <c r="L49" s="47" t="s">
        <v>19</v>
      </c>
      <c r="M49" s="47">
        <v>1</v>
      </c>
      <c r="N49" s="47" t="s">
        <v>20</v>
      </c>
      <c r="O49" s="151" t="s">
        <v>596</v>
      </c>
      <c r="P49" s="46"/>
      <c r="Q49" s="47"/>
      <c r="R49" s="49" t="s">
        <v>575</v>
      </c>
      <c r="S49" s="148"/>
      <c r="T49" s="147" t="s">
        <v>576</v>
      </c>
      <c r="U49" s="221"/>
      <c r="V49" s="207" t="s">
        <v>80</v>
      </c>
    </row>
  </sheetData>
  <autoFilter ref="A1:V49" xr:uid="{BC05E16B-A08C-43A7-AAF2-782BF4390D1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8F55-960B-4D78-8EF5-AA03071B7F57}">
  <sheetPr filterMode="1"/>
  <dimension ref="A1:V247"/>
  <sheetViews>
    <sheetView tabSelected="1" zoomScale="70" zoomScaleNormal="70" workbookViewId="0">
      <pane ySplit="1" topLeftCell="A23" activePane="bottomLeft" state="frozen"/>
      <selection pane="bottomLeft" activeCell="I23" sqref="I23:L23"/>
    </sheetView>
  </sheetViews>
  <sheetFormatPr baseColWidth="10" defaultColWidth="8.85546875" defaultRowHeight="15"/>
  <cols>
    <col min="1" max="1" width="22" bestFit="1" customWidth="1"/>
    <col min="2" max="2" width="32" customWidth="1"/>
    <col min="3" max="3" width="13.28515625" customWidth="1"/>
    <col min="4" max="4" width="19.85546875" bestFit="1" customWidth="1"/>
    <col min="5" max="5" width="11.28515625" style="39" customWidth="1"/>
    <col min="6" max="6" width="146.5703125" customWidth="1"/>
    <col min="7" max="7" width="63.42578125" customWidth="1"/>
    <col min="8" max="8" width="23.5703125" customWidth="1"/>
    <col min="9" max="9" width="5.42578125" customWidth="1"/>
    <col min="10" max="10" width="27.7109375" bestFit="1" customWidth="1"/>
    <col min="11" max="11" width="5.42578125" customWidth="1"/>
    <col min="12" max="12" width="15.7109375" bestFit="1" customWidth="1"/>
    <col min="13" max="13" width="5.42578125" customWidth="1"/>
    <col min="14" max="14" width="14.140625" bestFit="1" customWidth="1"/>
    <col min="15" max="15" width="19.85546875" customWidth="1"/>
    <col min="16" max="16" width="32.140625" bestFit="1" customWidth="1"/>
    <col min="17" max="17" width="20.42578125" bestFit="1" customWidth="1"/>
    <col min="18" max="18" width="75.85546875" customWidth="1"/>
    <col min="19" max="19" width="19.85546875" customWidth="1"/>
    <col min="20" max="20" width="32.5703125" bestFit="1" customWidth="1"/>
    <col min="21" max="21" width="26.28515625" customWidth="1"/>
    <col min="22" max="22" width="19.85546875" customWidth="1"/>
  </cols>
  <sheetData>
    <row r="1" spans="1:22" ht="56.25">
      <c r="A1" s="304" t="s">
        <v>73</v>
      </c>
      <c r="B1" s="304" t="s">
        <v>3</v>
      </c>
      <c r="C1" s="304" t="s">
        <v>74</v>
      </c>
      <c r="D1" s="304" t="s">
        <v>547</v>
      </c>
      <c r="E1" s="362" t="s">
        <v>4</v>
      </c>
      <c r="F1" s="246" t="s">
        <v>5</v>
      </c>
      <c r="G1" s="247" t="s">
        <v>6</v>
      </c>
      <c r="H1" s="247" t="s">
        <v>548</v>
      </c>
      <c r="I1" s="352" t="s">
        <v>8</v>
      </c>
      <c r="J1" s="352"/>
      <c r="K1" s="352"/>
      <c r="L1" s="352"/>
      <c r="M1" s="352"/>
      <c r="N1" s="352"/>
      <c r="O1" s="249" t="s">
        <v>9</v>
      </c>
      <c r="P1" s="246" t="s">
        <v>10</v>
      </c>
      <c r="Q1" s="245" t="s">
        <v>11</v>
      </c>
      <c r="R1" s="248" t="s">
        <v>549</v>
      </c>
      <c r="S1" s="248" t="s">
        <v>12</v>
      </c>
      <c r="T1" s="248" t="s">
        <v>13</v>
      </c>
      <c r="U1" s="250" t="s">
        <v>579</v>
      </c>
    </row>
    <row r="2" spans="1:22" ht="15.75">
      <c r="A2" s="213" t="s">
        <v>79</v>
      </c>
      <c r="B2" s="184" t="s">
        <v>555</v>
      </c>
      <c r="C2" s="184" t="s">
        <v>80</v>
      </c>
      <c r="D2" s="184" t="s">
        <v>78</v>
      </c>
      <c r="E2" s="363" t="s">
        <v>32</v>
      </c>
      <c r="F2" s="297" t="s">
        <v>81</v>
      </c>
      <c r="G2" s="213" t="s">
        <v>82</v>
      </c>
      <c r="H2" s="214"/>
      <c r="I2" s="232">
        <v>250</v>
      </c>
      <c r="J2" s="318" t="s">
        <v>18</v>
      </c>
      <c r="K2" s="148">
        <v>10</v>
      </c>
      <c r="L2" s="318" t="s">
        <v>19</v>
      </c>
      <c r="M2" s="148">
        <v>1</v>
      </c>
      <c r="N2" s="318" t="s">
        <v>20</v>
      </c>
      <c r="O2" s="214" t="s">
        <v>596</v>
      </c>
      <c r="P2" s="213"/>
      <c r="Q2" s="214"/>
      <c r="R2" s="187" t="s">
        <v>597</v>
      </c>
      <c r="S2" s="188">
        <v>0.95</v>
      </c>
      <c r="T2" s="188">
        <v>1</v>
      </c>
      <c r="U2" s="311">
        <v>2</v>
      </c>
      <c r="V2" t="s">
        <v>221</v>
      </c>
    </row>
    <row r="3" spans="1:22" ht="15.75">
      <c r="A3" s="213" t="s">
        <v>79</v>
      </c>
      <c r="B3" s="184" t="s">
        <v>555</v>
      </c>
      <c r="C3" s="184" t="s">
        <v>80</v>
      </c>
      <c r="D3" s="184" t="s">
        <v>78</v>
      </c>
      <c r="E3" s="363" t="s">
        <v>32</v>
      </c>
      <c r="F3" s="297" t="s">
        <v>81</v>
      </c>
      <c r="G3" s="213" t="s">
        <v>82</v>
      </c>
      <c r="H3" s="214"/>
      <c r="I3" s="232">
        <v>500</v>
      </c>
      <c r="J3" s="318" t="s">
        <v>18</v>
      </c>
      <c r="K3" s="148">
        <v>10</v>
      </c>
      <c r="L3" s="318" t="s">
        <v>19</v>
      </c>
      <c r="M3" s="148">
        <v>1</v>
      </c>
      <c r="N3" s="318" t="s">
        <v>20</v>
      </c>
      <c r="O3" s="214" t="s">
        <v>596</v>
      </c>
      <c r="P3" s="213"/>
      <c r="Q3" s="214"/>
      <c r="R3" s="187" t="s">
        <v>597</v>
      </c>
      <c r="S3" s="188">
        <v>0.95</v>
      </c>
      <c r="T3" s="188">
        <v>1</v>
      </c>
      <c r="U3" s="311">
        <v>3</v>
      </c>
      <c r="V3" t="s">
        <v>221</v>
      </c>
    </row>
    <row r="4" spans="1:22" ht="15.75">
      <c r="A4" s="213" t="s">
        <v>79</v>
      </c>
      <c r="B4" s="184" t="s">
        <v>555</v>
      </c>
      <c r="C4" s="184" t="s">
        <v>80</v>
      </c>
      <c r="D4" s="184" t="s">
        <v>78</v>
      </c>
      <c r="E4" s="363" t="s">
        <v>32</v>
      </c>
      <c r="F4" s="297" t="s">
        <v>81</v>
      </c>
      <c r="G4" s="213" t="s">
        <v>82</v>
      </c>
      <c r="H4" s="214"/>
      <c r="I4" s="232">
        <v>732</v>
      </c>
      <c r="J4" s="318" t="s">
        <v>18</v>
      </c>
      <c r="K4" s="148">
        <v>10</v>
      </c>
      <c r="L4" s="318" t="s">
        <v>19</v>
      </c>
      <c r="M4" s="148">
        <v>1</v>
      </c>
      <c r="N4" s="318" t="s">
        <v>20</v>
      </c>
      <c r="O4" s="214" t="s">
        <v>596</v>
      </c>
      <c r="P4" s="213"/>
      <c r="Q4" s="214"/>
      <c r="R4" s="187" t="s">
        <v>597</v>
      </c>
      <c r="S4" s="188">
        <v>0.95</v>
      </c>
      <c r="T4" s="188">
        <v>1</v>
      </c>
      <c r="U4" s="311">
        <v>4</v>
      </c>
      <c r="V4" t="s">
        <v>221</v>
      </c>
    </row>
    <row r="5" spans="1:22" ht="31.5">
      <c r="A5" s="213" t="s">
        <v>79</v>
      </c>
      <c r="B5" s="184" t="s">
        <v>562</v>
      </c>
      <c r="C5" s="184" t="s">
        <v>80</v>
      </c>
      <c r="D5" s="184" t="s">
        <v>78</v>
      </c>
      <c r="E5" s="363" t="s">
        <v>32</v>
      </c>
      <c r="F5" s="297" t="s">
        <v>81</v>
      </c>
      <c r="G5" s="213" t="s">
        <v>82</v>
      </c>
      <c r="H5" s="214"/>
      <c r="I5" s="232">
        <v>120</v>
      </c>
      <c r="J5" s="318" t="s">
        <v>18</v>
      </c>
      <c r="K5" s="148">
        <v>60</v>
      </c>
      <c r="L5" s="318" t="s">
        <v>19</v>
      </c>
      <c r="M5" s="148">
        <v>1</v>
      </c>
      <c r="N5" s="318" t="s">
        <v>20</v>
      </c>
      <c r="O5" s="214" t="s">
        <v>596</v>
      </c>
      <c r="P5" s="213"/>
      <c r="Q5" s="214"/>
      <c r="R5" s="312" t="s">
        <v>563</v>
      </c>
      <c r="S5" s="291" t="s">
        <v>564</v>
      </c>
      <c r="T5" s="291" t="s">
        <v>28</v>
      </c>
      <c r="U5" s="188"/>
      <c r="V5" t="s">
        <v>221</v>
      </c>
    </row>
    <row r="6" spans="1:22" ht="15.75">
      <c r="A6" s="213" t="s">
        <v>79</v>
      </c>
      <c r="B6" s="184" t="s">
        <v>562</v>
      </c>
      <c r="C6" s="184" t="s">
        <v>80</v>
      </c>
      <c r="D6" s="184" t="s">
        <v>78</v>
      </c>
      <c r="E6" s="363" t="s">
        <v>32</v>
      </c>
      <c r="F6" s="297" t="s">
        <v>81</v>
      </c>
      <c r="G6" s="213" t="s">
        <v>82</v>
      </c>
      <c r="H6" s="214"/>
      <c r="I6" s="232">
        <v>20</v>
      </c>
      <c r="J6" s="318" t="s">
        <v>598</v>
      </c>
      <c r="K6" s="148">
        <v>60</v>
      </c>
      <c r="L6" s="318" t="s">
        <v>19</v>
      </c>
      <c r="M6" s="148">
        <v>1</v>
      </c>
      <c r="N6" s="318" t="s">
        <v>20</v>
      </c>
      <c r="O6" s="214" t="s">
        <v>596</v>
      </c>
      <c r="P6" s="213"/>
      <c r="Q6" s="214"/>
      <c r="R6" s="312" t="s">
        <v>569</v>
      </c>
      <c r="S6" s="323">
        <v>500</v>
      </c>
      <c r="T6" s="323">
        <v>1000</v>
      </c>
      <c r="U6" s="188"/>
      <c r="V6" t="s">
        <v>221</v>
      </c>
    </row>
    <row r="7" spans="1:22" ht="15.75">
      <c r="A7" s="213" t="s">
        <v>79</v>
      </c>
      <c r="B7" s="184" t="s">
        <v>570</v>
      </c>
      <c r="C7" s="184" t="s">
        <v>80</v>
      </c>
      <c r="D7" s="184" t="s">
        <v>78</v>
      </c>
      <c r="E7" s="363" t="s">
        <v>32</v>
      </c>
      <c r="F7" s="297" t="s">
        <v>81</v>
      </c>
      <c r="G7" s="213" t="s">
        <v>82</v>
      </c>
      <c r="H7" s="214"/>
      <c r="I7" s="232">
        <v>120</v>
      </c>
      <c r="J7" s="318" t="s">
        <v>18</v>
      </c>
      <c r="K7" s="148">
        <v>60</v>
      </c>
      <c r="L7" s="318" t="s">
        <v>19</v>
      </c>
      <c r="M7" s="148">
        <v>1</v>
      </c>
      <c r="N7" s="318" t="s">
        <v>20</v>
      </c>
      <c r="O7" s="214" t="s">
        <v>596</v>
      </c>
      <c r="P7" s="213"/>
      <c r="Q7" s="214"/>
      <c r="R7" s="187" t="s">
        <v>571</v>
      </c>
      <c r="S7" s="188"/>
      <c r="T7" s="188" t="s">
        <v>572</v>
      </c>
      <c r="U7" s="188"/>
      <c r="V7" t="s">
        <v>221</v>
      </c>
    </row>
    <row r="8" spans="1:22" ht="15.75">
      <c r="A8" s="213" t="s">
        <v>79</v>
      </c>
      <c r="B8" s="184" t="s">
        <v>555</v>
      </c>
      <c r="C8" s="184" t="s">
        <v>80</v>
      </c>
      <c r="D8" s="184" t="s">
        <v>86</v>
      </c>
      <c r="E8" s="363" t="s">
        <v>32</v>
      </c>
      <c r="F8" s="185" t="s">
        <v>87</v>
      </c>
      <c r="G8" s="213" t="s">
        <v>88</v>
      </c>
      <c r="H8" s="214"/>
      <c r="I8" s="232">
        <v>250</v>
      </c>
      <c r="J8" s="318" t="s">
        <v>18</v>
      </c>
      <c r="K8" s="148">
        <v>10</v>
      </c>
      <c r="L8" s="318" t="s">
        <v>19</v>
      </c>
      <c r="M8" s="148">
        <v>1</v>
      </c>
      <c r="N8" s="318" t="s">
        <v>20</v>
      </c>
      <c r="O8" s="214" t="s">
        <v>596</v>
      </c>
      <c r="P8" s="213"/>
      <c r="Q8" s="214"/>
      <c r="R8" s="187" t="s">
        <v>597</v>
      </c>
      <c r="S8" s="188">
        <v>0.95</v>
      </c>
      <c r="T8" s="188">
        <v>1</v>
      </c>
      <c r="U8" s="311">
        <v>2</v>
      </c>
      <c r="V8" t="s">
        <v>221</v>
      </c>
    </row>
    <row r="9" spans="1:22" ht="15.75">
      <c r="A9" s="213" t="s">
        <v>79</v>
      </c>
      <c r="B9" s="184" t="s">
        <v>555</v>
      </c>
      <c r="C9" s="184" t="s">
        <v>80</v>
      </c>
      <c r="D9" s="184" t="s">
        <v>86</v>
      </c>
      <c r="E9" s="363" t="s">
        <v>32</v>
      </c>
      <c r="F9" s="185" t="s">
        <v>87</v>
      </c>
      <c r="G9" s="213" t="s">
        <v>88</v>
      </c>
      <c r="H9" s="214"/>
      <c r="I9" s="232">
        <v>500</v>
      </c>
      <c r="J9" s="318" t="s">
        <v>18</v>
      </c>
      <c r="K9" s="148">
        <v>10</v>
      </c>
      <c r="L9" s="318" t="s">
        <v>19</v>
      </c>
      <c r="M9" s="148">
        <v>1</v>
      </c>
      <c r="N9" s="318" t="s">
        <v>20</v>
      </c>
      <c r="O9" s="214" t="s">
        <v>596</v>
      </c>
      <c r="P9" s="213"/>
      <c r="Q9" s="214"/>
      <c r="R9" s="187" t="s">
        <v>597</v>
      </c>
      <c r="S9" s="188">
        <v>0.95</v>
      </c>
      <c r="T9" s="188">
        <v>1</v>
      </c>
      <c r="U9" s="311">
        <v>3</v>
      </c>
      <c r="V9" t="s">
        <v>221</v>
      </c>
    </row>
    <row r="10" spans="1:22" ht="15.75">
      <c r="A10" s="213" t="s">
        <v>79</v>
      </c>
      <c r="B10" s="184" t="s">
        <v>555</v>
      </c>
      <c r="C10" s="184" t="s">
        <v>80</v>
      </c>
      <c r="D10" s="184" t="s">
        <v>86</v>
      </c>
      <c r="E10" s="363" t="s">
        <v>32</v>
      </c>
      <c r="F10" s="185" t="s">
        <v>87</v>
      </c>
      <c r="G10" s="213" t="s">
        <v>88</v>
      </c>
      <c r="H10" s="214"/>
      <c r="I10" s="232">
        <v>732</v>
      </c>
      <c r="J10" s="318" t="s">
        <v>18</v>
      </c>
      <c r="K10" s="148">
        <v>10</v>
      </c>
      <c r="L10" s="318" t="s">
        <v>19</v>
      </c>
      <c r="M10" s="148">
        <v>1</v>
      </c>
      <c r="N10" s="318" t="s">
        <v>20</v>
      </c>
      <c r="O10" s="214" t="s">
        <v>596</v>
      </c>
      <c r="P10" s="213"/>
      <c r="Q10" s="214"/>
      <c r="R10" s="187" t="s">
        <v>597</v>
      </c>
      <c r="S10" s="188">
        <v>0.95</v>
      </c>
      <c r="T10" s="188">
        <v>1</v>
      </c>
      <c r="U10" s="311">
        <v>4</v>
      </c>
      <c r="V10" t="s">
        <v>221</v>
      </c>
    </row>
    <row r="11" spans="1:22" ht="31.5">
      <c r="A11" s="213" t="s">
        <v>79</v>
      </c>
      <c r="B11" s="184" t="s">
        <v>562</v>
      </c>
      <c r="C11" s="184" t="s">
        <v>80</v>
      </c>
      <c r="D11" s="184" t="s">
        <v>86</v>
      </c>
      <c r="E11" s="363" t="s">
        <v>32</v>
      </c>
      <c r="F11" s="185" t="s">
        <v>87</v>
      </c>
      <c r="G11" s="213" t="s">
        <v>88</v>
      </c>
      <c r="H11" s="214"/>
      <c r="I11" s="232">
        <v>120</v>
      </c>
      <c r="J11" s="318" t="s">
        <v>18</v>
      </c>
      <c r="K11" s="148">
        <v>60</v>
      </c>
      <c r="L11" s="318" t="s">
        <v>19</v>
      </c>
      <c r="M11" s="148">
        <v>1</v>
      </c>
      <c r="N11" s="318" t="s">
        <v>20</v>
      </c>
      <c r="O11" s="214" t="s">
        <v>596</v>
      </c>
      <c r="P11" s="213"/>
      <c r="Q11" s="214"/>
      <c r="R11" s="312" t="s">
        <v>563</v>
      </c>
      <c r="S11" s="291" t="s">
        <v>564</v>
      </c>
      <c r="T11" s="291" t="s">
        <v>28</v>
      </c>
      <c r="U11" s="188"/>
      <c r="V11" t="s">
        <v>221</v>
      </c>
    </row>
    <row r="12" spans="1:22" ht="15.75">
      <c r="A12" s="213" t="s">
        <v>79</v>
      </c>
      <c r="B12" s="184" t="s">
        <v>562</v>
      </c>
      <c r="C12" s="184" t="s">
        <v>80</v>
      </c>
      <c r="D12" s="184" t="s">
        <v>86</v>
      </c>
      <c r="E12" s="363" t="s">
        <v>32</v>
      </c>
      <c r="F12" s="185" t="s">
        <v>87</v>
      </c>
      <c r="G12" s="213" t="s">
        <v>88</v>
      </c>
      <c r="H12" s="214"/>
      <c r="I12" s="232">
        <v>20</v>
      </c>
      <c r="J12" s="318" t="s">
        <v>598</v>
      </c>
      <c r="K12" s="148">
        <v>60</v>
      </c>
      <c r="L12" s="318" t="s">
        <v>19</v>
      </c>
      <c r="M12" s="148">
        <v>1</v>
      </c>
      <c r="N12" s="318" t="s">
        <v>20</v>
      </c>
      <c r="O12" s="214" t="s">
        <v>596</v>
      </c>
      <c r="P12" s="213"/>
      <c r="Q12" s="214"/>
      <c r="R12" s="312" t="s">
        <v>569</v>
      </c>
      <c r="S12" s="323">
        <v>500</v>
      </c>
      <c r="T12" s="323">
        <v>1000</v>
      </c>
      <c r="U12" s="188"/>
      <c r="V12" t="s">
        <v>221</v>
      </c>
    </row>
    <row r="13" spans="1:22" ht="15.75">
      <c r="A13" s="213" t="s">
        <v>79</v>
      </c>
      <c r="B13" s="184" t="s">
        <v>570</v>
      </c>
      <c r="C13" s="184" t="s">
        <v>80</v>
      </c>
      <c r="D13" s="184" t="s">
        <v>86</v>
      </c>
      <c r="E13" s="363" t="s">
        <v>32</v>
      </c>
      <c r="F13" s="185" t="s">
        <v>87</v>
      </c>
      <c r="G13" s="213" t="s">
        <v>88</v>
      </c>
      <c r="H13" s="214"/>
      <c r="I13" s="232">
        <v>120</v>
      </c>
      <c r="J13" s="318" t="s">
        <v>18</v>
      </c>
      <c r="K13" s="148">
        <v>60</v>
      </c>
      <c r="L13" s="318" t="s">
        <v>19</v>
      </c>
      <c r="M13" s="148">
        <v>1</v>
      </c>
      <c r="N13" s="318" t="s">
        <v>20</v>
      </c>
      <c r="O13" s="214" t="s">
        <v>596</v>
      </c>
      <c r="P13" s="213"/>
      <c r="Q13" s="214"/>
      <c r="R13" s="187" t="s">
        <v>573</v>
      </c>
      <c r="S13" s="188"/>
      <c r="T13" s="188" t="s">
        <v>574</v>
      </c>
      <c r="U13" s="188"/>
      <c r="V13" t="s">
        <v>221</v>
      </c>
    </row>
    <row r="14" spans="1:22" ht="15.75">
      <c r="A14" s="213" t="s">
        <v>79</v>
      </c>
      <c r="B14" s="184" t="s">
        <v>551</v>
      </c>
      <c r="C14" s="184" t="s">
        <v>80</v>
      </c>
      <c r="D14" s="184" t="s">
        <v>89</v>
      </c>
      <c r="E14" s="363" t="s">
        <v>90</v>
      </c>
      <c r="F14" s="185" t="s">
        <v>84</v>
      </c>
      <c r="G14" s="213" t="s">
        <v>91</v>
      </c>
      <c r="H14" s="214"/>
      <c r="I14" s="232">
        <v>120</v>
      </c>
      <c r="J14" s="318" t="s">
        <v>18</v>
      </c>
      <c r="K14" s="148">
        <v>60</v>
      </c>
      <c r="L14" s="318" t="s">
        <v>19</v>
      </c>
      <c r="M14" s="148">
        <v>1</v>
      </c>
      <c r="N14" s="318" t="s">
        <v>20</v>
      </c>
      <c r="O14" s="214" t="s">
        <v>596</v>
      </c>
      <c r="P14" s="213"/>
      <c r="Q14" s="214"/>
      <c r="R14" s="187" t="s">
        <v>599</v>
      </c>
      <c r="S14" s="188">
        <v>0.99</v>
      </c>
      <c r="T14" s="298">
        <v>1</v>
      </c>
      <c r="U14" s="188"/>
      <c r="V14" t="s">
        <v>221</v>
      </c>
    </row>
    <row r="15" spans="1:22" ht="15.75">
      <c r="A15" s="213" t="s">
        <v>79</v>
      </c>
      <c r="B15" s="184" t="s">
        <v>555</v>
      </c>
      <c r="C15" s="184" t="s">
        <v>80</v>
      </c>
      <c r="D15" s="184" t="s">
        <v>89</v>
      </c>
      <c r="E15" s="363" t="s">
        <v>90</v>
      </c>
      <c r="F15" s="185" t="s">
        <v>84</v>
      </c>
      <c r="G15" s="213" t="s">
        <v>91</v>
      </c>
      <c r="H15" s="214"/>
      <c r="I15" s="232">
        <v>250</v>
      </c>
      <c r="J15" s="318" t="s">
        <v>18</v>
      </c>
      <c r="K15" s="148">
        <v>10</v>
      </c>
      <c r="L15" s="318" t="s">
        <v>19</v>
      </c>
      <c r="M15" s="148">
        <v>1</v>
      </c>
      <c r="N15" s="318" t="s">
        <v>20</v>
      </c>
      <c r="O15" s="214" t="s">
        <v>596</v>
      </c>
      <c r="P15" s="213"/>
      <c r="Q15" s="214"/>
      <c r="R15" s="187" t="s">
        <v>597</v>
      </c>
      <c r="S15" s="188">
        <v>0.95</v>
      </c>
      <c r="T15" s="188">
        <v>1</v>
      </c>
      <c r="U15" s="311">
        <v>2</v>
      </c>
      <c r="V15" t="s">
        <v>221</v>
      </c>
    </row>
    <row r="16" spans="1:22" ht="15.75">
      <c r="A16" s="213" t="s">
        <v>79</v>
      </c>
      <c r="B16" s="184" t="s">
        <v>555</v>
      </c>
      <c r="C16" s="184" t="s">
        <v>80</v>
      </c>
      <c r="D16" s="184" t="s">
        <v>89</v>
      </c>
      <c r="E16" s="363" t="s">
        <v>90</v>
      </c>
      <c r="F16" s="185" t="s">
        <v>84</v>
      </c>
      <c r="G16" s="213" t="s">
        <v>91</v>
      </c>
      <c r="H16" s="214"/>
      <c r="I16" s="232">
        <v>500</v>
      </c>
      <c r="J16" s="318" t="s">
        <v>18</v>
      </c>
      <c r="K16" s="148">
        <v>10</v>
      </c>
      <c r="L16" s="318" t="s">
        <v>19</v>
      </c>
      <c r="M16" s="148">
        <v>1</v>
      </c>
      <c r="N16" s="318" t="s">
        <v>20</v>
      </c>
      <c r="O16" s="214" t="s">
        <v>596</v>
      </c>
      <c r="P16" s="213"/>
      <c r="Q16" s="214"/>
      <c r="R16" s="187" t="s">
        <v>597</v>
      </c>
      <c r="S16" s="188">
        <v>0.95</v>
      </c>
      <c r="T16" s="188">
        <v>1</v>
      </c>
      <c r="U16" s="311">
        <v>3</v>
      </c>
      <c r="V16" t="s">
        <v>221</v>
      </c>
    </row>
    <row r="17" spans="1:22" ht="15.75">
      <c r="A17" s="213" t="s">
        <v>79</v>
      </c>
      <c r="B17" s="184" t="s">
        <v>555</v>
      </c>
      <c r="C17" s="184" t="s">
        <v>80</v>
      </c>
      <c r="D17" s="184" t="s">
        <v>89</v>
      </c>
      <c r="E17" s="363" t="s">
        <v>90</v>
      </c>
      <c r="F17" s="185" t="s">
        <v>84</v>
      </c>
      <c r="G17" s="213" t="s">
        <v>91</v>
      </c>
      <c r="H17" s="214"/>
      <c r="I17" s="232">
        <v>732</v>
      </c>
      <c r="J17" s="318" t="s">
        <v>18</v>
      </c>
      <c r="K17" s="148">
        <v>10</v>
      </c>
      <c r="L17" s="318" t="s">
        <v>19</v>
      </c>
      <c r="M17" s="148">
        <v>1</v>
      </c>
      <c r="N17" s="318" t="s">
        <v>20</v>
      </c>
      <c r="O17" s="214" t="s">
        <v>596</v>
      </c>
      <c r="P17" s="213"/>
      <c r="Q17" s="214"/>
      <c r="R17" s="187" t="s">
        <v>597</v>
      </c>
      <c r="S17" s="188">
        <v>0.95</v>
      </c>
      <c r="T17" s="188">
        <v>1</v>
      </c>
      <c r="U17" s="311">
        <v>4</v>
      </c>
      <c r="V17" t="s">
        <v>221</v>
      </c>
    </row>
    <row r="18" spans="1:22" ht="31.5">
      <c r="A18" s="213" t="s">
        <v>79</v>
      </c>
      <c r="B18" s="184" t="s">
        <v>562</v>
      </c>
      <c r="C18" s="184" t="s">
        <v>80</v>
      </c>
      <c r="D18" s="184" t="s">
        <v>89</v>
      </c>
      <c r="E18" s="363" t="s">
        <v>90</v>
      </c>
      <c r="F18" s="185" t="s">
        <v>84</v>
      </c>
      <c r="G18" s="213" t="s">
        <v>91</v>
      </c>
      <c r="H18" s="214"/>
      <c r="I18" s="232">
        <v>120</v>
      </c>
      <c r="J18" s="318" t="s">
        <v>18</v>
      </c>
      <c r="K18" s="148">
        <v>60</v>
      </c>
      <c r="L18" s="318" t="s">
        <v>19</v>
      </c>
      <c r="M18" s="148">
        <v>1</v>
      </c>
      <c r="N18" s="318" t="s">
        <v>20</v>
      </c>
      <c r="O18" s="214" t="s">
        <v>596</v>
      </c>
      <c r="P18" s="213"/>
      <c r="Q18" s="214"/>
      <c r="R18" s="312" t="s">
        <v>563</v>
      </c>
      <c r="S18" s="291" t="s">
        <v>564</v>
      </c>
      <c r="T18" s="291" t="s">
        <v>28</v>
      </c>
      <c r="U18" s="188"/>
      <c r="V18" t="s">
        <v>221</v>
      </c>
    </row>
    <row r="19" spans="1:22" ht="15.75">
      <c r="A19" s="213" t="s">
        <v>79</v>
      </c>
      <c r="B19" s="184" t="s">
        <v>562</v>
      </c>
      <c r="C19" s="184" t="s">
        <v>80</v>
      </c>
      <c r="D19" s="184" t="s">
        <v>89</v>
      </c>
      <c r="E19" s="363" t="s">
        <v>90</v>
      </c>
      <c r="F19" s="185" t="s">
        <v>84</v>
      </c>
      <c r="G19" s="213" t="s">
        <v>91</v>
      </c>
      <c r="H19" s="214"/>
      <c r="I19" s="232">
        <v>20</v>
      </c>
      <c r="J19" s="318" t="s">
        <v>598</v>
      </c>
      <c r="K19" s="148">
        <v>60</v>
      </c>
      <c r="L19" s="318" t="s">
        <v>19</v>
      </c>
      <c r="M19" s="148">
        <v>1</v>
      </c>
      <c r="N19" s="318" t="s">
        <v>20</v>
      </c>
      <c r="O19" s="214" t="s">
        <v>596</v>
      </c>
      <c r="P19" s="213"/>
      <c r="Q19" s="214"/>
      <c r="R19" s="312" t="s">
        <v>569</v>
      </c>
      <c r="S19" s="323">
        <v>500</v>
      </c>
      <c r="T19" s="323">
        <v>1000</v>
      </c>
      <c r="U19" s="188"/>
      <c r="V19" t="s">
        <v>221</v>
      </c>
    </row>
    <row r="20" spans="1:22" ht="78.75">
      <c r="A20" s="147" t="s">
        <v>79</v>
      </c>
      <c r="B20" s="296" t="s">
        <v>551</v>
      </c>
      <c r="C20" s="206" t="s">
        <v>80</v>
      </c>
      <c r="D20" s="206" t="s">
        <v>95</v>
      </c>
      <c r="E20" s="364" t="s">
        <v>90</v>
      </c>
      <c r="F20" s="146" t="s">
        <v>96</v>
      </c>
      <c r="G20" s="147" t="s">
        <v>97</v>
      </c>
      <c r="H20" s="148"/>
      <c r="I20" s="232">
        <v>120</v>
      </c>
      <c r="J20" s="318" t="s">
        <v>18</v>
      </c>
      <c r="K20" s="148">
        <v>60</v>
      </c>
      <c r="L20" s="318" t="s">
        <v>19</v>
      </c>
      <c r="M20" s="148">
        <v>1</v>
      </c>
      <c r="N20" s="318" t="s">
        <v>20</v>
      </c>
      <c r="O20" s="124" t="s">
        <v>243</v>
      </c>
      <c r="P20" s="147"/>
      <c r="Q20" s="148"/>
      <c r="R20" s="124" t="s">
        <v>599</v>
      </c>
      <c r="S20" s="210">
        <v>0.99</v>
      </c>
      <c r="T20" s="308">
        <v>1</v>
      </c>
      <c r="U20" s="235"/>
      <c r="V20" s="365" t="s">
        <v>702</v>
      </c>
    </row>
    <row r="21" spans="1:22" ht="78.75">
      <c r="A21" s="147" t="s">
        <v>79</v>
      </c>
      <c r="B21" s="296" t="s">
        <v>555</v>
      </c>
      <c r="C21" s="206" t="s">
        <v>80</v>
      </c>
      <c r="D21" s="206" t="s">
        <v>95</v>
      </c>
      <c r="E21" s="364" t="s">
        <v>90</v>
      </c>
      <c r="F21" s="146" t="s">
        <v>96</v>
      </c>
      <c r="G21" s="147" t="s">
        <v>97</v>
      </c>
      <c r="H21" s="148"/>
      <c r="I21" s="232">
        <v>250</v>
      </c>
      <c r="J21" s="318" t="s">
        <v>18</v>
      </c>
      <c r="K21" s="148">
        <v>10</v>
      </c>
      <c r="L21" s="318" t="s">
        <v>19</v>
      </c>
      <c r="M21" s="148">
        <v>1</v>
      </c>
      <c r="N21" s="318" t="s">
        <v>20</v>
      </c>
      <c r="O21" s="124" t="s">
        <v>243</v>
      </c>
      <c r="P21" s="147"/>
      <c r="Q21" s="148"/>
      <c r="R21" s="124" t="s">
        <v>597</v>
      </c>
      <c r="S21" s="316">
        <v>0.95</v>
      </c>
      <c r="T21" s="316">
        <v>1</v>
      </c>
      <c r="U21" s="325">
        <v>2</v>
      </c>
      <c r="V21" s="365"/>
    </row>
    <row r="22" spans="1:22" ht="78.75">
      <c r="A22" s="147" t="s">
        <v>79</v>
      </c>
      <c r="B22" s="296" t="s">
        <v>555</v>
      </c>
      <c r="C22" s="206" t="s">
        <v>80</v>
      </c>
      <c r="D22" s="206" t="s">
        <v>95</v>
      </c>
      <c r="E22" s="364" t="s">
        <v>90</v>
      </c>
      <c r="F22" s="146" t="s">
        <v>96</v>
      </c>
      <c r="G22" s="147" t="s">
        <v>97</v>
      </c>
      <c r="H22" s="148"/>
      <c r="I22" s="232">
        <v>500</v>
      </c>
      <c r="J22" s="318" t="s">
        <v>18</v>
      </c>
      <c r="K22" s="148">
        <v>10</v>
      </c>
      <c r="L22" s="318" t="s">
        <v>19</v>
      </c>
      <c r="M22" s="148">
        <v>1</v>
      </c>
      <c r="N22" s="318" t="s">
        <v>20</v>
      </c>
      <c r="O22" s="124" t="s">
        <v>243</v>
      </c>
      <c r="P22" s="147"/>
      <c r="Q22" s="148"/>
      <c r="R22" s="124" t="s">
        <v>597</v>
      </c>
      <c r="S22" s="316">
        <v>0.95</v>
      </c>
      <c r="T22" s="316">
        <v>1</v>
      </c>
      <c r="U22" s="325">
        <v>3</v>
      </c>
      <c r="V22" s="365"/>
    </row>
    <row r="23" spans="1:22" ht="78.75">
      <c r="A23" s="147" t="s">
        <v>79</v>
      </c>
      <c r="B23" s="296" t="s">
        <v>555</v>
      </c>
      <c r="C23" s="206" t="s">
        <v>80</v>
      </c>
      <c r="D23" s="206" t="s">
        <v>95</v>
      </c>
      <c r="E23" s="364" t="s">
        <v>90</v>
      </c>
      <c r="F23" s="146" t="s">
        <v>96</v>
      </c>
      <c r="G23" s="147" t="s">
        <v>97</v>
      </c>
      <c r="H23" s="148"/>
      <c r="I23" s="232">
        <v>732</v>
      </c>
      <c r="J23" s="318" t="s">
        <v>18</v>
      </c>
      <c r="K23" s="148">
        <v>10</v>
      </c>
      <c r="L23" s="318" t="s">
        <v>19</v>
      </c>
      <c r="M23" s="148">
        <v>1</v>
      </c>
      <c r="N23" s="318" t="s">
        <v>20</v>
      </c>
      <c r="O23" s="124" t="s">
        <v>243</v>
      </c>
      <c r="P23" s="147"/>
      <c r="Q23" s="148"/>
      <c r="R23" s="124" t="s">
        <v>597</v>
      </c>
      <c r="S23" s="316">
        <v>0.95</v>
      </c>
      <c r="T23" s="316">
        <v>1</v>
      </c>
      <c r="U23" s="325">
        <v>4</v>
      </c>
      <c r="V23" s="365"/>
    </row>
    <row r="24" spans="1:22" ht="78.75">
      <c r="A24" s="147" t="s">
        <v>79</v>
      </c>
      <c r="B24" s="296" t="s">
        <v>562</v>
      </c>
      <c r="C24" s="206" t="s">
        <v>80</v>
      </c>
      <c r="D24" s="206" t="s">
        <v>95</v>
      </c>
      <c r="E24" s="364" t="s">
        <v>90</v>
      </c>
      <c r="F24" s="146" t="s">
        <v>96</v>
      </c>
      <c r="G24" s="147" t="s">
        <v>97</v>
      </c>
      <c r="H24" s="148"/>
      <c r="I24" s="232">
        <v>120</v>
      </c>
      <c r="J24" s="318" t="s">
        <v>18</v>
      </c>
      <c r="K24" s="148">
        <v>60</v>
      </c>
      <c r="L24" s="318" t="s">
        <v>19</v>
      </c>
      <c r="M24" s="148">
        <v>1</v>
      </c>
      <c r="N24" s="318" t="s">
        <v>20</v>
      </c>
      <c r="O24" s="124" t="s">
        <v>243</v>
      </c>
      <c r="P24" s="147"/>
      <c r="Q24" s="148"/>
      <c r="R24" s="313" t="s">
        <v>563</v>
      </c>
      <c r="S24" s="294" t="s">
        <v>564</v>
      </c>
      <c r="T24" s="294" t="s">
        <v>28</v>
      </c>
      <c r="U24" s="235"/>
      <c r="V24" s="365"/>
    </row>
    <row r="25" spans="1:22" ht="78.75">
      <c r="A25" s="147" t="s">
        <v>79</v>
      </c>
      <c r="B25" s="296" t="s">
        <v>562</v>
      </c>
      <c r="C25" s="206" t="s">
        <v>80</v>
      </c>
      <c r="D25" s="206" t="s">
        <v>95</v>
      </c>
      <c r="E25" s="364" t="s">
        <v>90</v>
      </c>
      <c r="F25" s="146" t="s">
        <v>96</v>
      </c>
      <c r="G25" s="147" t="s">
        <v>97</v>
      </c>
      <c r="H25" s="148"/>
      <c r="I25" s="232">
        <v>20</v>
      </c>
      <c r="J25" s="318" t="s">
        <v>598</v>
      </c>
      <c r="K25" s="148">
        <v>60</v>
      </c>
      <c r="L25" s="318" t="s">
        <v>19</v>
      </c>
      <c r="M25" s="148">
        <v>1</v>
      </c>
      <c r="N25" s="318" t="s">
        <v>20</v>
      </c>
      <c r="O25" s="124" t="s">
        <v>243</v>
      </c>
      <c r="P25" s="147"/>
      <c r="Q25" s="148"/>
      <c r="R25" s="313" t="s">
        <v>569</v>
      </c>
      <c r="S25" s="294">
        <v>500</v>
      </c>
      <c r="T25" s="294">
        <v>1000</v>
      </c>
      <c r="U25" s="235"/>
      <c r="V25" s="365"/>
    </row>
    <row r="26" spans="1:22" ht="78.75">
      <c r="A26" s="147" t="s">
        <v>79</v>
      </c>
      <c r="B26" s="296" t="s">
        <v>551</v>
      </c>
      <c r="C26" s="206" t="s">
        <v>80</v>
      </c>
      <c r="D26" s="206" t="s">
        <v>98</v>
      </c>
      <c r="E26" s="364" t="s">
        <v>90</v>
      </c>
      <c r="F26" s="146" t="s">
        <v>99</v>
      </c>
      <c r="G26" s="147" t="s">
        <v>97</v>
      </c>
      <c r="H26" s="148"/>
      <c r="I26" s="232">
        <v>120</v>
      </c>
      <c r="J26" s="318" t="s">
        <v>18</v>
      </c>
      <c r="K26" s="148">
        <v>60</v>
      </c>
      <c r="L26" s="318" t="s">
        <v>19</v>
      </c>
      <c r="M26" s="148">
        <v>1</v>
      </c>
      <c r="N26" s="318" t="s">
        <v>20</v>
      </c>
      <c r="O26" s="124" t="s">
        <v>240</v>
      </c>
      <c r="P26" s="147"/>
      <c r="Q26" s="148"/>
      <c r="R26" s="124" t="s">
        <v>599</v>
      </c>
      <c r="S26" s="210">
        <v>0.99</v>
      </c>
      <c r="T26" s="308">
        <v>1</v>
      </c>
      <c r="U26" s="235"/>
      <c r="V26" s="365" t="s">
        <v>703</v>
      </c>
    </row>
    <row r="27" spans="1:22" ht="78.75">
      <c r="A27" s="147" t="s">
        <v>79</v>
      </c>
      <c r="B27" s="296" t="s">
        <v>555</v>
      </c>
      <c r="C27" s="206" t="s">
        <v>80</v>
      </c>
      <c r="D27" s="206" t="s">
        <v>98</v>
      </c>
      <c r="E27" s="364" t="s">
        <v>90</v>
      </c>
      <c r="F27" s="146" t="s">
        <v>99</v>
      </c>
      <c r="G27" s="147" t="s">
        <v>97</v>
      </c>
      <c r="H27" s="148"/>
      <c r="I27" s="232">
        <v>250</v>
      </c>
      <c r="J27" s="318" t="s">
        <v>18</v>
      </c>
      <c r="K27" s="148">
        <v>10</v>
      </c>
      <c r="L27" s="318" t="s">
        <v>19</v>
      </c>
      <c r="M27" s="148">
        <v>1</v>
      </c>
      <c r="N27" s="318" t="s">
        <v>20</v>
      </c>
      <c r="O27" s="124" t="s">
        <v>240</v>
      </c>
      <c r="P27" s="147"/>
      <c r="Q27" s="148"/>
      <c r="R27" s="124" t="s">
        <v>597</v>
      </c>
      <c r="S27" s="316">
        <v>0.95</v>
      </c>
      <c r="T27" s="316">
        <v>1</v>
      </c>
      <c r="U27" s="325">
        <v>2</v>
      </c>
      <c r="V27" s="365"/>
    </row>
    <row r="28" spans="1:22" ht="78.75">
      <c r="A28" s="147" t="s">
        <v>79</v>
      </c>
      <c r="B28" s="296" t="s">
        <v>555</v>
      </c>
      <c r="C28" s="206" t="s">
        <v>80</v>
      </c>
      <c r="D28" s="206" t="s">
        <v>98</v>
      </c>
      <c r="E28" s="364" t="s">
        <v>90</v>
      </c>
      <c r="F28" s="146" t="s">
        <v>99</v>
      </c>
      <c r="G28" s="147" t="s">
        <v>97</v>
      </c>
      <c r="H28" s="148"/>
      <c r="I28" s="232">
        <v>500</v>
      </c>
      <c r="J28" s="318" t="s">
        <v>18</v>
      </c>
      <c r="K28" s="148">
        <v>10</v>
      </c>
      <c r="L28" s="318" t="s">
        <v>19</v>
      </c>
      <c r="M28" s="148">
        <v>1</v>
      </c>
      <c r="N28" s="318" t="s">
        <v>20</v>
      </c>
      <c r="O28" s="124" t="s">
        <v>240</v>
      </c>
      <c r="P28" s="147"/>
      <c r="Q28" s="148"/>
      <c r="R28" s="124" t="s">
        <v>597</v>
      </c>
      <c r="S28" s="316">
        <v>0.95</v>
      </c>
      <c r="T28" s="316">
        <v>1</v>
      </c>
      <c r="U28" s="325">
        <v>3</v>
      </c>
      <c r="V28" s="365"/>
    </row>
    <row r="29" spans="1:22" ht="78.75">
      <c r="A29" s="147" t="s">
        <v>79</v>
      </c>
      <c r="B29" s="296" t="s">
        <v>555</v>
      </c>
      <c r="C29" s="206" t="s">
        <v>80</v>
      </c>
      <c r="D29" s="206" t="s">
        <v>98</v>
      </c>
      <c r="E29" s="364" t="s">
        <v>90</v>
      </c>
      <c r="F29" s="146" t="s">
        <v>99</v>
      </c>
      <c r="G29" s="147" t="s">
        <v>97</v>
      </c>
      <c r="H29" s="148"/>
      <c r="I29" s="232">
        <v>732</v>
      </c>
      <c r="J29" s="318" t="s">
        <v>18</v>
      </c>
      <c r="K29" s="148">
        <v>10</v>
      </c>
      <c r="L29" s="318" t="s">
        <v>19</v>
      </c>
      <c r="M29" s="148">
        <v>1</v>
      </c>
      <c r="N29" s="318" t="s">
        <v>20</v>
      </c>
      <c r="O29" s="124" t="s">
        <v>240</v>
      </c>
      <c r="P29" s="147"/>
      <c r="Q29" s="148"/>
      <c r="R29" s="124" t="s">
        <v>597</v>
      </c>
      <c r="S29" s="316">
        <v>0.95</v>
      </c>
      <c r="T29" s="316">
        <v>1</v>
      </c>
      <c r="U29" s="325">
        <v>4</v>
      </c>
      <c r="V29" s="365"/>
    </row>
    <row r="30" spans="1:22" ht="78.75">
      <c r="A30" s="147" t="s">
        <v>79</v>
      </c>
      <c r="B30" s="296" t="s">
        <v>562</v>
      </c>
      <c r="C30" s="206" t="s">
        <v>80</v>
      </c>
      <c r="D30" s="206" t="s">
        <v>98</v>
      </c>
      <c r="E30" s="364" t="s">
        <v>90</v>
      </c>
      <c r="F30" s="146" t="s">
        <v>99</v>
      </c>
      <c r="G30" s="147" t="s">
        <v>97</v>
      </c>
      <c r="H30" s="148"/>
      <c r="I30" s="232">
        <v>120</v>
      </c>
      <c r="J30" s="318" t="s">
        <v>18</v>
      </c>
      <c r="K30" s="148">
        <v>60</v>
      </c>
      <c r="L30" s="318" t="s">
        <v>19</v>
      </c>
      <c r="M30" s="148">
        <v>1</v>
      </c>
      <c r="N30" s="318" t="s">
        <v>20</v>
      </c>
      <c r="O30" s="124" t="s">
        <v>240</v>
      </c>
      <c r="P30" s="147"/>
      <c r="Q30" s="148"/>
      <c r="R30" s="313" t="s">
        <v>563</v>
      </c>
      <c r="S30" s="294" t="s">
        <v>564</v>
      </c>
      <c r="T30" s="294" t="s">
        <v>28</v>
      </c>
      <c r="U30" s="235"/>
      <c r="V30" s="365"/>
    </row>
    <row r="31" spans="1:22" ht="78.75">
      <c r="A31" s="147" t="s">
        <v>79</v>
      </c>
      <c r="B31" s="296" t="s">
        <v>562</v>
      </c>
      <c r="C31" s="206" t="s">
        <v>80</v>
      </c>
      <c r="D31" s="206" t="s">
        <v>98</v>
      </c>
      <c r="E31" s="364" t="s">
        <v>90</v>
      </c>
      <c r="F31" s="146" t="s">
        <v>99</v>
      </c>
      <c r="G31" s="147" t="s">
        <v>97</v>
      </c>
      <c r="H31" s="148"/>
      <c r="I31" s="232">
        <v>20</v>
      </c>
      <c r="J31" s="318" t="s">
        <v>598</v>
      </c>
      <c r="K31" s="148">
        <v>60</v>
      </c>
      <c r="L31" s="318" t="s">
        <v>19</v>
      </c>
      <c r="M31" s="148">
        <v>1</v>
      </c>
      <c r="N31" s="318" t="s">
        <v>20</v>
      </c>
      <c r="O31" s="124" t="s">
        <v>240</v>
      </c>
      <c r="P31" s="147"/>
      <c r="Q31" s="148"/>
      <c r="R31" s="313" t="s">
        <v>569</v>
      </c>
      <c r="S31" s="294">
        <v>500</v>
      </c>
      <c r="T31" s="294">
        <v>1000</v>
      </c>
      <c r="U31" s="235"/>
      <c r="V31" s="365"/>
    </row>
    <row r="32" spans="1:22" ht="15.75">
      <c r="A32" s="147" t="s">
        <v>79</v>
      </c>
      <c r="B32" s="296" t="s">
        <v>551</v>
      </c>
      <c r="C32" s="206" t="s">
        <v>80</v>
      </c>
      <c r="D32" s="206" t="s">
        <v>100</v>
      </c>
      <c r="E32" s="364" t="s">
        <v>90</v>
      </c>
      <c r="F32" s="146" t="s">
        <v>101</v>
      </c>
      <c r="G32" s="147" t="s">
        <v>102</v>
      </c>
      <c r="H32" s="148"/>
      <c r="I32" s="232">
        <v>120</v>
      </c>
      <c r="J32" s="318" t="s">
        <v>18</v>
      </c>
      <c r="K32" s="148">
        <v>60</v>
      </c>
      <c r="L32" s="318" t="s">
        <v>19</v>
      </c>
      <c r="M32" s="148">
        <v>1</v>
      </c>
      <c r="N32" s="318" t="s">
        <v>20</v>
      </c>
      <c r="O32" s="299" t="s">
        <v>596</v>
      </c>
      <c r="P32" s="147"/>
      <c r="Q32" s="148"/>
      <c r="R32" s="124" t="s">
        <v>599</v>
      </c>
      <c r="S32" s="210">
        <v>0.99</v>
      </c>
      <c r="T32" s="308">
        <v>1</v>
      </c>
      <c r="U32" s="235"/>
    </row>
    <row r="33" spans="1:21" ht="15.75">
      <c r="A33" s="147" t="s">
        <v>79</v>
      </c>
      <c r="B33" s="296" t="s">
        <v>555</v>
      </c>
      <c r="C33" s="206" t="s">
        <v>80</v>
      </c>
      <c r="D33" s="206" t="s">
        <v>100</v>
      </c>
      <c r="E33" s="364" t="s">
        <v>90</v>
      </c>
      <c r="F33" s="146" t="s">
        <v>101</v>
      </c>
      <c r="G33" s="147" t="s">
        <v>102</v>
      </c>
      <c r="H33" s="148"/>
      <c r="I33" s="232">
        <v>250</v>
      </c>
      <c r="J33" s="318" t="s">
        <v>18</v>
      </c>
      <c r="K33" s="148">
        <v>10</v>
      </c>
      <c r="L33" s="318" t="s">
        <v>19</v>
      </c>
      <c r="M33" s="148">
        <v>1</v>
      </c>
      <c r="N33" s="318" t="s">
        <v>20</v>
      </c>
      <c r="O33" s="299" t="s">
        <v>596</v>
      </c>
      <c r="P33" s="147"/>
      <c r="Q33" s="148"/>
      <c r="R33" s="124" t="s">
        <v>597</v>
      </c>
      <c r="S33" s="316">
        <v>0.95</v>
      </c>
      <c r="T33" s="316">
        <v>1</v>
      </c>
      <c r="U33" s="325">
        <v>2</v>
      </c>
    </row>
    <row r="34" spans="1:21" ht="15.75">
      <c r="A34" s="147" t="s">
        <v>79</v>
      </c>
      <c r="B34" s="296" t="s">
        <v>555</v>
      </c>
      <c r="C34" s="206" t="s">
        <v>80</v>
      </c>
      <c r="D34" s="206" t="s">
        <v>100</v>
      </c>
      <c r="E34" s="364" t="s">
        <v>90</v>
      </c>
      <c r="F34" s="146" t="s">
        <v>101</v>
      </c>
      <c r="G34" s="147" t="s">
        <v>102</v>
      </c>
      <c r="H34" s="148"/>
      <c r="I34" s="232">
        <v>500</v>
      </c>
      <c r="J34" s="318" t="s">
        <v>18</v>
      </c>
      <c r="K34" s="148">
        <v>10</v>
      </c>
      <c r="L34" s="318" t="s">
        <v>19</v>
      </c>
      <c r="M34" s="148">
        <v>1</v>
      </c>
      <c r="N34" s="318" t="s">
        <v>20</v>
      </c>
      <c r="O34" s="299" t="s">
        <v>596</v>
      </c>
      <c r="P34" s="147"/>
      <c r="Q34" s="148"/>
      <c r="R34" s="124" t="s">
        <v>597</v>
      </c>
      <c r="S34" s="316">
        <v>0.95</v>
      </c>
      <c r="T34" s="316">
        <v>1</v>
      </c>
      <c r="U34" s="325">
        <v>3</v>
      </c>
    </row>
    <row r="35" spans="1:21" ht="15.75">
      <c r="A35" s="147" t="s">
        <v>79</v>
      </c>
      <c r="B35" s="296" t="s">
        <v>555</v>
      </c>
      <c r="C35" s="206" t="s">
        <v>80</v>
      </c>
      <c r="D35" s="206" t="s">
        <v>100</v>
      </c>
      <c r="E35" s="364" t="s">
        <v>90</v>
      </c>
      <c r="F35" s="146" t="s">
        <v>101</v>
      </c>
      <c r="G35" s="147" t="s">
        <v>102</v>
      </c>
      <c r="H35" s="148"/>
      <c r="I35" s="232">
        <v>732</v>
      </c>
      <c r="J35" s="318" t="s">
        <v>18</v>
      </c>
      <c r="K35" s="148">
        <v>10</v>
      </c>
      <c r="L35" s="318" t="s">
        <v>19</v>
      </c>
      <c r="M35" s="148">
        <v>1</v>
      </c>
      <c r="N35" s="318" t="s">
        <v>20</v>
      </c>
      <c r="O35" s="299" t="s">
        <v>596</v>
      </c>
      <c r="P35" s="147"/>
      <c r="Q35" s="148"/>
      <c r="R35" s="124" t="s">
        <v>597</v>
      </c>
      <c r="S35" s="316">
        <v>0.95</v>
      </c>
      <c r="T35" s="316">
        <v>1</v>
      </c>
      <c r="U35" s="325">
        <v>4</v>
      </c>
    </row>
    <row r="36" spans="1:21" ht="31.5">
      <c r="A36" s="147" t="s">
        <v>79</v>
      </c>
      <c r="B36" s="296" t="s">
        <v>562</v>
      </c>
      <c r="C36" s="206" t="s">
        <v>80</v>
      </c>
      <c r="D36" s="206" t="s">
        <v>100</v>
      </c>
      <c r="E36" s="364" t="s">
        <v>90</v>
      </c>
      <c r="F36" s="146" t="s">
        <v>101</v>
      </c>
      <c r="G36" s="147" t="s">
        <v>102</v>
      </c>
      <c r="H36" s="148"/>
      <c r="I36" s="232">
        <v>120</v>
      </c>
      <c r="J36" s="318" t="s">
        <v>18</v>
      </c>
      <c r="K36" s="148">
        <v>60</v>
      </c>
      <c r="L36" s="318" t="s">
        <v>19</v>
      </c>
      <c r="M36" s="148">
        <v>1</v>
      </c>
      <c r="N36" s="318" t="s">
        <v>20</v>
      </c>
      <c r="O36" s="299" t="s">
        <v>596</v>
      </c>
      <c r="P36" s="147"/>
      <c r="Q36" s="148"/>
      <c r="R36" s="313" t="s">
        <v>563</v>
      </c>
      <c r="S36" s="294" t="s">
        <v>564</v>
      </c>
      <c r="T36" s="294" t="s">
        <v>28</v>
      </c>
      <c r="U36" s="235"/>
    </row>
    <row r="37" spans="1:21" ht="15.75">
      <c r="A37" s="147" t="s">
        <v>79</v>
      </c>
      <c r="B37" s="296" t="s">
        <v>562</v>
      </c>
      <c r="C37" s="206" t="s">
        <v>80</v>
      </c>
      <c r="D37" s="206" t="s">
        <v>100</v>
      </c>
      <c r="E37" s="364" t="s">
        <v>90</v>
      </c>
      <c r="F37" s="146" t="s">
        <v>101</v>
      </c>
      <c r="G37" s="147" t="s">
        <v>102</v>
      </c>
      <c r="H37" s="148"/>
      <c r="I37" s="232">
        <v>20</v>
      </c>
      <c r="J37" s="318" t="s">
        <v>598</v>
      </c>
      <c r="K37" s="148">
        <v>60</v>
      </c>
      <c r="L37" s="318" t="s">
        <v>19</v>
      </c>
      <c r="M37" s="148">
        <v>1</v>
      </c>
      <c r="N37" s="318" t="s">
        <v>20</v>
      </c>
      <c r="O37" s="299" t="s">
        <v>596</v>
      </c>
      <c r="P37" s="147"/>
      <c r="Q37" s="148"/>
      <c r="R37" s="313" t="s">
        <v>569</v>
      </c>
      <c r="S37" s="294">
        <v>500</v>
      </c>
      <c r="T37" s="294">
        <v>1000</v>
      </c>
      <c r="U37" s="235"/>
    </row>
    <row r="38" spans="1:21" s="199" customFormat="1" ht="15.75">
      <c r="A38" s="147" t="s">
        <v>79</v>
      </c>
      <c r="B38" s="296" t="s">
        <v>555</v>
      </c>
      <c r="C38" s="206" t="s">
        <v>80</v>
      </c>
      <c r="D38" s="206" t="s">
        <v>103</v>
      </c>
      <c r="E38" s="364" t="s">
        <v>32</v>
      </c>
      <c r="F38" s="146" t="s">
        <v>104</v>
      </c>
      <c r="G38" s="147" t="s">
        <v>105</v>
      </c>
      <c r="H38" s="148"/>
      <c r="I38" s="148">
        <v>250</v>
      </c>
      <c r="J38" s="147" t="s">
        <v>18</v>
      </c>
      <c r="K38" s="148">
        <v>10</v>
      </c>
      <c r="L38" s="147" t="s">
        <v>19</v>
      </c>
      <c r="M38" s="148">
        <v>1</v>
      </c>
      <c r="N38" s="147" t="s">
        <v>20</v>
      </c>
      <c r="O38" s="299" t="s">
        <v>596</v>
      </c>
      <c r="P38" s="147"/>
      <c r="Q38" s="148"/>
      <c r="R38" s="124" t="s">
        <v>597</v>
      </c>
      <c r="S38" s="316">
        <v>0.95</v>
      </c>
      <c r="T38" s="316">
        <v>1</v>
      </c>
      <c r="U38" s="325">
        <v>2</v>
      </c>
    </row>
    <row r="39" spans="1:21" ht="15.75">
      <c r="A39" s="147" t="s">
        <v>79</v>
      </c>
      <c r="B39" s="296" t="s">
        <v>555</v>
      </c>
      <c r="C39" s="206" t="s">
        <v>80</v>
      </c>
      <c r="D39" s="206" t="s">
        <v>103</v>
      </c>
      <c r="E39" s="364" t="s">
        <v>32</v>
      </c>
      <c r="F39" s="146" t="s">
        <v>104</v>
      </c>
      <c r="G39" s="147" t="s">
        <v>105</v>
      </c>
      <c r="H39" s="148"/>
      <c r="I39" s="232">
        <v>500</v>
      </c>
      <c r="J39" s="318" t="s">
        <v>18</v>
      </c>
      <c r="K39" s="148">
        <v>10</v>
      </c>
      <c r="L39" s="318" t="s">
        <v>19</v>
      </c>
      <c r="M39" s="148">
        <v>1</v>
      </c>
      <c r="N39" s="318" t="s">
        <v>20</v>
      </c>
      <c r="O39" s="299" t="s">
        <v>596</v>
      </c>
      <c r="P39" s="147"/>
      <c r="Q39" s="148"/>
      <c r="R39" s="124" t="s">
        <v>597</v>
      </c>
      <c r="S39" s="316">
        <v>0.95</v>
      </c>
      <c r="T39" s="316">
        <v>1</v>
      </c>
      <c r="U39" s="325">
        <v>3</v>
      </c>
    </row>
    <row r="40" spans="1:21" ht="15.75">
      <c r="A40" s="147" t="s">
        <v>79</v>
      </c>
      <c r="B40" s="296" t="s">
        <v>555</v>
      </c>
      <c r="C40" s="206" t="s">
        <v>80</v>
      </c>
      <c r="D40" s="206" t="s">
        <v>103</v>
      </c>
      <c r="E40" s="364" t="s">
        <v>32</v>
      </c>
      <c r="F40" s="146" t="s">
        <v>104</v>
      </c>
      <c r="G40" s="147" t="s">
        <v>105</v>
      </c>
      <c r="H40" s="148"/>
      <c r="I40" s="232">
        <v>732</v>
      </c>
      <c r="J40" s="318" t="s">
        <v>18</v>
      </c>
      <c r="K40" s="148">
        <v>10</v>
      </c>
      <c r="L40" s="318" t="s">
        <v>19</v>
      </c>
      <c r="M40" s="148">
        <v>1</v>
      </c>
      <c r="N40" s="318" t="s">
        <v>20</v>
      </c>
      <c r="O40" s="299" t="s">
        <v>596</v>
      </c>
      <c r="P40" s="147"/>
      <c r="Q40" s="148"/>
      <c r="R40" s="124" t="s">
        <v>597</v>
      </c>
      <c r="S40" s="316">
        <v>0.95</v>
      </c>
      <c r="T40" s="316">
        <v>1</v>
      </c>
      <c r="U40" s="325">
        <v>4</v>
      </c>
    </row>
    <row r="41" spans="1:21" ht="31.5">
      <c r="A41" s="147" t="s">
        <v>79</v>
      </c>
      <c r="B41" s="296" t="s">
        <v>562</v>
      </c>
      <c r="C41" s="206" t="s">
        <v>80</v>
      </c>
      <c r="D41" s="206" t="s">
        <v>103</v>
      </c>
      <c r="E41" s="364" t="s">
        <v>32</v>
      </c>
      <c r="F41" s="146" t="s">
        <v>104</v>
      </c>
      <c r="G41" s="147" t="s">
        <v>105</v>
      </c>
      <c r="H41" s="148"/>
      <c r="I41" s="232">
        <v>120</v>
      </c>
      <c r="J41" s="318" t="s">
        <v>18</v>
      </c>
      <c r="K41" s="148">
        <v>60</v>
      </c>
      <c r="L41" s="318" t="s">
        <v>19</v>
      </c>
      <c r="M41" s="148">
        <v>1</v>
      </c>
      <c r="N41" s="318" t="s">
        <v>20</v>
      </c>
      <c r="O41" s="299" t="s">
        <v>596</v>
      </c>
      <c r="P41" s="147"/>
      <c r="Q41" s="148"/>
      <c r="R41" s="313" t="s">
        <v>563</v>
      </c>
      <c r="S41" s="294" t="s">
        <v>564</v>
      </c>
      <c r="T41" s="294" t="s">
        <v>28</v>
      </c>
      <c r="U41" s="235"/>
    </row>
    <row r="42" spans="1:21" ht="15.75">
      <c r="A42" s="147" t="s">
        <v>79</v>
      </c>
      <c r="B42" s="296" t="s">
        <v>562</v>
      </c>
      <c r="C42" s="206" t="s">
        <v>80</v>
      </c>
      <c r="D42" s="206" t="s">
        <v>103</v>
      </c>
      <c r="E42" s="364" t="s">
        <v>32</v>
      </c>
      <c r="F42" s="146" t="s">
        <v>104</v>
      </c>
      <c r="G42" s="147" t="s">
        <v>105</v>
      </c>
      <c r="H42" s="148"/>
      <c r="I42" s="232">
        <v>20</v>
      </c>
      <c r="J42" s="318" t="s">
        <v>598</v>
      </c>
      <c r="K42" s="148">
        <v>60</v>
      </c>
      <c r="L42" s="318" t="s">
        <v>19</v>
      </c>
      <c r="M42" s="148">
        <v>1</v>
      </c>
      <c r="N42" s="318" t="s">
        <v>20</v>
      </c>
      <c r="O42" s="299" t="s">
        <v>596</v>
      </c>
      <c r="P42" s="147"/>
      <c r="Q42" s="148"/>
      <c r="R42" s="313" t="s">
        <v>569</v>
      </c>
      <c r="S42" s="294">
        <v>500</v>
      </c>
      <c r="T42" s="294">
        <v>1000</v>
      </c>
      <c r="U42" s="235"/>
    </row>
    <row r="43" spans="1:21" ht="15.75">
      <c r="A43" s="147" t="s">
        <v>79</v>
      </c>
      <c r="B43" s="296" t="s">
        <v>570</v>
      </c>
      <c r="C43" s="206" t="s">
        <v>80</v>
      </c>
      <c r="D43" s="206" t="s">
        <v>103</v>
      </c>
      <c r="E43" s="364" t="s">
        <v>32</v>
      </c>
      <c r="F43" s="146" t="s">
        <v>104</v>
      </c>
      <c r="G43" s="147" t="s">
        <v>105</v>
      </c>
      <c r="H43" s="148"/>
      <c r="I43" s="232">
        <v>120</v>
      </c>
      <c r="J43" s="318" t="s">
        <v>18</v>
      </c>
      <c r="K43" s="148">
        <v>60</v>
      </c>
      <c r="L43" s="318" t="s">
        <v>19</v>
      </c>
      <c r="M43" s="148">
        <v>1</v>
      </c>
      <c r="N43" s="318" t="s">
        <v>20</v>
      </c>
      <c r="O43" s="299" t="s">
        <v>596</v>
      </c>
      <c r="P43" s="147"/>
      <c r="Q43" s="148"/>
      <c r="R43" s="124" t="s">
        <v>573</v>
      </c>
      <c r="S43" s="294"/>
      <c r="T43" s="294" t="s">
        <v>574</v>
      </c>
      <c r="U43" s="235"/>
    </row>
    <row r="44" spans="1:21" ht="15.75">
      <c r="A44" s="147" t="s">
        <v>79</v>
      </c>
      <c r="B44" s="296" t="s">
        <v>551</v>
      </c>
      <c r="C44" s="206" t="s">
        <v>80</v>
      </c>
      <c r="D44" s="206" t="s">
        <v>106</v>
      </c>
      <c r="E44" s="364" t="s">
        <v>25</v>
      </c>
      <c r="F44" s="146" t="s">
        <v>107</v>
      </c>
      <c r="G44" s="147" t="s">
        <v>108</v>
      </c>
      <c r="H44" s="148"/>
      <c r="I44" s="232">
        <v>120</v>
      </c>
      <c r="J44" s="318" t="s">
        <v>18</v>
      </c>
      <c r="K44" s="148">
        <v>60</v>
      </c>
      <c r="L44" s="318" t="s">
        <v>19</v>
      </c>
      <c r="M44" s="148">
        <v>1</v>
      </c>
      <c r="N44" s="318" t="s">
        <v>20</v>
      </c>
      <c r="O44" s="299" t="s">
        <v>596</v>
      </c>
      <c r="P44" s="147"/>
      <c r="Q44" s="148"/>
      <c r="R44" s="124" t="s">
        <v>599</v>
      </c>
      <c r="S44" s="210">
        <v>0.99</v>
      </c>
      <c r="T44" s="308">
        <v>1</v>
      </c>
      <c r="U44" s="235"/>
    </row>
    <row r="45" spans="1:21" ht="15.75">
      <c r="A45" s="147" t="s">
        <v>79</v>
      </c>
      <c r="B45" s="296" t="s">
        <v>555</v>
      </c>
      <c r="C45" s="206" t="s">
        <v>80</v>
      </c>
      <c r="D45" s="206" t="s">
        <v>106</v>
      </c>
      <c r="E45" s="364" t="s">
        <v>25</v>
      </c>
      <c r="F45" s="146" t="s">
        <v>107</v>
      </c>
      <c r="G45" s="147" t="s">
        <v>108</v>
      </c>
      <c r="H45" s="148"/>
      <c r="I45" s="232">
        <v>250</v>
      </c>
      <c r="J45" s="318" t="s">
        <v>18</v>
      </c>
      <c r="K45" s="148">
        <v>10</v>
      </c>
      <c r="L45" s="318" t="s">
        <v>19</v>
      </c>
      <c r="M45" s="148">
        <v>1</v>
      </c>
      <c r="N45" s="318" t="s">
        <v>20</v>
      </c>
      <c r="O45" s="299" t="s">
        <v>596</v>
      </c>
      <c r="P45" s="147"/>
      <c r="Q45" s="148"/>
      <c r="R45" s="124" t="s">
        <v>597</v>
      </c>
      <c r="S45" s="316">
        <v>0.95</v>
      </c>
      <c r="T45" s="316">
        <v>1</v>
      </c>
      <c r="U45" s="325">
        <v>2</v>
      </c>
    </row>
    <row r="46" spans="1:21" ht="15.75">
      <c r="A46" s="147" t="s">
        <v>79</v>
      </c>
      <c r="B46" s="296" t="s">
        <v>555</v>
      </c>
      <c r="C46" s="206" t="s">
        <v>80</v>
      </c>
      <c r="D46" s="206" t="s">
        <v>106</v>
      </c>
      <c r="E46" s="364" t="s">
        <v>25</v>
      </c>
      <c r="F46" s="146" t="s">
        <v>107</v>
      </c>
      <c r="G46" s="147" t="s">
        <v>108</v>
      </c>
      <c r="H46" s="148"/>
      <c r="I46" s="232">
        <v>500</v>
      </c>
      <c r="J46" s="318" t="s">
        <v>18</v>
      </c>
      <c r="K46" s="148">
        <v>10</v>
      </c>
      <c r="L46" s="318" t="s">
        <v>19</v>
      </c>
      <c r="M46" s="148">
        <v>1</v>
      </c>
      <c r="N46" s="318" t="s">
        <v>20</v>
      </c>
      <c r="O46" s="299" t="s">
        <v>596</v>
      </c>
      <c r="P46" s="147"/>
      <c r="Q46" s="148"/>
      <c r="R46" s="124" t="s">
        <v>597</v>
      </c>
      <c r="S46" s="316">
        <v>0.95</v>
      </c>
      <c r="T46" s="316">
        <v>1</v>
      </c>
      <c r="U46" s="325">
        <v>3</v>
      </c>
    </row>
    <row r="47" spans="1:21" ht="15.75">
      <c r="A47" s="147" t="s">
        <v>79</v>
      </c>
      <c r="B47" s="296" t="s">
        <v>555</v>
      </c>
      <c r="C47" s="206" t="s">
        <v>80</v>
      </c>
      <c r="D47" s="206" t="s">
        <v>106</v>
      </c>
      <c r="E47" s="364" t="s">
        <v>25</v>
      </c>
      <c r="F47" s="146" t="s">
        <v>107</v>
      </c>
      <c r="G47" s="147" t="s">
        <v>108</v>
      </c>
      <c r="H47" s="148"/>
      <c r="I47" s="232">
        <v>732</v>
      </c>
      <c r="J47" s="318" t="s">
        <v>18</v>
      </c>
      <c r="K47" s="148">
        <v>10</v>
      </c>
      <c r="L47" s="318" t="s">
        <v>19</v>
      </c>
      <c r="M47" s="148">
        <v>1</v>
      </c>
      <c r="N47" s="318" t="s">
        <v>20</v>
      </c>
      <c r="O47" s="299" t="s">
        <v>596</v>
      </c>
      <c r="P47" s="147"/>
      <c r="Q47" s="148"/>
      <c r="R47" s="124" t="s">
        <v>597</v>
      </c>
      <c r="S47" s="316">
        <v>0.95</v>
      </c>
      <c r="T47" s="316">
        <v>1</v>
      </c>
      <c r="U47" s="325">
        <v>4</v>
      </c>
    </row>
    <row r="48" spans="1:21" ht="31.5">
      <c r="A48" s="147" t="s">
        <v>79</v>
      </c>
      <c r="B48" s="296" t="s">
        <v>562</v>
      </c>
      <c r="C48" s="206" t="s">
        <v>80</v>
      </c>
      <c r="D48" s="206" t="s">
        <v>106</v>
      </c>
      <c r="E48" s="364" t="s">
        <v>25</v>
      </c>
      <c r="F48" s="146" t="s">
        <v>107</v>
      </c>
      <c r="G48" s="147" t="s">
        <v>108</v>
      </c>
      <c r="H48" s="148"/>
      <c r="I48" s="232">
        <v>120</v>
      </c>
      <c r="J48" s="318" t="s">
        <v>18</v>
      </c>
      <c r="K48" s="148">
        <v>60</v>
      </c>
      <c r="L48" s="318" t="s">
        <v>19</v>
      </c>
      <c r="M48" s="148">
        <v>1</v>
      </c>
      <c r="N48" s="318" t="s">
        <v>20</v>
      </c>
      <c r="O48" s="299" t="s">
        <v>596</v>
      </c>
      <c r="P48" s="147"/>
      <c r="Q48" s="148"/>
      <c r="R48" s="313" t="s">
        <v>563</v>
      </c>
      <c r="S48" s="294" t="s">
        <v>564</v>
      </c>
      <c r="T48" s="294" t="s">
        <v>28</v>
      </c>
      <c r="U48" s="235"/>
    </row>
    <row r="49" spans="1:22" ht="15.75">
      <c r="A49" s="147" t="s">
        <v>79</v>
      </c>
      <c r="B49" s="296" t="s">
        <v>562</v>
      </c>
      <c r="C49" s="206" t="s">
        <v>80</v>
      </c>
      <c r="D49" s="206" t="s">
        <v>106</v>
      </c>
      <c r="E49" s="364" t="s">
        <v>25</v>
      </c>
      <c r="F49" s="146" t="s">
        <v>107</v>
      </c>
      <c r="G49" s="147" t="s">
        <v>108</v>
      </c>
      <c r="H49" s="148"/>
      <c r="I49" s="232">
        <v>20</v>
      </c>
      <c r="J49" s="318" t="s">
        <v>598</v>
      </c>
      <c r="K49" s="148">
        <v>60</v>
      </c>
      <c r="L49" s="318" t="s">
        <v>19</v>
      </c>
      <c r="M49" s="148">
        <v>1</v>
      </c>
      <c r="N49" s="318" t="s">
        <v>20</v>
      </c>
      <c r="O49" s="299" t="s">
        <v>596</v>
      </c>
      <c r="P49" s="147"/>
      <c r="Q49" s="148"/>
      <c r="R49" s="313" t="s">
        <v>569</v>
      </c>
      <c r="S49" s="294">
        <v>500</v>
      </c>
      <c r="T49" s="294">
        <v>1000</v>
      </c>
      <c r="U49" s="235"/>
    </row>
    <row r="50" spans="1:22" ht="15.75">
      <c r="A50" s="147" t="s">
        <v>79</v>
      </c>
      <c r="B50" s="206" t="s">
        <v>555</v>
      </c>
      <c r="C50" s="206" t="s">
        <v>80</v>
      </c>
      <c r="D50" s="206" t="s">
        <v>110</v>
      </c>
      <c r="E50" s="364" t="s">
        <v>32</v>
      </c>
      <c r="F50" s="295" t="s">
        <v>594</v>
      </c>
      <c r="G50" s="147" t="s">
        <v>112</v>
      </c>
      <c r="H50" s="148"/>
      <c r="I50" s="232">
        <v>250</v>
      </c>
      <c r="J50" s="318" t="s">
        <v>18</v>
      </c>
      <c r="K50" s="148">
        <v>10</v>
      </c>
      <c r="L50" s="318" t="s">
        <v>19</v>
      </c>
      <c r="M50" s="148">
        <v>1</v>
      </c>
      <c r="N50" s="318" t="s">
        <v>20</v>
      </c>
      <c r="O50" s="299" t="s">
        <v>596</v>
      </c>
      <c r="P50" s="147"/>
      <c r="Q50" s="148"/>
      <c r="R50" s="124" t="s">
        <v>597</v>
      </c>
      <c r="S50" s="316">
        <v>0.95</v>
      </c>
      <c r="T50" s="316">
        <v>1</v>
      </c>
      <c r="U50" s="325">
        <v>2</v>
      </c>
    </row>
    <row r="51" spans="1:22" ht="15.75">
      <c r="A51" s="147" t="s">
        <v>79</v>
      </c>
      <c r="B51" s="206" t="s">
        <v>555</v>
      </c>
      <c r="C51" s="206" t="s">
        <v>80</v>
      </c>
      <c r="D51" s="206" t="s">
        <v>110</v>
      </c>
      <c r="E51" s="364" t="s">
        <v>32</v>
      </c>
      <c r="F51" s="295" t="s">
        <v>594</v>
      </c>
      <c r="G51" s="147" t="s">
        <v>112</v>
      </c>
      <c r="H51" s="148"/>
      <c r="I51" s="232">
        <v>500</v>
      </c>
      <c r="J51" s="318" t="s">
        <v>18</v>
      </c>
      <c r="K51" s="148">
        <v>10</v>
      </c>
      <c r="L51" s="318" t="s">
        <v>19</v>
      </c>
      <c r="M51" s="148">
        <v>1</v>
      </c>
      <c r="N51" s="318" t="s">
        <v>20</v>
      </c>
      <c r="O51" s="299" t="s">
        <v>596</v>
      </c>
      <c r="P51" s="147"/>
      <c r="Q51" s="148"/>
      <c r="R51" s="124" t="s">
        <v>597</v>
      </c>
      <c r="S51" s="316">
        <v>0.95</v>
      </c>
      <c r="T51" s="316">
        <v>1</v>
      </c>
      <c r="U51" s="325">
        <v>3</v>
      </c>
    </row>
    <row r="52" spans="1:22" ht="15.75">
      <c r="A52" s="147" t="s">
        <v>79</v>
      </c>
      <c r="B52" s="206" t="s">
        <v>555</v>
      </c>
      <c r="C52" s="206" t="s">
        <v>80</v>
      </c>
      <c r="D52" s="206" t="s">
        <v>110</v>
      </c>
      <c r="E52" s="364" t="s">
        <v>32</v>
      </c>
      <c r="F52" s="295" t="s">
        <v>594</v>
      </c>
      <c r="G52" s="147" t="s">
        <v>112</v>
      </c>
      <c r="H52" s="148"/>
      <c r="I52" s="232">
        <v>732</v>
      </c>
      <c r="J52" s="318" t="s">
        <v>18</v>
      </c>
      <c r="K52" s="148">
        <v>10</v>
      </c>
      <c r="L52" s="318" t="s">
        <v>19</v>
      </c>
      <c r="M52" s="148">
        <v>1</v>
      </c>
      <c r="N52" s="318" t="s">
        <v>20</v>
      </c>
      <c r="O52" s="299" t="s">
        <v>596</v>
      </c>
      <c r="P52" s="147"/>
      <c r="Q52" s="148"/>
      <c r="R52" s="124" t="s">
        <v>597</v>
      </c>
      <c r="S52" s="316">
        <v>0.95</v>
      </c>
      <c r="T52" s="316">
        <v>1</v>
      </c>
      <c r="U52" s="325">
        <v>4</v>
      </c>
    </row>
    <row r="53" spans="1:22" ht="31.5">
      <c r="A53" s="147" t="s">
        <v>79</v>
      </c>
      <c r="B53" s="206" t="s">
        <v>562</v>
      </c>
      <c r="C53" s="206" t="s">
        <v>80</v>
      </c>
      <c r="D53" s="206" t="s">
        <v>110</v>
      </c>
      <c r="E53" s="364" t="s">
        <v>32</v>
      </c>
      <c r="F53" s="295" t="s">
        <v>594</v>
      </c>
      <c r="G53" s="147" t="s">
        <v>112</v>
      </c>
      <c r="H53" s="148"/>
      <c r="I53" s="232">
        <v>120</v>
      </c>
      <c r="J53" s="318" t="s">
        <v>18</v>
      </c>
      <c r="K53" s="148">
        <v>60</v>
      </c>
      <c r="L53" s="318" t="s">
        <v>19</v>
      </c>
      <c r="M53" s="148">
        <v>1</v>
      </c>
      <c r="N53" s="318" t="s">
        <v>20</v>
      </c>
      <c r="O53" s="299" t="s">
        <v>596</v>
      </c>
      <c r="P53" s="147"/>
      <c r="Q53" s="148"/>
      <c r="R53" s="313" t="s">
        <v>563</v>
      </c>
      <c r="S53" s="294" t="s">
        <v>564</v>
      </c>
      <c r="T53" s="294" t="s">
        <v>28</v>
      </c>
      <c r="U53" s="235"/>
    </row>
    <row r="54" spans="1:22" ht="15.75">
      <c r="A54" s="147" t="s">
        <v>79</v>
      </c>
      <c r="B54" s="206" t="s">
        <v>562</v>
      </c>
      <c r="C54" s="206" t="s">
        <v>80</v>
      </c>
      <c r="D54" s="206" t="s">
        <v>110</v>
      </c>
      <c r="E54" s="364" t="s">
        <v>32</v>
      </c>
      <c r="F54" s="295" t="s">
        <v>594</v>
      </c>
      <c r="G54" s="147" t="s">
        <v>112</v>
      </c>
      <c r="H54" s="148"/>
      <c r="I54" s="232">
        <v>20</v>
      </c>
      <c r="J54" s="318" t="s">
        <v>598</v>
      </c>
      <c r="K54" s="148">
        <v>60</v>
      </c>
      <c r="L54" s="318" t="s">
        <v>19</v>
      </c>
      <c r="M54" s="148">
        <v>1</v>
      </c>
      <c r="N54" s="318" t="s">
        <v>20</v>
      </c>
      <c r="O54" s="299" t="s">
        <v>596</v>
      </c>
      <c r="P54" s="147"/>
      <c r="Q54" s="148"/>
      <c r="R54" s="313" t="s">
        <v>569</v>
      </c>
      <c r="S54" s="294">
        <v>500</v>
      </c>
      <c r="T54" s="294">
        <v>1000</v>
      </c>
      <c r="U54" s="235"/>
    </row>
    <row r="55" spans="1:22" ht="15.75">
      <c r="A55" s="147" t="s">
        <v>79</v>
      </c>
      <c r="B55" s="296" t="s">
        <v>570</v>
      </c>
      <c r="C55" s="206" t="s">
        <v>80</v>
      </c>
      <c r="D55" s="206" t="s">
        <v>110</v>
      </c>
      <c r="E55" s="364" t="s">
        <v>32</v>
      </c>
      <c r="F55" s="295" t="s">
        <v>594</v>
      </c>
      <c r="G55" s="147" t="s">
        <v>112</v>
      </c>
      <c r="H55" s="148"/>
      <c r="I55" s="232">
        <v>120</v>
      </c>
      <c r="J55" s="318" t="s">
        <v>18</v>
      </c>
      <c r="K55" s="148">
        <v>60</v>
      </c>
      <c r="L55" s="318" t="s">
        <v>19</v>
      </c>
      <c r="M55" s="148">
        <v>1</v>
      </c>
      <c r="N55" s="318" t="s">
        <v>20</v>
      </c>
      <c r="O55" s="299" t="s">
        <v>596</v>
      </c>
      <c r="P55" s="147"/>
      <c r="Q55" s="148"/>
      <c r="R55" s="124" t="s">
        <v>573</v>
      </c>
      <c r="S55" s="210"/>
      <c r="T55" s="210" t="s">
        <v>574</v>
      </c>
      <c r="U55" s="210"/>
    </row>
    <row r="56" spans="1:22" ht="409.5" hidden="1">
      <c r="A56" s="230" t="s">
        <v>109</v>
      </c>
      <c r="B56" s="184" t="s">
        <v>551</v>
      </c>
      <c r="C56" s="231" t="s">
        <v>80</v>
      </c>
      <c r="D56" s="196" t="s">
        <v>83</v>
      </c>
      <c r="E56" s="197" t="s">
        <v>25</v>
      </c>
      <c r="F56" s="185" t="s">
        <v>84</v>
      </c>
      <c r="G56" s="231" t="s">
        <v>85</v>
      </c>
      <c r="H56" s="231"/>
      <c r="I56" s="232">
        <v>120</v>
      </c>
      <c r="J56" s="318" t="s">
        <v>18</v>
      </c>
      <c r="K56" s="148">
        <v>60</v>
      </c>
      <c r="L56" s="318" t="s">
        <v>19</v>
      </c>
      <c r="M56" s="148">
        <v>1</v>
      </c>
      <c r="N56" s="318" t="s">
        <v>20</v>
      </c>
      <c r="O56" s="233" t="s">
        <v>228</v>
      </c>
      <c r="P56" s="231"/>
      <c r="Q56" s="231"/>
      <c r="R56" s="187" t="s">
        <v>599</v>
      </c>
      <c r="S56" s="188">
        <v>0.99</v>
      </c>
      <c r="T56" s="307">
        <v>1</v>
      </c>
      <c r="U56" s="231"/>
      <c r="V56" t="s">
        <v>221</v>
      </c>
    </row>
    <row r="57" spans="1:22" ht="409.5" hidden="1">
      <c r="A57" s="230" t="s">
        <v>109</v>
      </c>
      <c r="B57" s="184" t="s">
        <v>555</v>
      </c>
      <c r="C57" s="231" t="s">
        <v>80</v>
      </c>
      <c r="D57" s="196" t="s">
        <v>83</v>
      </c>
      <c r="E57" s="197" t="s">
        <v>25</v>
      </c>
      <c r="F57" s="185" t="s">
        <v>84</v>
      </c>
      <c r="G57" s="231" t="s">
        <v>85</v>
      </c>
      <c r="H57" s="231"/>
      <c r="I57" s="232">
        <v>250</v>
      </c>
      <c r="J57" s="318" t="s">
        <v>18</v>
      </c>
      <c r="K57" s="148">
        <v>10</v>
      </c>
      <c r="L57" s="318" t="s">
        <v>19</v>
      </c>
      <c r="M57" s="148">
        <v>1</v>
      </c>
      <c r="N57" s="318" t="s">
        <v>20</v>
      </c>
      <c r="O57" s="233" t="s">
        <v>228</v>
      </c>
      <c r="P57" s="231"/>
      <c r="Q57" s="231"/>
      <c r="R57" s="312" t="s">
        <v>597</v>
      </c>
      <c r="S57" s="314">
        <v>0.95</v>
      </c>
      <c r="T57" s="315">
        <v>1</v>
      </c>
      <c r="U57" s="231">
        <v>2</v>
      </c>
      <c r="V57" t="s">
        <v>221</v>
      </c>
    </row>
    <row r="58" spans="1:22" ht="409.5" hidden="1">
      <c r="A58" s="230" t="s">
        <v>109</v>
      </c>
      <c r="B58" s="184" t="s">
        <v>555</v>
      </c>
      <c r="C58" s="231" t="s">
        <v>80</v>
      </c>
      <c r="D58" s="196" t="s">
        <v>83</v>
      </c>
      <c r="E58" s="197" t="s">
        <v>25</v>
      </c>
      <c r="F58" s="185" t="s">
        <v>84</v>
      </c>
      <c r="G58" s="231" t="s">
        <v>85</v>
      </c>
      <c r="H58" s="231"/>
      <c r="I58" s="232">
        <v>500</v>
      </c>
      <c r="J58" s="318" t="s">
        <v>18</v>
      </c>
      <c r="K58" s="148">
        <v>10</v>
      </c>
      <c r="L58" s="318" t="s">
        <v>19</v>
      </c>
      <c r="M58" s="148">
        <v>1</v>
      </c>
      <c r="N58" s="318" t="s">
        <v>20</v>
      </c>
      <c r="O58" s="233" t="s">
        <v>228</v>
      </c>
      <c r="P58" s="231"/>
      <c r="Q58" s="231"/>
      <c r="R58" s="312" t="s">
        <v>597</v>
      </c>
      <c r="S58" s="314">
        <v>0.95</v>
      </c>
      <c r="T58" s="315">
        <v>1</v>
      </c>
      <c r="U58" s="231">
        <v>3</v>
      </c>
      <c r="V58" t="s">
        <v>221</v>
      </c>
    </row>
    <row r="59" spans="1:22" ht="409.5" hidden="1">
      <c r="A59" s="230" t="s">
        <v>109</v>
      </c>
      <c r="B59" s="184" t="s">
        <v>555</v>
      </c>
      <c r="C59" s="231" t="s">
        <v>80</v>
      </c>
      <c r="D59" s="196" t="s">
        <v>83</v>
      </c>
      <c r="E59" s="197" t="s">
        <v>25</v>
      </c>
      <c r="F59" s="185" t="s">
        <v>84</v>
      </c>
      <c r="G59" s="231" t="s">
        <v>85</v>
      </c>
      <c r="H59" s="231"/>
      <c r="I59" s="232">
        <v>732</v>
      </c>
      <c r="J59" s="318" t="s">
        <v>18</v>
      </c>
      <c r="K59" s="148">
        <v>10</v>
      </c>
      <c r="L59" s="318" t="s">
        <v>19</v>
      </c>
      <c r="M59" s="148">
        <v>1</v>
      </c>
      <c r="N59" s="318" t="s">
        <v>20</v>
      </c>
      <c r="O59" s="233" t="s">
        <v>228</v>
      </c>
      <c r="P59" s="231"/>
      <c r="Q59" s="231"/>
      <c r="R59" s="312" t="s">
        <v>597</v>
      </c>
      <c r="S59" s="314">
        <v>0.95</v>
      </c>
      <c r="T59" s="315">
        <v>1</v>
      </c>
      <c r="U59" s="231">
        <v>4</v>
      </c>
      <c r="V59" t="s">
        <v>221</v>
      </c>
    </row>
    <row r="60" spans="1:22" ht="409.5" hidden="1">
      <c r="A60" s="230" t="s">
        <v>109</v>
      </c>
      <c r="B60" s="184" t="s">
        <v>562</v>
      </c>
      <c r="C60" s="231" t="s">
        <v>80</v>
      </c>
      <c r="D60" s="196" t="s">
        <v>83</v>
      </c>
      <c r="E60" s="197" t="s">
        <v>25</v>
      </c>
      <c r="F60" s="185" t="s">
        <v>84</v>
      </c>
      <c r="G60" s="231" t="s">
        <v>85</v>
      </c>
      <c r="H60" s="231"/>
      <c r="I60" s="232">
        <v>120</v>
      </c>
      <c r="J60" s="318" t="s">
        <v>18</v>
      </c>
      <c r="K60" s="148">
        <v>60</v>
      </c>
      <c r="L60" s="318" t="s">
        <v>19</v>
      </c>
      <c r="M60" s="148">
        <v>1</v>
      </c>
      <c r="N60" s="318" t="s">
        <v>20</v>
      </c>
      <c r="O60" s="233" t="s">
        <v>228</v>
      </c>
      <c r="P60" s="231"/>
      <c r="Q60" s="231"/>
      <c r="R60" s="312" t="s">
        <v>563</v>
      </c>
      <c r="S60" s="292" t="s">
        <v>564</v>
      </c>
      <c r="T60" s="292" t="s">
        <v>28</v>
      </c>
      <c r="U60" s="231"/>
      <c r="V60" t="s">
        <v>221</v>
      </c>
    </row>
    <row r="61" spans="1:22" ht="409.5" hidden="1">
      <c r="A61" s="230" t="s">
        <v>109</v>
      </c>
      <c r="B61" s="184" t="s">
        <v>562</v>
      </c>
      <c r="C61" s="231" t="s">
        <v>80</v>
      </c>
      <c r="D61" s="196" t="s">
        <v>83</v>
      </c>
      <c r="E61" s="197" t="s">
        <v>25</v>
      </c>
      <c r="F61" s="185" t="s">
        <v>84</v>
      </c>
      <c r="G61" s="231" t="s">
        <v>85</v>
      </c>
      <c r="H61" s="231"/>
      <c r="I61" s="232">
        <v>20</v>
      </c>
      <c r="J61" s="318" t="s">
        <v>598</v>
      </c>
      <c r="K61" s="148">
        <v>60</v>
      </c>
      <c r="L61" s="318" t="s">
        <v>19</v>
      </c>
      <c r="M61" s="148">
        <v>1</v>
      </c>
      <c r="N61" s="318" t="s">
        <v>20</v>
      </c>
      <c r="O61" s="233" t="s">
        <v>228</v>
      </c>
      <c r="P61" s="231"/>
      <c r="Q61" s="231"/>
      <c r="R61" s="312" t="s">
        <v>569</v>
      </c>
      <c r="S61" s="323">
        <v>500</v>
      </c>
      <c r="T61" s="323">
        <v>1000</v>
      </c>
      <c r="U61" s="231"/>
      <c r="V61" t="s">
        <v>221</v>
      </c>
    </row>
    <row r="62" spans="1:22" ht="15.75" hidden="1">
      <c r="A62" s="230" t="s">
        <v>109</v>
      </c>
      <c r="B62" s="184" t="s">
        <v>551</v>
      </c>
      <c r="C62" s="231" t="s">
        <v>80</v>
      </c>
      <c r="D62" s="196" t="s">
        <v>92</v>
      </c>
      <c r="E62" s="197" t="s">
        <v>35</v>
      </c>
      <c r="F62" s="185" t="s">
        <v>93</v>
      </c>
      <c r="G62" s="231" t="s">
        <v>94</v>
      </c>
      <c r="H62" s="231"/>
      <c r="I62" s="232">
        <v>120</v>
      </c>
      <c r="J62" s="318" t="s">
        <v>18</v>
      </c>
      <c r="K62" s="148">
        <v>60</v>
      </c>
      <c r="L62" s="318" t="s">
        <v>19</v>
      </c>
      <c r="M62" s="148">
        <v>1</v>
      </c>
      <c r="N62" s="318" t="s">
        <v>20</v>
      </c>
      <c r="O62" s="300" t="s">
        <v>596</v>
      </c>
      <c r="P62" s="231"/>
      <c r="Q62" s="231"/>
      <c r="R62" s="187" t="s">
        <v>599</v>
      </c>
      <c r="S62" s="188">
        <v>0.99</v>
      </c>
      <c r="T62" s="307">
        <v>1</v>
      </c>
      <c r="U62" s="231"/>
      <c r="V62" t="s">
        <v>221</v>
      </c>
    </row>
    <row r="63" spans="1:22" ht="15.75" hidden="1">
      <c r="A63" s="230" t="s">
        <v>109</v>
      </c>
      <c r="B63" s="184" t="s">
        <v>555</v>
      </c>
      <c r="C63" s="231" t="s">
        <v>80</v>
      </c>
      <c r="D63" s="196" t="s">
        <v>92</v>
      </c>
      <c r="E63" s="197" t="s">
        <v>35</v>
      </c>
      <c r="F63" s="185" t="s">
        <v>93</v>
      </c>
      <c r="G63" s="231" t="s">
        <v>94</v>
      </c>
      <c r="H63" s="231"/>
      <c r="I63" s="232">
        <v>250</v>
      </c>
      <c r="J63" s="318" t="s">
        <v>18</v>
      </c>
      <c r="K63" s="148">
        <v>10</v>
      </c>
      <c r="L63" s="318" t="s">
        <v>19</v>
      </c>
      <c r="M63" s="148">
        <v>1</v>
      </c>
      <c r="N63" s="318" t="s">
        <v>20</v>
      </c>
      <c r="O63" s="300" t="s">
        <v>596</v>
      </c>
      <c r="P63" s="231"/>
      <c r="Q63" s="231"/>
      <c r="R63" s="312" t="s">
        <v>597</v>
      </c>
      <c r="S63" s="314">
        <v>0.95</v>
      </c>
      <c r="T63" s="315">
        <v>1</v>
      </c>
      <c r="U63" s="231">
        <v>2</v>
      </c>
      <c r="V63" t="s">
        <v>221</v>
      </c>
    </row>
    <row r="64" spans="1:22" ht="15.75" hidden="1">
      <c r="A64" s="230" t="s">
        <v>109</v>
      </c>
      <c r="B64" s="184" t="s">
        <v>555</v>
      </c>
      <c r="C64" s="231" t="s">
        <v>80</v>
      </c>
      <c r="D64" s="196" t="s">
        <v>92</v>
      </c>
      <c r="E64" s="197" t="s">
        <v>35</v>
      </c>
      <c r="F64" s="185" t="s">
        <v>93</v>
      </c>
      <c r="G64" s="231" t="s">
        <v>94</v>
      </c>
      <c r="H64" s="231"/>
      <c r="I64" s="232">
        <v>500</v>
      </c>
      <c r="J64" s="318" t="s">
        <v>18</v>
      </c>
      <c r="K64" s="148">
        <v>10</v>
      </c>
      <c r="L64" s="318" t="s">
        <v>19</v>
      </c>
      <c r="M64" s="148">
        <v>1</v>
      </c>
      <c r="N64" s="318" t="s">
        <v>20</v>
      </c>
      <c r="O64" s="300" t="s">
        <v>596</v>
      </c>
      <c r="P64" s="231"/>
      <c r="Q64" s="231"/>
      <c r="R64" s="312" t="s">
        <v>597</v>
      </c>
      <c r="S64" s="314">
        <v>0.95</v>
      </c>
      <c r="T64" s="315">
        <v>1</v>
      </c>
      <c r="U64" s="231">
        <v>3</v>
      </c>
      <c r="V64" t="s">
        <v>221</v>
      </c>
    </row>
    <row r="65" spans="1:22" ht="15.75" hidden="1">
      <c r="A65" s="230" t="s">
        <v>109</v>
      </c>
      <c r="B65" s="184" t="s">
        <v>555</v>
      </c>
      <c r="C65" s="231" t="s">
        <v>80</v>
      </c>
      <c r="D65" s="196" t="s">
        <v>92</v>
      </c>
      <c r="E65" s="197" t="s">
        <v>35</v>
      </c>
      <c r="F65" s="185" t="s">
        <v>93</v>
      </c>
      <c r="G65" s="231" t="s">
        <v>94</v>
      </c>
      <c r="H65" s="231"/>
      <c r="I65" s="232">
        <v>732</v>
      </c>
      <c r="J65" s="318" t="s">
        <v>18</v>
      </c>
      <c r="K65" s="148">
        <v>10</v>
      </c>
      <c r="L65" s="318" t="s">
        <v>19</v>
      </c>
      <c r="M65" s="148">
        <v>1</v>
      </c>
      <c r="N65" s="318" t="s">
        <v>20</v>
      </c>
      <c r="O65" s="300" t="s">
        <v>596</v>
      </c>
      <c r="P65" s="231"/>
      <c r="Q65" s="231"/>
      <c r="R65" s="312" t="s">
        <v>597</v>
      </c>
      <c r="S65" s="314">
        <v>0.95</v>
      </c>
      <c r="T65" s="315">
        <v>1</v>
      </c>
      <c r="U65" s="231">
        <v>4</v>
      </c>
      <c r="V65" t="s">
        <v>221</v>
      </c>
    </row>
    <row r="66" spans="1:22" ht="31.5" hidden="1">
      <c r="A66" s="230" t="s">
        <v>109</v>
      </c>
      <c r="B66" s="184" t="s">
        <v>562</v>
      </c>
      <c r="C66" s="231" t="s">
        <v>80</v>
      </c>
      <c r="D66" s="196" t="s">
        <v>92</v>
      </c>
      <c r="E66" s="197" t="s">
        <v>35</v>
      </c>
      <c r="F66" s="185" t="s">
        <v>93</v>
      </c>
      <c r="G66" s="231" t="s">
        <v>94</v>
      </c>
      <c r="H66" s="231"/>
      <c r="I66" s="232">
        <v>120</v>
      </c>
      <c r="J66" s="318" t="s">
        <v>18</v>
      </c>
      <c r="K66" s="148">
        <v>60</v>
      </c>
      <c r="L66" s="318" t="s">
        <v>19</v>
      </c>
      <c r="M66" s="148">
        <v>1</v>
      </c>
      <c r="N66" s="318" t="s">
        <v>20</v>
      </c>
      <c r="O66" s="300" t="s">
        <v>596</v>
      </c>
      <c r="P66" s="231"/>
      <c r="Q66" s="231"/>
      <c r="R66" s="312" t="s">
        <v>563</v>
      </c>
      <c r="S66" s="292" t="s">
        <v>564</v>
      </c>
      <c r="T66" s="292" t="s">
        <v>28</v>
      </c>
      <c r="U66" s="231"/>
      <c r="V66" t="s">
        <v>221</v>
      </c>
    </row>
    <row r="67" spans="1:22" ht="15.75" hidden="1">
      <c r="A67" s="230" t="s">
        <v>109</v>
      </c>
      <c r="B67" s="184" t="s">
        <v>562</v>
      </c>
      <c r="C67" s="231" t="s">
        <v>80</v>
      </c>
      <c r="D67" s="196" t="s">
        <v>92</v>
      </c>
      <c r="E67" s="197" t="s">
        <v>35</v>
      </c>
      <c r="F67" s="185" t="s">
        <v>93</v>
      </c>
      <c r="G67" s="231" t="s">
        <v>94</v>
      </c>
      <c r="H67" s="231"/>
      <c r="I67" s="232">
        <v>20</v>
      </c>
      <c r="J67" s="318" t="s">
        <v>598</v>
      </c>
      <c r="K67" s="148">
        <v>60</v>
      </c>
      <c r="L67" s="318" t="s">
        <v>19</v>
      </c>
      <c r="M67" s="148">
        <v>1</v>
      </c>
      <c r="N67" s="318" t="s">
        <v>20</v>
      </c>
      <c r="O67" s="300" t="s">
        <v>596</v>
      </c>
      <c r="P67" s="231"/>
      <c r="Q67" s="231"/>
      <c r="R67" s="312" t="s">
        <v>569</v>
      </c>
      <c r="S67" s="323">
        <v>500</v>
      </c>
      <c r="T67" s="323">
        <v>1000</v>
      </c>
      <c r="U67" s="231"/>
      <c r="V67" t="s">
        <v>221</v>
      </c>
    </row>
    <row r="68" spans="1:22" ht="236.25" hidden="1">
      <c r="A68" s="234" t="s">
        <v>109</v>
      </c>
      <c r="B68" s="206" t="s">
        <v>551</v>
      </c>
      <c r="C68" s="235" t="s">
        <v>80</v>
      </c>
      <c r="D68" s="206" t="s">
        <v>113</v>
      </c>
      <c r="E68" s="208" t="s">
        <v>25</v>
      </c>
      <c r="F68" s="146" t="s">
        <v>589</v>
      </c>
      <c r="G68" s="147" t="s">
        <v>115</v>
      </c>
      <c r="H68" s="235"/>
      <c r="I68" s="232">
        <v>120</v>
      </c>
      <c r="J68" s="318" t="s">
        <v>18</v>
      </c>
      <c r="K68" s="148">
        <v>60</v>
      </c>
      <c r="L68" s="318" t="s">
        <v>19</v>
      </c>
      <c r="M68" s="148">
        <v>1</v>
      </c>
      <c r="N68" s="318" t="s">
        <v>20</v>
      </c>
      <c r="O68" s="236" t="s">
        <v>590</v>
      </c>
      <c r="P68" s="235"/>
      <c r="Q68" s="235"/>
      <c r="R68" s="124" t="s">
        <v>599</v>
      </c>
      <c r="S68" s="210">
        <v>0.99</v>
      </c>
      <c r="T68" s="308">
        <v>1</v>
      </c>
      <c r="U68" s="235"/>
    </row>
    <row r="69" spans="1:22" ht="236.25" hidden="1">
      <c r="A69" s="234" t="s">
        <v>109</v>
      </c>
      <c r="B69" s="206" t="s">
        <v>555</v>
      </c>
      <c r="C69" s="235" t="s">
        <v>80</v>
      </c>
      <c r="D69" s="206" t="s">
        <v>113</v>
      </c>
      <c r="E69" s="208" t="s">
        <v>25</v>
      </c>
      <c r="F69" s="146" t="s">
        <v>589</v>
      </c>
      <c r="G69" s="147" t="s">
        <v>115</v>
      </c>
      <c r="H69" s="235"/>
      <c r="I69" s="232">
        <v>250</v>
      </c>
      <c r="J69" s="318" t="s">
        <v>18</v>
      </c>
      <c r="K69" s="148">
        <v>10</v>
      </c>
      <c r="L69" s="318" t="s">
        <v>19</v>
      </c>
      <c r="M69" s="148">
        <v>1</v>
      </c>
      <c r="N69" s="318" t="s">
        <v>20</v>
      </c>
      <c r="O69" s="236" t="s">
        <v>590</v>
      </c>
      <c r="P69" s="235"/>
      <c r="Q69" s="235"/>
      <c r="R69" s="313" t="s">
        <v>597</v>
      </c>
      <c r="S69" s="316">
        <v>0.95</v>
      </c>
      <c r="T69" s="317">
        <v>1</v>
      </c>
      <c r="U69" s="325">
        <v>2</v>
      </c>
    </row>
    <row r="70" spans="1:22" ht="236.25" hidden="1">
      <c r="A70" s="234" t="s">
        <v>109</v>
      </c>
      <c r="B70" s="206" t="s">
        <v>555</v>
      </c>
      <c r="C70" s="235" t="s">
        <v>80</v>
      </c>
      <c r="D70" s="206" t="s">
        <v>113</v>
      </c>
      <c r="E70" s="208" t="s">
        <v>25</v>
      </c>
      <c r="F70" s="146" t="s">
        <v>589</v>
      </c>
      <c r="G70" s="147" t="s">
        <v>115</v>
      </c>
      <c r="H70" s="235"/>
      <c r="I70" s="232">
        <v>500</v>
      </c>
      <c r="J70" s="318" t="s">
        <v>18</v>
      </c>
      <c r="K70" s="148">
        <v>10</v>
      </c>
      <c r="L70" s="318" t="s">
        <v>19</v>
      </c>
      <c r="M70" s="148">
        <v>1</v>
      </c>
      <c r="N70" s="318" t="s">
        <v>20</v>
      </c>
      <c r="O70" s="236" t="s">
        <v>590</v>
      </c>
      <c r="P70" s="235"/>
      <c r="Q70" s="235"/>
      <c r="R70" s="313" t="s">
        <v>597</v>
      </c>
      <c r="S70" s="316">
        <v>0.95</v>
      </c>
      <c r="T70" s="317">
        <v>1</v>
      </c>
      <c r="U70" s="325">
        <v>3</v>
      </c>
    </row>
    <row r="71" spans="1:22" ht="236.25" hidden="1">
      <c r="A71" s="234" t="s">
        <v>109</v>
      </c>
      <c r="B71" s="206" t="s">
        <v>555</v>
      </c>
      <c r="C71" s="235" t="s">
        <v>80</v>
      </c>
      <c r="D71" s="206" t="s">
        <v>113</v>
      </c>
      <c r="E71" s="208" t="s">
        <v>25</v>
      </c>
      <c r="F71" s="146" t="s">
        <v>589</v>
      </c>
      <c r="G71" s="147" t="s">
        <v>115</v>
      </c>
      <c r="H71" s="235"/>
      <c r="I71" s="232">
        <v>732</v>
      </c>
      <c r="J71" s="318" t="s">
        <v>18</v>
      </c>
      <c r="K71" s="148">
        <v>10</v>
      </c>
      <c r="L71" s="318" t="s">
        <v>19</v>
      </c>
      <c r="M71" s="148">
        <v>1</v>
      </c>
      <c r="N71" s="318" t="s">
        <v>20</v>
      </c>
      <c r="O71" s="236" t="s">
        <v>590</v>
      </c>
      <c r="P71" s="235"/>
      <c r="Q71" s="235"/>
      <c r="R71" s="313" t="s">
        <v>597</v>
      </c>
      <c r="S71" s="316">
        <v>0.95</v>
      </c>
      <c r="T71" s="317">
        <v>1</v>
      </c>
      <c r="U71" s="325">
        <v>4</v>
      </c>
    </row>
    <row r="72" spans="1:22" ht="236.25" hidden="1">
      <c r="A72" s="234" t="s">
        <v>109</v>
      </c>
      <c r="B72" s="206" t="s">
        <v>562</v>
      </c>
      <c r="C72" s="235" t="s">
        <v>80</v>
      </c>
      <c r="D72" s="206" t="s">
        <v>113</v>
      </c>
      <c r="E72" s="208" t="s">
        <v>25</v>
      </c>
      <c r="F72" s="146" t="s">
        <v>589</v>
      </c>
      <c r="G72" s="147" t="s">
        <v>115</v>
      </c>
      <c r="H72" s="235"/>
      <c r="I72" s="232">
        <v>120</v>
      </c>
      <c r="J72" s="318" t="s">
        <v>18</v>
      </c>
      <c r="K72" s="148">
        <v>60</v>
      </c>
      <c r="L72" s="318" t="s">
        <v>19</v>
      </c>
      <c r="M72" s="148">
        <v>1</v>
      </c>
      <c r="N72" s="318" t="s">
        <v>20</v>
      </c>
      <c r="O72" s="236" t="s">
        <v>590</v>
      </c>
      <c r="P72" s="235"/>
      <c r="Q72" s="235"/>
      <c r="R72" s="313" t="s">
        <v>563</v>
      </c>
      <c r="S72" s="294" t="s">
        <v>564</v>
      </c>
      <c r="T72" s="294" t="s">
        <v>28</v>
      </c>
      <c r="U72" s="235"/>
    </row>
    <row r="73" spans="1:22" ht="236.25" hidden="1">
      <c r="A73" s="234" t="s">
        <v>109</v>
      </c>
      <c r="B73" s="206" t="s">
        <v>562</v>
      </c>
      <c r="C73" s="235" t="s">
        <v>80</v>
      </c>
      <c r="D73" s="206" t="s">
        <v>113</v>
      </c>
      <c r="E73" s="208" t="s">
        <v>25</v>
      </c>
      <c r="F73" s="146" t="s">
        <v>589</v>
      </c>
      <c r="G73" s="147" t="s">
        <v>115</v>
      </c>
      <c r="H73" s="235"/>
      <c r="I73" s="232">
        <v>20</v>
      </c>
      <c r="J73" s="318" t="s">
        <v>598</v>
      </c>
      <c r="K73" s="148">
        <v>60</v>
      </c>
      <c r="L73" s="318" t="s">
        <v>19</v>
      </c>
      <c r="M73" s="148">
        <v>1</v>
      </c>
      <c r="N73" s="318" t="s">
        <v>20</v>
      </c>
      <c r="O73" s="236" t="s">
        <v>590</v>
      </c>
      <c r="P73" s="235"/>
      <c r="Q73" s="235"/>
      <c r="R73" s="313" t="s">
        <v>569</v>
      </c>
      <c r="S73" s="294">
        <v>500</v>
      </c>
      <c r="T73" s="294">
        <v>1000</v>
      </c>
      <c r="U73" s="235"/>
    </row>
    <row r="74" spans="1:22" ht="409.5" hidden="1">
      <c r="A74" s="234" t="s">
        <v>109</v>
      </c>
      <c r="B74" s="206" t="s">
        <v>551</v>
      </c>
      <c r="C74" s="235" t="s">
        <v>80</v>
      </c>
      <c r="D74" s="206" t="s">
        <v>116</v>
      </c>
      <c r="E74" s="208" t="s">
        <v>25</v>
      </c>
      <c r="F74" s="146" t="s">
        <v>117</v>
      </c>
      <c r="G74" s="147" t="s">
        <v>118</v>
      </c>
      <c r="H74" s="235"/>
      <c r="I74" s="232">
        <v>120</v>
      </c>
      <c r="J74" s="318" t="s">
        <v>18</v>
      </c>
      <c r="K74" s="148">
        <v>60</v>
      </c>
      <c r="L74" s="318" t="s">
        <v>19</v>
      </c>
      <c r="M74" s="148">
        <v>1</v>
      </c>
      <c r="N74" s="318" t="s">
        <v>20</v>
      </c>
      <c r="O74" s="236" t="s">
        <v>266</v>
      </c>
      <c r="P74" s="235"/>
      <c r="Q74" s="235"/>
      <c r="R74" s="124" t="s">
        <v>599</v>
      </c>
      <c r="S74" s="210">
        <v>0.99</v>
      </c>
      <c r="T74" s="308">
        <v>1</v>
      </c>
      <c r="U74" s="235"/>
    </row>
    <row r="75" spans="1:22" ht="409.5" hidden="1">
      <c r="A75" s="234" t="s">
        <v>109</v>
      </c>
      <c r="B75" s="206" t="s">
        <v>555</v>
      </c>
      <c r="C75" s="235" t="s">
        <v>80</v>
      </c>
      <c r="D75" s="206" t="s">
        <v>116</v>
      </c>
      <c r="E75" s="208" t="s">
        <v>25</v>
      </c>
      <c r="F75" s="146" t="s">
        <v>117</v>
      </c>
      <c r="G75" s="147" t="s">
        <v>118</v>
      </c>
      <c r="H75" s="235"/>
      <c r="I75" s="232">
        <v>250</v>
      </c>
      <c r="J75" s="318" t="s">
        <v>18</v>
      </c>
      <c r="K75" s="148">
        <v>10</v>
      </c>
      <c r="L75" s="318" t="s">
        <v>19</v>
      </c>
      <c r="M75" s="148">
        <v>1</v>
      </c>
      <c r="N75" s="318" t="s">
        <v>20</v>
      </c>
      <c r="O75" s="236" t="s">
        <v>266</v>
      </c>
      <c r="P75" s="235"/>
      <c r="Q75" s="235"/>
      <c r="R75" s="313" t="s">
        <v>597</v>
      </c>
      <c r="S75" s="316">
        <v>0.95</v>
      </c>
      <c r="T75" s="317">
        <v>1</v>
      </c>
      <c r="U75" s="325">
        <v>2</v>
      </c>
    </row>
    <row r="76" spans="1:22" ht="409.5" hidden="1">
      <c r="A76" s="234" t="s">
        <v>109</v>
      </c>
      <c r="B76" s="206" t="s">
        <v>555</v>
      </c>
      <c r="C76" s="235" t="s">
        <v>80</v>
      </c>
      <c r="D76" s="206" t="s">
        <v>116</v>
      </c>
      <c r="E76" s="208" t="s">
        <v>25</v>
      </c>
      <c r="F76" s="146" t="s">
        <v>117</v>
      </c>
      <c r="G76" s="147" t="s">
        <v>118</v>
      </c>
      <c r="H76" s="235"/>
      <c r="I76" s="232">
        <v>500</v>
      </c>
      <c r="J76" s="318" t="s">
        <v>18</v>
      </c>
      <c r="K76" s="148">
        <v>10</v>
      </c>
      <c r="L76" s="318" t="s">
        <v>19</v>
      </c>
      <c r="M76" s="148">
        <v>1</v>
      </c>
      <c r="N76" s="318" t="s">
        <v>20</v>
      </c>
      <c r="O76" s="236" t="s">
        <v>266</v>
      </c>
      <c r="P76" s="235"/>
      <c r="Q76" s="235"/>
      <c r="R76" s="313" t="s">
        <v>597</v>
      </c>
      <c r="S76" s="316">
        <v>0.95</v>
      </c>
      <c r="T76" s="317">
        <v>1</v>
      </c>
      <c r="U76" s="325">
        <v>3</v>
      </c>
    </row>
    <row r="77" spans="1:22" ht="409.5" hidden="1">
      <c r="A77" s="234" t="s">
        <v>109</v>
      </c>
      <c r="B77" s="206" t="s">
        <v>555</v>
      </c>
      <c r="C77" s="235" t="s">
        <v>80</v>
      </c>
      <c r="D77" s="206" t="s">
        <v>116</v>
      </c>
      <c r="E77" s="208" t="s">
        <v>25</v>
      </c>
      <c r="F77" s="146" t="s">
        <v>117</v>
      </c>
      <c r="G77" s="147" t="s">
        <v>118</v>
      </c>
      <c r="H77" s="235"/>
      <c r="I77" s="232">
        <v>732</v>
      </c>
      <c r="J77" s="318" t="s">
        <v>18</v>
      </c>
      <c r="K77" s="148">
        <v>10</v>
      </c>
      <c r="L77" s="318" t="s">
        <v>19</v>
      </c>
      <c r="M77" s="148">
        <v>1</v>
      </c>
      <c r="N77" s="318" t="s">
        <v>20</v>
      </c>
      <c r="O77" s="236" t="s">
        <v>266</v>
      </c>
      <c r="P77" s="235"/>
      <c r="Q77" s="235"/>
      <c r="R77" s="313" t="s">
        <v>597</v>
      </c>
      <c r="S77" s="316">
        <v>0.95</v>
      </c>
      <c r="T77" s="317">
        <v>1</v>
      </c>
      <c r="U77" s="325">
        <v>4</v>
      </c>
    </row>
    <row r="78" spans="1:22" ht="409.5" hidden="1">
      <c r="A78" s="234" t="s">
        <v>109</v>
      </c>
      <c r="B78" s="206" t="s">
        <v>562</v>
      </c>
      <c r="C78" s="235" t="s">
        <v>80</v>
      </c>
      <c r="D78" s="206" t="s">
        <v>116</v>
      </c>
      <c r="E78" s="208" t="s">
        <v>25</v>
      </c>
      <c r="F78" s="146" t="s">
        <v>117</v>
      </c>
      <c r="G78" s="147" t="s">
        <v>118</v>
      </c>
      <c r="H78" s="235"/>
      <c r="I78" s="232">
        <v>120</v>
      </c>
      <c r="J78" s="318" t="s">
        <v>18</v>
      </c>
      <c r="K78" s="148">
        <v>60</v>
      </c>
      <c r="L78" s="318" t="s">
        <v>19</v>
      </c>
      <c r="M78" s="148">
        <v>1</v>
      </c>
      <c r="N78" s="318" t="s">
        <v>20</v>
      </c>
      <c r="O78" s="236" t="s">
        <v>266</v>
      </c>
      <c r="P78" s="235"/>
      <c r="Q78" s="235"/>
      <c r="R78" s="313" t="s">
        <v>563</v>
      </c>
      <c r="S78" s="294" t="s">
        <v>564</v>
      </c>
      <c r="T78" s="294" t="s">
        <v>28</v>
      </c>
      <c r="U78" s="235"/>
    </row>
    <row r="79" spans="1:22" ht="409.5" hidden="1">
      <c r="A79" s="234" t="s">
        <v>109</v>
      </c>
      <c r="B79" s="206" t="s">
        <v>562</v>
      </c>
      <c r="C79" s="235" t="s">
        <v>80</v>
      </c>
      <c r="D79" s="206" t="s">
        <v>116</v>
      </c>
      <c r="E79" s="208" t="s">
        <v>25</v>
      </c>
      <c r="F79" s="146" t="s">
        <v>117</v>
      </c>
      <c r="G79" s="147" t="s">
        <v>118</v>
      </c>
      <c r="H79" s="235"/>
      <c r="I79" s="232">
        <v>20</v>
      </c>
      <c r="J79" s="318" t="s">
        <v>598</v>
      </c>
      <c r="K79" s="148">
        <v>60</v>
      </c>
      <c r="L79" s="318" t="s">
        <v>19</v>
      </c>
      <c r="M79" s="148">
        <v>1</v>
      </c>
      <c r="N79" s="318" t="s">
        <v>20</v>
      </c>
      <c r="O79" s="236" t="s">
        <v>266</v>
      </c>
      <c r="P79" s="235"/>
      <c r="Q79" s="235"/>
      <c r="R79" s="313" t="s">
        <v>569</v>
      </c>
      <c r="S79" s="294">
        <v>500</v>
      </c>
      <c r="T79" s="294">
        <v>1000</v>
      </c>
      <c r="U79" s="235"/>
    </row>
    <row r="80" spans="1:22" ht="15.75" hidden="1">
      <c r="A80" s="212" t="s">
        <v>109</v>
      </c>
      <c r="B80" s="184" t="s">
        <v>555</v>
      </c>
      <c r="C80" s="184" t="s">
        <v>80</v>
      </c>
      <c r="D80" s="184" t="s">
        <v>119</v>
      </c>
      <c r="E80" s="212" t="s">
        <v>32</v>
      </c>
      <c r="F80" s="185" t="s">
        <v>120</v>
      </c>
      <c r="G80" s="213" t="s">
        <v>121</v>
      </c>
      <c r="H80" s="214"/>
      <c r="I80" s="232">
        <v>250</v>
      </c>
      <c r="J80" s="318" t="s">
        <v>18</v>
      </c>
      <c r="K80" s="148">
        <v>10</v>
      </c>
      <c r="L80" s="318" t="s">
        <v>19</v>
      </c>
      <c r="M80" s="148">
        <v>1</v>
      </c>
      <c r="N80" s="318" t="s">
        <v>20</v>
      </c>
      <c r="O80" s="143" t="s">
        <v>596</v>
      </c>
      <c r="P80" s="213"/>
      <c r="Q80" s="214"/>
      <c r="R80" s="312" t="s">
        <v>597</v>
      </c>
      <c r="S80" s="314">
        <v>0.95</v>
      </c>
      <c r="T80" s="315">
        <v>1</v>
      </c>
      <c r="U80" s="311">
        <v>2</v>
      </c>
      <c r="V80" t="s">
        <v>221</v>
      </c>
    </row>
    <row r="81" spans="1:22" ht="15.75" hidden="1">
      <c r="A81" s="212" t="s">
        <v>109</v>
      </c>
      <c r="B81" s="184" t="s">
        <v>555</v>
      </c>
      <c r="C81" s="184" t="s">
        <v>80</v>
      </c>
      <c r="D81" s="184" t="s">
        <v>119</v>
      </c>
      <c r="E81" s="212" t="s">
        <v>32</v>
      </c>
      <c r="F81" s="185" t="s">
        <v>120</v>
      </c>
      <c r="G81" s="213" t="s">
        <v>121</v>
      </c>
      <c r="H81" s="214"/>
      <c r="I81" s="232">
        <v>500</v>
      </c>
      <c r="J81" s="318" t="s">
        <v>18</v>
      </c>
      <c r="K81" s="148">
        <v>10</v>
      </c>
      <c r="L81" s="318" t="s">
        <v>19</v>
      </c>
      <c r="M81" s="148">
        <v>1</v>
      </c>
      <c r="N81" s="318" t="s">
        <v>20</v>
      </c>
      <c r="O81" s="143" t="s">
        <v>596</v>
      </c>
      <c r="P81" s="213"/>
      <c r="Q81" s="214"/>
      <c r="R81" s="312" t="s">
        <v>597</v>
      </c>
      <c r="S81" s="314">
        <v>0.95</v>
      </c>
      <c r="T81" s="315">
        <v>1</v>
      </c>
      <c r="U81" s="311">
        <v>3</v>
      </c>
      <c r="V81" t="s">
        <v>221</v>
      </c>
    </row>
    <row r="82" spans="1:22" ht="15.75" hidden="1">
      <c r="A82" s="212" t="s">
        <v>109</v>
      </c>
      <c r="B82" s="184" t="s">
        <v>555</v>
      </c>
      <c r="C82" s="184" t="s">
        <v>80</v>
      </c>
      <c r="D82" s="184" t="s">
        <v>119</v>
      </c>
      <c r="E82" s="212" t="s">
        <v>32</v>
      </c>
      <c r="F82" s="185" t="s">
        <v>120</v>
      </c>
      <c r="G82" s="213" t="s">
        <v>121</v>
      </c>
      <c r="H82" s="214"/>
      <c r="I82" s="232">
        <v>732</v>
      </c>
      <c r="J82" s="318" t="s">
        <v>18</v>
      </c>
      <c r="K82" s="148">
        <v>10</v>
      </c>
      <c r="L82" s="318" t="s">
        <v>19</v>
      </c>
      <c r="M82" s="148">
        <v>1</v>
      </c>
      <c r="N82" s="318" t="s">
        <v>20</v>
      </c>
      <c r="O82" s="143" t="s">
        <v>596</v>
      </c>
      <c r="P82" s="213"/>
      <c r="Q82" s="214"/>
      <c r="R82" s="312" t="s">
        <v>597</v>
      </c>
      <c r="S82" s="314">
        <v>0.95</v>
      </c>
      <c r="T82" s="315">
        <v>1</v>
      </c>
      <c r="U82" s="311">
        <v>4</v>
      </c>
      <c r="V82" t="s">
        <v>221</v>
      </c>
    </row>
    <row r="83" spans="1:22" ht="31.5" hidden="1">
      <c r="A83" s="212" t="s">
        <v>109</v>
      </c>
      <c r="B83" s="184" t="s">
        <v>562</v>
      </c>
      <c r="C83" s="184" t="s">
        <v>80</v>
      </c>
      <c r="D83" s="184" t="s">
        <v>119</v>
      </c>
      <c r="E83" s="212" t="s">
        <v>32</v>
      </c>
      <c r="F83" s="185" t="s">
        <v>120</v>
      </c>
      <c r="G83" s="213" t="s">
        <v>121</v>
      </c>
      <c r="H83" s="214"/>
      <c r="I83" s="232">
        <v>120</v>
      </c>
      <c r="J83" s="318" t="s">
        <v>18</v>
      </c>
      <c r="K83" s="148">
        <v>60</v>
      </c>
      <c r="L83" s="318" t="s">
        <v>19</v>
      </c>
      <c r="M83" s="148">
        <v>1</v>
      </c>
      <c r="N83" s="318" t="s">
        <v>20</v>
      </c>
      <c r="O83" s="143" t="s">
        <v>596</v>
      </c>
      <c r="P83" s="213"/>
      <c r="Q83" s="214"/>
      <c r="R83" s="312" t="s">
        <v>563</v>
      </c>
      <c r="S83" s="292" t="s">
        <v>564</v>
      </c>
      <c r="T83" s="292" t="s">
        <v>28</v>
      </c>
      <c r="U83" s="188"/>
      <c r="V83" t="s">
        <v>221</v>
      </c>
    </row>
    <row r="84" spans="1:22" ht="15.75" hidden="1">
      <c r="A84" s="212" t="s">
        <v>109</v>
      </c>
      <c r="B84" s="184" t="s">
        <v>562</v>
      </c>
      <c r="C84" s="184" t="s">
        <v>80</v>
      </c>
      <c r="D84" s="184" t="s">
        <v>119</v>
      </c>
      <c r="E84" s="212" t="s">
        <v>32</v>
      </c>
      <c r="F84" s="185" t="s">
        <v>120</v>
      </c>
      <c r="G84" s="213" t="s">
        <v>121</v>
      </c>
      <c r="H84" s="214"/>
      <c r="I84" s="232">
        <v>20</v>
      </c>
      <c r="J84" s="318" t="s">
        <v>598</v>
      </c>
      <c r="K84" s="148">
        <v>60</v>
      </c>
      <c r="L84" s="318" t="s">
        <v>19</v>
      </c>
      <c r="M84" s="148">
        <v>1</v>
      </c>
      <c r="N84" s="318" t="s">
        <v>20</v>
      </c>
      <c r="O84" s="143" t="s">
        <v>596</v>
      </c>
      <c r="P84" s="213"/>
      <c r="Q84" s="214"/>
      <c r="R84" s="312" t="s">
        <v>569</v>
      </c>
      <c r="S84" s="323">
        <v>500</v>
      </c>
      <c r="T84" s="323">
        <v>1000</v>
      </c>
      <c r="U84" s="188"/>
      <c r="V84" t="s">
        <v>221</v>
      </c>
    </row>
    <row r="85" spans="1:22" ht="15.75" hidden="1">
      <c r="A85" s="212" t="s">
        <v>109</v>
      </c>
      <c r="B85" s="184" t="s">
        <v>570</v>
      </c>
      <c r="C85" s="184" t="s">
        <v>80</v>
      </c>
      <c r="D85" s="184" t="s">
        <v>119</v>
      </c>
      <c r="E85" s="212" t="s">
        <v>32</v>
      </c>
      <c r="F85" s="185" t="s">
        <v>120</v>
      </c>
      <c r="G85" s="213" t="s">
        <v>121</v>
      </c>
      <c r="H85" s="214"/>
      <c r="I85" s="232">
        <v>120</v>
      </c>
      <c r="J85" s="318" t="s">
        <v>18</v>
      </c>
      <c r="K85" s="148">
        <v>60</v>
      </c>
      <c r="L85" s="318" t="s">
        <v>19</v>
      </c>
      <c r="M85" s="148">
        <v>1</v>
      </c>
      <c r="N85" s="318" t="s">
        <v>20</v>
      </c>
      <c r="O85" s="143" t="s">
        <v>596</v>
      </c>
      <c r="P85" s="213"/>
      <c r="Q85" s="214"/>
      <c r="R85" s="187" t="s">
        <v>573</v>
      </c>
      <c r="S85" s="188"/>
      <c r="T85" s="291" t="s">
        <v>574</v>
      </c>
      <c r="U85" s="188"/>
      <c r="V85" t="s">
        <v>221</v>
      </c>
    </row>
    <row r="86" spans="1:22" ht="15.75" hidden="1">
      <c r="A86" s="208" t="s">
        <v>109</v>
      </c>
      <c r="B86" s="206" t="s">
        <v>555</v>
      </c>
      <c r="C86" s="206" t="s">
        <v>80</v>
      </c>
      <c r="D86" s="206" t="s">
        <v>122</v>
      </c>
      <c r="E86" s="208" t="s">
        <v>32</v>
      </c>
      <c r="F86" s="146" t="s">
        <v>591</v>
      </c>
      <c r="G86" s="147" t="s">
        <v>125</v>
      </c>
      <c r="H86" s="148"/>
      <c r="I86" s="232">
        <v>250</v>
      </c>
      <c r="J86" s="318" t="s">
        <v>18</v>
      </c>
      <c r="K86" s="148">
        <v>10</v>
      </c>
      <c r="L86" s="318" t="s">
        <v>19</v>
      </c>
      <c r="M86" s="148">
        <v>1</v>
      </c>
      <c r="N86" s="318" t="s">
        <v>20</v>
      </c>
      <c r="O86" s="299" t="s">
        <v>596</v>
      </c>
      <c r="P86" s="147"/>
      <c r="Q86" s="148" t="s">
        <v>23</v>
      </c>
      <c r="R86" s="313" t="s">
        <v>597</v>
      </c>
      <c r="S86" s="316">
        <v>0.95</v>
      </c>
      <c r="T86" s="317">
        <v>1</v>
      </c>
      <c r="U86" s="325">
        <v>2</v>
      </c>
    </row>
    <row r="87" spans="1:22" ht="15.75" hidden="1">
      <c r="A87" s="208" t="s">
        <v>109</v>
      </c>
      <c r="B87" s="206" t="s">
        <v>555</v>
      </c>
      <c r="C87" s="206" t="s">
        <v>80</v>
      </c>
      <c r="D87" s="206" t="s">
        <v>122</v>
      </c>
      <c r="E87" s="208" t="s">
        <v>32</v>
      </c>
      <c r="F87" s="146" t="s">
        <v>591</v>
      </c>
      <c r="G87" s="147" t="s">
        <v>125</v>
      </c>
      <c r="H87" s="148"/>
      <c r="I87" s="232">
        <v>500</v>
      </c>
      <c r="J87" s="318" t="s">
        <v>18</v>
      </c>
      <c r="K87" s="148">
        <v>10</v>
      </c>
      <c r="L87" s="318" t="s">
        <v>19</v>
      </c>
      <c r="M87" s="148">
        <v>1</v>
      </c>
      <c r="N87" s="318" t="s">
        <v>20</v>
      </c>
      <c r="O87" s="299" t="s">
        <v>596</v>
      </c>
      <c r="P87" s="147"/>
      <c r="Q87" s="148" t="s">
        <v>23</v>
      </c>
      <c r="R87" s="313" t="s">
        <v>597</v>
      </c>
      <c r="S87" s="316">
        <v>0.95</v>
      </c>
      <c r="T87" s="317">
        <v>1</v>
      </c>
      <c r="U87" s="325">
        <v>3</v>
      </c>
    </row>
    <row r="88" spans="1:22" ht="15.75" hidden="1">
      <c r="A88" s="208" t="s">
        <v>109</v>
      </c>
      <c r="B88" s="206" t="s">
        <v>555</v>
      </c>
      <c r="C88" s="206" t="s">
        <v>80</v>
      </c>
      <c r="D88" s="206" t="s">
        <v>122</v>
      </c>
      <c r="E88" s="208" t="s">
        <v>32</v>
      </c>
      <c r="F88" s="146" t="s">
        <v>591</v>
      </c>
      <c r="G88" s="147" t="s">
        <v>125</v>
      </c>
      <c r="H88" s="148"/>
      <c r="I88" s="232">
        <v>732</v>
      </c>
      <c r="J88" s="318" t="s">
        <v>18</v>
      </c>
      <c r="K88" s="148">
        <v>10</v>
      </c>
      <c r="L88" s="318" t="s">
        <v>19</v>
      </c>
      <c r="M88" s="148">
        <v>1</v>
      </c>
      <c r="N88" s="318" t="s">
        <v>20</v>
      </c>
      <c r="O88" s="299" t="s">
        <v>596</v>
      </c>
      <c r="P88" s="147"/>
      <c r="Q88" s="148" t="s">
        <v>23</v>
      </c>
      <c r="R88" s="313" t="s">
        <v>597</v>
      </c>
      <c r="S88" s="316">
        <v>0.95</v>
      </c>
      <c r="T88" s="317">
        <v>1</v>
      </c>
      <c r="U88" s="325">
        <v>4</v>
      </c>
    </row>
    <row r="89" spans="1:22" ht="31.5" hidden="1">
      <c r="A89" s="208" t="s">
        <v>109</v>
      </c>
      <c r="B89" s="206" t="s">
        <v>562</v>
      </c>
      <c r="C89" s="206" t="s">
        <v>80</v>
      </c>
      <c r="D89" s="206" t="s">
        <v>122</v>
      </c>
      <c r="E89" s="208" t="s">
        <v>32</v>
      </c>
      <c r="F89" s="146" t="s">
        <v>591</v>
      </c>
      <c r="G89" s="147" t="s">
        <v>125</v>
      </c>
      <c r="H89" s="148"/>
      <c r="I89" s="232">
        <v>120</v>
      </c>
      <c r="J89" s="318" t="s">
        <v>18</v>
      </c>
      <c r="K89" s="148">
        <v>60</v>
      </c>
      <c r="L89" s="318" t="s">
        <v>19</v>
      </c>
      <c r="M89" s="148">
        <v>1</v>
      </c>
      <c r="N89" s="318" t="s">
        <v>20</v>
      </c>
      <c r="O89" s="299" t="s">
        <v>596</v>
      </c>
      <c r="P89" s="147"/>
      <c r="Q89" s="148" t="s">
        <v>23</v>
      </c>
      <c r="R89" s="313" t="s">
        <v>563</v>
      </c>
      <c r="S89" s="294" t="s">
        <v>564</v>
      </c>
      <c r="T89" s="294" t="s">
        <v>28</v>
      </c>
      <c r="U89" s="210"/>
    </row>
    <row r="90" spans="1:22" ht="15.75" hidden="1">
      <c r="A90" s="208" t="s">
        <v>109</v>
      </c>
      <c r="B90" s="206" t="s">
        <v>562</v>
      </c>
      <c r="C90" s="206" t="s">
        <v>80</v>
      </c>
      <c r="D90" s="206" t="s">
        <v>122</v>
      </c>
      <c r="E90" s="208" t="s">
        <v>32</v>
      </c>
      <c r="F90" s="146" t="s">
        <v>591</v>
      </c>
      <c r="G90" s="147" t="s">
        <v>125</v>
      </c>
      <c r="H90" s="148"/>
      <c r="I90" s="232">
        <v>20</v>
      </c>
      <c r="J90" s="318" t="s">
        <v>598</v>
      </c>
      <c r="K90" s="148">
        <v>60</v>
      </c>
      <c r="L90" s="318" t="s">
        <v>19</v>
      </c>
      <c r="M90" s="148">
        <v>1</v>
      </c>
      <c r="N90" s="318" t="s">
        <v>20</v>
      </c>
      <c r="O90" s="299" t="s">
        <v>596</v>
      </c>
      <c r="P90" s="147"/>
      <c r="Q90" s="148" t="s">
        <v>23</v>
      </c>
      <c r="R90" s="313" t="s">
        <v>569</v>
      </c>
      <c r="S90" s="294">
        <v>500</v>
      </c>
      <c r="T90" s="294">
        <v>1000</v>
      </c>
      <c r="U90" s="210"/>
    </row>
    <row r="91" spans="1:22" ht="15.75" hidden="1">
      <c r="A91" s="208" t="s">
        <v>109</v>
      </c>
      <c r="B91" s="206" t="s">
        <v>570</v>
      </c>
      <c r="C91" s="206" t="s">
        <v>80</v>
      </c>
      <c r="D91" s="206" t="s">
        <v>122</v>
      </c>
      <c r="E91" s="208" t="s">
        <v>32</v>
      </c>
      <c r="F91" s="146" t="s">
        <v>591</v>
      </c>
      <c r="G91" s="147" t="s">
        <v>125</v>
      </c>
      <c r="H91" s="148"/>
      <c r="I91" s="232">
        <v>120</v>
      </c>
      <c r="J91" s="318" t="s">
        <v>18</v>
      </c>
      <c r="K91" s="148">
        <v>60</v>
      </c>
      <c r="L91" s="318" t="s">
        <v>19</v>
      </c>
      <c r="M91" s="148">
        <v>1</v>
      </c>
      <c r="N91" s="318" t="s">
        <v>20</v>
      </c>
      <c r="O91" s="299" t="s">
        <v>596</v>
      </c>
      <c r="P91" s="147"/>
      <c r="Q91" s="148" t="s">
        <v>23</v>
      </c>
      <c r="R91" s="124" t="s">
        <v>571</v>
      </c>
      <c r="S91" s="210"/>
      <c r="T91" s="293" t="s">
        <v>572</v>
      </c>
      <c r="U91" s="210"/>
    </row>
    <row r="92" spans="1:22" ht="15.75" hidden="1">
      <c r="A92" s="208" t="s">
        <v>109</v>
      </c>
      <c r="B92" s="206" t="s">
        <v>555</v>
      </c>
      <c r="C92" s="206" t="s">
        <v>128</v>
      </c>
      <c r="D92" s="206" t="s">
        <v>127</v>
      </c>
      <c r="E92" s="208" t="s">
        <v>32</v>
      </c>
      <c r="F92" s="146" t="s">
        <v>129</v>
      </c>
      <c r="G92" s="147" t="s">
        <v>130</v>
      </c>
      <c r="H92" s="148"/>
      <c r="I92" s="232">
        <v>250</v>
      </c>
      <c r="J92" s="318" t="s">
        <v>18</v>
      </c>
      <c r="K92" s="148">
        <v>10</v>
      </c>
      <c r="L92" s="318" t="s">
        <v>19</v>
      </c>
      <c r="M92" s="148">
        <v>1</v>
      </c>
      <c r="N92" s="318" t="s">
        <v>20</v>
      </c>
      <c r="O92" s="299" t="s">
        <v>596</v>
      </c>
      <c r="P92" s="147"/>
      <c r="Q92" s="148"/>
      <c r="R92" s="313" t="s">
        <v>597</v>
      </c>
      <c r="S92" s="316">
        <v>0.95</v>
      </c>
      <c r="T92" s="317">
        <v>1</v>
      </c>
      <c r="U92" s="325">
        <v>2</v>
      </c>
    </row>
    <row r="93" spans="1:22" ht="15.75" hidden="1">
      <c r="A93" s="208" t="s">
        <v>109</v>
      </c>
      <c r="B93" s="206" t="s">
        <v>555</v>
      </c>
      <c r="C93" s="206" t="s">
        <v>128</v>
      </c>
      <c r="D93" s="206" t="s">
        <v>127</v>
      </c>
      <c r="E93" s="208" t="s">
        <v>32</v>
      </c>
      <c r="F93" s="146" t="s">
        <v>129</v>
      </c>
      <c r="G93" s="147" t="s">
        <v>130</v>
      </c>
      <c r="H93" s="148"/>
      <c r="I93" s="232">
        <v>500</v>
      </c>
      <c r="J93" s="318" t="s">
        <v>18</v>
      </c>
      <c r="K93" s="148">
        <v>10</v>
      </c>
      <c r="L93" s="318" t="s">
        <v>19</v>
      </c>
      <c r="M93" s="148">
        <v>1</v>
      </c>
      <c r="N93" s="318" t="s">
        <v>20</v>
      </c>
      <c r="O93" s="299" t="s">
        <v>596</v>
      </c>
      <c r="P93" s="147"/>
      <c r="Q93" s="148"/>
      <c r="R93" s="313" t="s">
        <v>597</v>
      </c>
      <c r="S93" s="316">
        <v>0.95</v>
      </c>
      <c r="T93" s="317">
        <v>1</v>
      </c>
      <c r="U93" s="325">
        <v>3</v>
      </c>
    </row>
    <row r="94" spans="1:22" ht="15.75" hidden="1">
      <c r="A94" s="208" t="s">
        <v>109</v>
      </c>
      <c r="B94" s="206" t="s">
        <v>555</v>
      </c>
      <c r="C94" s="206" t="s">
        <v>128</v>
      </c>
      <c r="D94" s="206" t="s">
        <v>127</v>
      </c>
      <c r="E94" s="208" t="s">
        <v>32</v>
      </c>
      <c r="F94" s="146" t="s">
        <v>129</v>
      </c>
      <c r="G94" s="147" t="s">
        <v>130</v>
      </c>
      <c r="H94" s="148"/>
      <c r="I94" s="232">
        <v>732</v>
      </c>
      <c r="J94" s="318" t="s">
        <v>18</v>
      </c>
      <c r="K94" s="148">
        <v>10</v>
      </c>
      <c r="L94" s="318" t="s">
        <v>19</v>
      </c>
      <c r="M94" s="148">
        <v>1</v>
      </c>
      <c r="N94" s="318" t="s">
        <v>20</v>
      </c>
      <c r="O94" s="299" t="s">
        <v>596</v>
      </c>
      <c r="P94" s="147"/>
      <c r="Q94" s="148"/>
      <c r="R94" s="313" t="s">
        <v>597</v>
      </c>
      <c r="S94" s="316">
        <v>0.95</v>
      </c>
      <c r="T94" s="317">
        <v>1</v>
      </c>
      <c r="U94" s="325">
        <v>4</v>
      </c>
    </row>
    <row r="95" spans="1:22" ht="31.5" hidden="1">
      <c r="A95" s="208" t="s">
        <v>109</v>
      </c>
      <c r="B95" s="206" t="s">
        <v>562</v>
      </c>
      <c r="C95" s="206" t="s">
        <v>128</v>
      </c>
      <c r="D95" s="206" t="s">
        <v>127</v>
      </c>
      <c r="E95" s="208" t="s">
        <v>32</v>
      </c>
      <c r="F95" s="146" t="s">
        <v>129</v>
      </c>
      <c r="G95" s="147" t="s">
        <v>130</v>
      </c>
      <c r="H95" s="148"/>
      <c r="I95" s="232">
        <v>120</v>
      </c>
      <c r="J95" s="318" t="s">
        <v>18</v>
      </c>
      <c r="K95" s="148">
        <v>60</v>
      </c>
      <c r="L95" s="318" t="s">
        <v>19</v>
      </c>
      <c r="M95" s="148">
        <v>1</v>
      </c>
      <c r="N95" s="318" t="s">
        <v>20</v>
      </c>
      <c r="O95" s="299" t="s">
        <v>596</v>
      </c>
      <c r="P95" s="147"/>
      <c r="Q95" s="148"/>
      <c r="R95" s="313" t="s">
        <v>563</v>
      </c>
      <c r="S95" s="294" t="s">
        <v>564</v>
      </c>
      <c r="T95" s="294" t="s">
        <v>28</v>
      </c>
      <c r="U95" s="210"/>
    </row>
    <row r="96" spans="1:22" ht="15.75" hidden="1">
      <c r="A96" s="208" t="s">
        <v>109</v>
      </c>
      <c r="B96" s="206" t="s">
        <v>562</v>
      </c>
      <c r="C96" s="206" t="s">
        <v>128</v>
      </c>
      <c r="D96" s="206" t="s">
        <v>127</v>
      </c>
      <c r="E96" s="208" t="s">
        <v>32</v>
      </c>
      <c r="F96" s="146" t="s">
        <v>129</v>
      </c>
      <c r="G96" s="147" t="s">
        <v>130</v>
      </c>
      <c r="H96" s="148"/>
      <c r="I96" s="232">
        <v>20</v>
      </c>
      <c r="J96" s="318" t="s">
        <v>598</v>
      </c>
      <c r="K96" s="148">
        <v>60</v>
      </c>
      <c r="L96" s="318" t="s">
        <v>19</v>
      </c>
      <c r="M96" s="148">
        <v>1</v>
      </c>
      <c r="N96" s="318" t="s">
        <v>20</v>
      </c>
      <c r="O96" s="299" t="s">
        <v>596</v>
      </c>
      <c r="P96" s="147"/>
      <c r="Q96" s="148"/>
      <c r="R96" s="313" t="s">
        <v>569</v>
      </c>
      <c r="S96" s="294">
        <v>500</v>
      </c>
      <c r="T96" s="294">
        <v>1000</v>
      </c>
      <c r="U96" s="210"/>
    </row>
    <row r="97" spans="1:22" ht="15.75" hidden="1">
      <c r="A97" s="208" t="s">
        <v>109</v>
      </c>
      <c r="B97" s="206" t="s">
        <v>570</v>
      </c>
      <c r="C97" s="206" t="s">
        <v>128</v>
      </c>
      <c r="D97" s="206" t="s">
        <v>127</v>
      </c>
      <c r="E97" s="208" t="s">
        <v>32</v>
      </c>
      <c r="F97" s="146" t="s">
        <v>129</v>
      </c>
      <c r="G97" s="147" t="s">
        <v>130</v>
      </c>
      <c r="H97" s="148"/>
      <c r="I97" s="232">
        <v>120</v>
      </c>
      <c r="J97" s="318" t="s">
        <v>18</v>
      </c>
      <c r="K97" s="148">
        <v>60</v>
      </c>
      <c r="L97" s="318" t="s">
        <v>19</v>
      </c>
      <c r="M97" s="148">
        <v>1</v>
      </c>
      <c r="N97" s="318" t="s">
        <v>20</v>
      </c>
      <c r="O97" s="299" t="s">
        <v>596</v>
      </c>
      <c r="P97" s="147"/>
      <c r="Q97" s="148"/>
      <c r="R97" s="124" t="s">
        <v>573</v>
      </c>
      <c r="S97" s="210"/>
      <c r="T97" s="293" t="s">
        <v>574</v>
      </c>
      <c r="U97" s="210"/>
    </row>
    <row r="98" spans="1:22" ht="409.5" hidden="1">
      <c r="A98" s="234" t="s">
        <v>109</v>
      </c>
      <c r="B98" s="206" t="s">
        <v>551</v>
      </c>
      <c r="C98" s="237" t="s">
        <v>128</v>
      </c>
      <c r="D98" s="237" t="s">
        <v>155</v>
      </c>
      <c r="E98" s="234" t="s">
        <v>25</v>
      </c>
      <c r="F98" s="146" t="s">
        <v>600</v>
      </c>
      <c r="G98" s="235" t="s">
        <v>157</v>
      </c>
      <c r="H98" s="235"/>
      <c r="I98" s="232">
        <v>120</v>
      </c>
      <c r="J98" s="318" t="s">
        <v>18</v>
      </c>
      <c r="K98" s="148">
        <v>60</v>
      </c>
      <c r="L98" s="318" t="s">
        <v>19</v>
      </c>
      <c r="M98" s="148">
        <v>1</v>
      </c>
      <c r="N98" s="318" t="s">
        <v>20</v>
      </c>
      <c r="O98" s="238" t="s">
        <v>360</v>
      </c>
      <c r="P98" s="235"/>
      <c r="Q98" s="235"/>
      <c r="R98" s="235" t="s">
        <v>599</v>
      </c>
      <c r="S98" s="290">
        <v>0.99</v>
      </c>
      <c r="T98" s="309">
        <v>1</v>
      </c>
      <c r="U98" s="235"/>
    </row>
    <row r="99" spans="1:22" ht="409.5" hidden="1">
      <c r="A99" s="234" t="s">
        <v>109</v>
      </c>
      <c r="B99" s="206" t="s">
        <v>555</v>
      </c>
      <c r="C99" s="237" t="s">
        <v>128</v>
      </c>
      <c r="D99" s="237" t="s">
        <v>155</v>
      </c>
      <c r="E99" s="234" t="s">
        <v>25</v>
      </c>
      <c r="F99" s="146" t="s">
        <v>600</v>
      </c>
      <c r="G99" s="235" t="s">
        <v>157</v>
      </c>
      <c r="H99" s="235"/>
      <c r="I99" s="232">
        <v>250</v>
      </c>
      <c r="J99" s="318" t="s">
        <v>18</v>
      </c>
      <c r="K99" s="148">
        <v>10</v>
      </c>
      <c r="L99" s="318" t="s">
        <v>19</v>
      </c>
      <c r="M99" s="148">
        <v>1</v>
      </c>
      <c r="N99" s="318" t="s">
        <v>20</v>
      </c>
      <c r="O99" s="238" t="s">
        <v>360</v>
      </c>
      <c r="P99" s="235"/>
      <c r="Q99" s="235"/>
      <c r="R99" s="313" t="s">
        <v>597</v>
      </c>
      <c r="S99" s="316">
        <v>0.95</v>
      </c>
      <c r="T99" s="317">
        <v>1</v>
      </c>
      <c r="U99" s="325">
        <v>2</v>
      </c>
    </row>
    <row r="100" spans="1:22" ht="409.5" hidden="1">
      <c r="A100" s="234" t="s">
        <v>109</v>
      </c>
      <c r="B100" s="206" t="s">
        <v>555</v>
      </c>
      <c r="C100" s="237" t="s">
        <v>128</v>
      </c>
      <c r="D100" s="237" t="s">
        <v>155</v>
      </c>
      <c r="E100" s="234" t="s">
        <v>25</v>
      </c>
      <c r="F100" s="146" t="s">
        <v>600</v>
      </c>
      <c r="G100" s="235" t="s">
        <v>157</v>
      </c>
      <c r="H100" s="235"/>
      <c r="I100" s="232">
        <v>500</v>
      </c>
      <c r="J100" s="318" t="s">
        <v>18</v>
      </c>
      <c r="K100" s="148">
        <v>10</v>
      </c>
      <c r="L100" s="318" t="s">
        <v>19</v>
      </c>
      <c r="M100" s="148">
        <v>1</v>
      </c>
      <c r="N100" s="318" t="s">
        <v>20</v>
      </c>
      <c r="O100" s="238" t="s">
        <v>360</v>
      </c>
      <c r="P100" s="235"/>
      <c r="Q100" s="235"/>
      <c r="R100" s="313" t="s">
        <v>597</v>
      </c>
      <c r="S100" s="316">
        <v>0.95</v>
      </c>
      <c r="T100" s="317">
        <v>1</v>
      </c>
      <c r="U100" s="325">
        <v>3</v>
      </c>
    </row>
    <row r="101" spans="1:22" ht="409.5" hidden="1">
      <c r="A101" s="234" t="s">
        <v>109</v>
      </c>
      <c r="B101" s="206" t="s">
        <v>555</v>
      </c>
      <c r="C101" s="237" t="s">
        <v>128</v>
      </c>
      <c r="D101" s="237" t="s">
        <v>155</v>
      </c>
      <c r="E101" s="234" t="s">
        <v>25</v>
      </c>
      <c r="F101" s="146" t="s">
        <v>600</v>
      </c>
      <c r="G101" s="235" t="s">
        <v>157</v>
      </c>
      <c r="H101" s="235"/>
      <c r="I101" s="232">
        <v>732</v>
      </c>
      <c r="J101" s="318" t="s">
        <v>18</v>
      </c>
      <c r="K101" s="148">
        <v>10</v>
      </c>
      <c r="L101" s="318" t="s">
        <v>19</v>
      </c>
      <c r="M101" s="148">
        <v>1</v>
      </c>
      <c r="N101" s="318" t="s">
        <v>20</v>
      </c>
      <c r="O101" s="238" t="s">
        <v>360</v>
      </c>
      <c r="P101" s="235"/>
      <c r="Q101" s="235"/>
      <c r="R101" s="313" t="s">
        <v>597</v>
      </c>
      <c r="S101" s="316">
        <v>0.95</v>
      </c>
      <c r="T101" s="317">
        <v>1</v>
      </c>
      <c r="U101" s="325">
        <v>4</v>
      </c>
    </row>
    <row r="102" spans="1:22" ht="409.5" hidden="1">
      <c r="A102" s="234" t="s">
        <v>109</v>
      </c>
      <c r="B102" s="206" t="s">
        <v>562</v>
      </c>
      <c r="C102" s="237" t="s">
        <v>128</v>
      </c>
      <c r="D102" s="237" t="s">
        <v>155</v>
      </c>
      <c r="E102" s="234" t="s">
        <v>25</v>
      </c>
      <c r="F102" s="146" t="s">
        <v>600</v>
      </c>
      <c r="G102" s="235" t="s">
        <v>157</v>
      </c>
      <c r="H102" s="235"/>
      <c r="I102" s="232">
        <v>120</v>
      </c>
      <c r="J102" s="318" t="s">
        <v>18</v>
      </c>
      <c r="K102" s="148">
        <v>60</v>
      </c>
      <c r="L102" s="318" t="s">
        <v>19</v>
      </c>
      <c r="M102" s="148">
        <v>1</v>
      </c>
      <c r="N102" s="318" t="s">
        <v>20</v>
      </c>
      <c r="O102" s="238" t="s">
        <v>360</v>
      </c>
      <c r="P102" s="235"/>
      <c r="Q102" s="235"/>
      <c r="R102" s="313" t="s">
        <v>563</v>
      </c>
      <c r="S102" s="294" t="s">
        <v>564</v>
      </c>
      <c r="T102" s="294" t="s">
        <v>28</v>
      </c>
      <c r="U102" s="235"/>
    </row>
    <row r="103" spans="1:22" ht="409.5" hidden="1">
      <c r="A103" s="234" t="s">
        <v>109</v>
      </c>
      <c r="B103" s="206" t="s">
        <v>562</v>
      </c>
      <c r="C103" s="237" t="s">
        <v>128</v>
      </c>
      <c r="D103" s="237" t="s">
        <v>155</v>
      </c>
      <c r="E103" s="234" t="s">
        <v>25</v>
      </c>
      <c r="F103" s="146" t="s">
        <v>600</v>
      </c>
      <c r="G103" s="235" t="s">
        <v>157</v>
      </c>
      <c r="H103" s="235"/>
      <c r="I103" s="232">
        <v>20</v>
      </c>
      <c r="J103" s="318" t="s">
        <v>598</v>
      </c>
      <c r="K103" s="148">
        <v>60</v>
      </c>
      <c r="L103" s="318" t="s">
        <v>19</v>
      </c>
      <c r="M103" s="148">
        <v>1</v>
      </c>
      <c r="N103" s="318" t="s">
        <v>20</v>
      </c>
      <c r="O103" s="238" t="s">
        <v>360</v>
      </c>
      <c r="P103" s="235"/>
      <c r="Q103" s="235"/>
      <c r="R103" s="313" t="s">
        <v>569</v>
      </c>
      <c r="S103" s="294">
        <v>500</v>
      </c>
      <c r="T103" s="294">
        <v>1000</v>
      </c>
      <c r="U103" s="235"/>
    </row>
    <row r="104" spans="1:22" ht="31.5" hidden="1">
      <c r="A104" s="282" t="s">
        <v>123</v>
      </c>
      <c r="B104" s="283" t="s">
        <v>555</v>
      </c>
      <c r="C104" s="283" t="s">
        <v>128</v>
      </c>
      <c r="D104" s="283" t="s">
        <v>131</v>
      </c>
      <c r="E104" s="284" t="s">
        <v>32</v>
      </c>
      <c r="F104" s="326" t="s">
        <v>132</v>
      </c>
      <c r="G104" s="277" t="s">
        <v>276</v>
      </c>
      <c r="H104" s="279" t="s">
        <v>581</v>
      </c>
      <c r="I104" s="232">
        <v>250</v>
      </c>
      <c r="J104" s="319" t="s">
        <v>18</v>
      </c>
      <c r="K104" s="148">
        <v>10</v>
      </c>
      <c r="L104" s="319" t="s">
        <v>19</v>
      </c>
      <c r="M104" s="321">
        <v>1</v>
      </c>
      <c r="N104" s="319" t="s">
        <v>20</v>
      </c>
      <c r="O104" s="301" t="s">
        <v>596</v>
      </c>
      <c r="P104" s="279"/>
      <c r="Q104" s="279" t="s">
        <v>581</v>
      </c>
      <c r="R104" s="313" t="s">
        <v>597</v>
      </c>
      <c r="S104" s="316">
        <v>0.95</v>
      </c>
      <c r="T104" s="317">
        <v>1</v>
      </c>
      <c r="U104" s="325">
        <v>2</v>
      </c>
    </row>
    <row r="105" spans="1:22" ht="31.5" hidden="1">
      <c r="A105" s="285" t="s">
        <v>123</v>
      </c>
      <c r="B105" s="286" t="s">
        <v>555</v>
      </c>
      <c r="C105" s="286" t="s">
        <v>128</v>
      </c>
      <c r="D105" s="286" t="s">
        <v>131</v>
      </c>
      <c r="E105" s="287" t="s">
        <v>32</v>
      </c>
      <c r="F105" s="326" t="s">
        <v>132</v>
      </c>
      <c r="G105" s="278" t="s">
        <v>276</v>
      </c>
      <c r="H105" s="281" t="s">
        <v>581</v>
      </c>
      <c r="I105" s="232">
        <v>500</v>
      </c>
      <c r="J105" s="320" t="s">
        <v>18</v>
      </c>
      <c r="K105" s="148">
        <v>10</v>
      </c>
      <c r="L105" s="320" t="s">
        <v>19</v>
      </c>
      <c r="M105" s="322">
        <v>1</v>
      </c>
      <c r="N105" s="320" t="s">
        <v>20</v>
      </c>
      <c r="O105" s="302" t="s">
        <v>596</v>
      </c>
      <c r="P105" s="279"/>
      <c r="Q105" s="281" t="s">
        <v>581</v>
      </c>
      <c r="R105" s="313" t="s">
        <v>597</v>
      </c>
      <c r="S105" s="316">
        <v>0.95</v>
      </c>
      <c r="T105" s="317">
        <v>1</v>
      </c>
      <c r="U105" s="325">
        <v>3</v>
      </c>
    </row>
    <row r="106" spans="1:22" ht="31.5" hidden="1">
      <c r="A106" s="285" t="s">
        <v>123</v>
      </c>
      <c r="B106" s="286" t="s">
        <v>555</v>
      </c>
      <c r="C106" s="286" t="s">
        <v>128</v>
      </c>
      <c r="D106" s="286" t="s">
        <v>131</v>
      </c>
      <c r="E106" s="287" t="s">
        <v>32</v>
      </c>
      <c r="F106" s="326" t="s">
        <v>132</v>
      </c>
      <c r="G106" s="278" t="s">
        <v>276</v>
      </c>
      <c r="H106" s="281" t="s">
        <v>581</v>
      </c>
      <c r="I106" s="232">
        <v>732</v>
      </c>
      <c r="J106" s="320" t="s">
        <v>18</v>
      </c>
      <c r="K106" s="148">
        <v>10</v>
      </c>
      <c r="L106" s="320" t="s">
        <v>19</v>
      </c>
      <c r="M106" s="322">
        <v>1</v>
      </c>
      <c r="N106" s="320" t="s">
        <v>20</v>
      </c>
      <c r="O106" s="302" t="s">
        <v>596</v>
      </c>
      <c r="P106" s="279"/>
      <c r="Q106" s="281" t="s">
        <v>581</v>
      </c>
      <c r="R106" s="313" t="s">
        <v>597</v>
      </c>
      <c r="S106" s="316">
        <v>0.95</v>
      </c>
      <c r="T106" s="317">
        <v>1</v>
      </c>
      <c r="U106" s="325">
        <v>4</v>
      </c>
    </row>
    <row r="107" spans="1:22" ht="31.5" hidden="1">
      <c r="A107" s="285" t="s">
        <v>123</v>
      </c>
      <c r="B107" s="286" t="s">
        <v>562</v>
      </c>
      <c r="C107" s="286" t="s">
        <v>128</v>
      </c>
      <c r="D107" s="286" t="s">
        <v>131</v>
      </c>
      <c r="E107" s="287" t="s">
        <v>32</v>
      </c>
      <c r="F107" s="326" t="s">
        <v>132</v>
      </c>
      <c r="G107" s="278" t="s">
        <v>276</v>
      </c>
      <c r="H107" s="281" t="s">
        <v>581</v>
      </c>
      <c r="I107" s="232">
        <v>120</v>
      </c>
      <c r="J107" s="320" t="s">
        <v>18</v>
      </c>
      <c r="K107" s="281">
        <v>5</v>
      </c>
      <c r="L107" s="320" t="s">
        <v>19</v>
      </c>
      <c r="M107" s="281">
        <v>1</v>
      </c>
      <c r="N107" s="320" t="s">
        <v>20</v>
      </c>
      <c r="O107" s="302" t="s">
        <v>596</v>
      </c>
      <c r="P107" s="279"/>
      <c r="Q107" s="281" t="s">
        <v>581</v>
      </c>
      <c r="R107" s="278" t="s">
        <v>563</v>
      </c>
      <c r="S107" s="294" t="s">
        <v>564</v>
      </c>
      <c r="T107" s="294" t="s">
        <v>28</v>
      </c>
      <c r="U107" s="288" t="s">
        <v>581</v>
      </c>
    </row>
    <row r="108" spans="1:22" ht="31.5" hidden="1">
      <c r="A108" s="285" t="s">
        <v>123</v>
      </c>
      <c r="B108" s="286" t="s">
        <v>562</v>
      </c>
      <c r="C108" s="286" t="s">
        <v>128</v>
      </c>
      <c r="D108" s="286" t="s">
        <v>131</v>
      </c>
      <c r="E108" s="287" t="s">
        <v>32</v>
      </c>
      <c r="F108" s="326" t="s">
        <v>132</v>
      </c>
      <c r="G108" s="278" t="s">
        <v>276</v>
      </c>
      <c r="H108" s="281" t="s">
        <v>581</v>
      </c>
      <c r="I108" s="232">
        <v>20</v>
      </c>
      <c r="J108" s="318" t="s">
        <v>598</v>
      </c>
      <c r="K108" s="281">
        <v>5</v>
      </c>
      <c r="L108" s="320" t="s">
        <v>19</v>
      </c>
      <c r="M108" s="281">
        <v>1</v>
      </c>
      <c r="N108" s="320" t="s">
        <v>20</v>
      </c>
      <c r="O108" s="302" t="s">
        <v>596</v>
      </c>
      <c r="P108" s="279"/>
      <c r="Q108" s="281" t="s">
        <v>581</v>
      </c>
      <c r="R108" s="278" t="s">
        <v>569</v>
      </c>
      <c r="S108" s="294">
        <v>500</v>
      </c>
      <c r="T108" s="294">
        <v>1000</v>
      </c>
      <c r="U108" s="288" t="s">
        <v>581</v>
      </c>
    </row>
    <row r="109" spans="1:22" ht="31.5" hidden="1">
      <c r="A109" s="285" t="s">
        <v>123</v>
      </c>
      <c r="B109" s="286" t="s">
        <v>570</v>
      </c>
      <c r="C109" s="286" t="s">
        <v>128</v>
      </c>
      <c r="D109" s="286" t="s">
        <v>131</v>
      </c>
      <c r="E109" s="287" t="s">
        <v>32</v>
      </c>
      <c r="F109" s="326" t="s">
        <v>132</v>
      </c>
      <c r="G109" s="278" t="s">
        <v>276</v>
      </c>
      <c r="H109" s="281" t="s">
        <v>581</v>
      </c>
      <c r="I109" s="232">
        <v>120</v>
      </c>
      <c r="J109" s="320" t="s">
        <v>18</v>
      </c>
      <c r="K109" s="281">
        <v>5</v>
      </c>
      <c r="L109" s="320" t="s">
        <v>19</v>
      </c>
      <c r="M109" s="281">
        <v>1</v>
      </c>
      <c r="N109" s="320" t="s">
        <v>20</v>
      </c>
      <c r="O109" s="302" t="s">
        <v>596</v>
      </c>
      <c r="P109" s="279"/>
      <c r="Q109" s="281" t="s">
        <v>581</v>
      </c>
      <c r="R109" s="278" t="s">
        <v>573</v>
      </c>
      <c r="S109" s="289" t="s">
        <v>581</v>
      </c>
      <c r="T109" s="293" t="s">
        <v>574</v>
      </c>
      <c r="U109" s="288" t="s">
        <v>581</v>
      </c>
    </row>
    <row r="110" spans="1:22" ht="15.75" hidden="1">
      <c r="A110" s="327" t="s">
        <v>123</v>
      </c>
      <c r="B110" s="328" t="s">
        <v>555</v>
      </c>
      <c r="C110" s="328" t="s">
        <v>80</v>
      </c>
      <c r="D110" s="328" t="s">
        <v>134</v>
      </c>
      <c r="E110" s="329" t="s">
        <v>32</v>
      </c>
      <c r="F110" s="330" t="s">
        <v>584</v>
      </c>
      <c r="G110" s="331" t="s">
        <v>136</v>
      </c>
      <c r="H110" s="332" t="s">
        <v>581</v>
      </c>
      <c r="I110" s="232">
        <v>250</v>
      </c>
      <c r="J110" s="320" t="s">
        <v>18</v>
      </c>
      <c r="K110" s="148">
        <v>10</v>
      </c>
      <c r="L110" s="320" t="s">
        <v>19</v>
      </c>
      <c r="M110" s="322">
        <v>1</v>
      </c>
      <c r="N110" s="320" t="s">
        <v>20</v>
      </c>
      <c r="O110" s="302" t="s">
        <v>596</v>
      </c>
      <c r="P110" s="281"/>
      <c r="Q110" s="281" t="s">
        <v>581</v>
      </c>
      <c r="R110" s="313" t="s">
        <v>597</v>
      </c>
      <c r="S110" s="316">
        <v>0.95</v>
      </c>
      <c r="T110" s="317">
        <v>1</v>
      </c>
      <c r="U110" s="325">
        <v>2</v>
      </c>
      <c r="V110" t="s">
        <v>601</v>
      </c>
    </row>
    <row r="111" spans="1:22" ht="15.75" hidden="1">
      <c r="A111" s="327" t="s">
        <v>123</v>
      </c>
      <c r="B111" s="328" t="s">
        <v>555</v>
      </c>
      <c r="C111" s="328" t="s">
        <v>80</v>
      </c>
      <c r="D111" s="328" t="s">
        <v>134</v>
      </c>
      <c r="E111" s="329" t="s">
        <v>32</v>
      </c>
      <c r="F111" s="330" t="s">
        <v>584</v>
      </c>
      <c r="G111" s="331" t="s">
        <v>136</v>
      </c>
      <c r="H111" s="332" t="s">
        <v>581</v>
      </c>
      <c r="I111" s="232">
        <v>500</v>
      </c>
      <c r="J111" s="320" t="s">
        <v>18</v>
      </c>
      <c r="K111" s="148">
        <v>10</v>
      </c>
      <c r="L111" s="320" t="s">
        <v>19</v>
      </c>
      <c r="M111" s="322">
        <v>1</v>
      </c>
      <c r="N111" s="320" t="s">
        <v>20</v>
      </c>
      <c r="O111" s="302" t="s">
        <v>596</v>
      </c>
      <c r="P111" s="281"/>
      <c r="Q111" s="281" t="s">
        <v>581</v>
      </c>
      <c r="R111" s="313" t="s">
        <v>597</v>
      </c>
      <c r="S111" s="316">
        <v>0.95</v>
      </c>
      <c r="T111" s="317">
        <v>1</v>
      </c>
      <c r="U111" s="325">
        <v>3</v>
      </c>
      <c r="V111" t="s">
        <v>601</v>
      </c>
    </row>
    <row r="112" spans="1:22" ht="15.75" hidden="1">
      <c r="A112" s="327" t="s">
        <v>123</v>
      </c>
      <c r="B112" s="328" t="s">
        <v>555</v>
      </c>
      <c r="C112" s="328" t="s">
        <v>80</v>
      </c>
      <c r="D112" s="328" t="s">
        <v>134</v>
      </c>
      <c r="E112" s="329" t="s">
        <v>32</v>
      </c>
      <c r="F112" s="330" t="s">
        <v>584</v>
      </c>
      <c r="G112" s="331" t="s">
        <v>136</v>
      </c>
      <c r="H112" s="332" t="s">
        <v>581</v>
      </c>
      <c r="I112" s="232">
        <v>732</v>
      </c>
      <c r="J112" s="320" t="s">
        <v>18</v>
      </c>
      <c r="K112" s="148">
        <v>10</v>
      </c>
      <c r="L112" s="320" t="s">
        <v>19</v>
      </c>
      <c r="M112" s="322">
        <v>1</v>
      </c>
      <c r="N112" s="320" t="s">
        <v>20</v>
      </c>
      <c r="O112" s="302" t="s">
        <v>596</v>
      </c>
      <c r="P112" s="281"/>
      <c r="Q112" s="281" t="s">
        <v>581</v>
      </c>
      <c r="R112" s="313" t="s">
        <v>597</v>
      </c>
      <c r="S112" s="316">
        <v>0.95</v>
      </c>
      <c r="T112" s="317">
        <v>1</v>
      </c>
      <c r="U112" s="325">
        <v>4</v>
      </c>
      <c r="V112" t="s">
        <v>601</v>
      </c>
    </row>
    <row r="113" spans="1:22" ht="31.5" hidden="1">
      <c r="A113" s="327" t="s">
        <v>123</v>
      </c>
      <c r="B113" s="328" t="s">
        <v>562</v>
      </c>
      <c r="C113" s="328" t="s">
        <v>80</v>
      </c>
      <c r="D113" s="328" t="s">
        <v>134</v>
      </c>
      <c r="E113" s="329" t="s">
        <v>32</v>
      </c>
      <c r="F113" s="330" t="s">
        <v>584</v>
      </c>
      <c r="G113" s="331" t="s">
        <v>136</v>
      </c>
      <c r="H113" s="332" t="s">
        <v>581</v>
      </c>
      <c r="I113" s="232">
        <v>120</v>
      </c>
      <c r="J113" s="320" t="s">
        <v>18</v>
      </c>
      <c r="K113" s="281">
        <v>2.5</v>
      </c>
      <c r="L113" s="320" t="s">
        <v>19</v>
      </c>
      <c r="M113" s="281">
        <v>1</v>
      </c>
      <c r="N113" s="320" t="s">
        <v>20</v>
      </c>
      <c r="O113" s="302" t="s">
        <v>596</v>
      </c>
      <c r="P113" s="281"/>
      <c r="Q113" s="281" t="s">
        <v>581</v>
      </c>
      <c r="R113" s="278" t="s">
        <v>563</v>
      </c>
      <c r="S113" s="294" t="s">
        <v>564</v>
      </c>
      <c r="T113" s="294" t="s">
        <v>28</v>
      </c>
      <c r="U113" s="288" t="s">
        <v>581</v>
      </c>
      <c r="V113" t="s">
        <v>601</v>
      </c>
    </row>
    <row r="114" spans="1:22" ht="15.75" hidden="1">
      <c r="A114" s="327" t="s">
        <v>123</v>
      </c>
      <c r="B114" s="328" t="s">
        <v>562</v>
      </c>
      <c r="C114" s="328" t="s">
        <v>80</v>
      </c>
      <c r="D114" s="328" t="s">
        <v>134</v>
      </c>
      <c r="E114" s="329" t="s">
        <v>32</v>
      </c>
      <c r="F114" s="330" t="s">
        <v>584</v>
      </c>
      <c r="G114" s="331" t="s">
        <v>136</v>
      </c>
      <c r="H114" s="332" t="s">
        <v>581</v>
      </c>
      <c r="I114" s="232">
        <v>20</v>
      </c>
      <c r="J114" s="318" t="s">
        <v>598</v>
      </c>
      <c r="K114" s="281">
        <v>2.5</v>
      </c>
      <c r="L114" s="320" t="s">
        <v>19</v>
      </c>
      <c r="M114" s="281">
        <v>1</v>
      </c>
      <c r="N114" s="320" t="s">
        <v>20</v>
      </c>
      <c r="O114" s="302" t="s">
        <v>596</v>
      </c>
      <c r="P114" s="281"/>
      <c r="Q114" s="281" t="s">
        <v>581</v>
      </c>
      <c r="R114" s="278" t="s">
        <v>569</v>
      </c>
      <c r="S114" s="294">
        <v>500</v>
      </c>
      <c r="T114" s="294">
        <v>1000</v>
      </c>
      <c r="U114" s="288" t="s">
        <v>581</v>
      </c>
      <c r="V114" t="s">
        <v>601</v>
      </c>
    </row>
    <row r="115" spans="1:22" ht="15.75" hidden="1">
      <c r="A115" s="327" t="s">
        <v>123</v>
      </c>
      <c r="B115" s="328" t="s">
        <v>570</v>
      </c>
      <c r="C115" s="328" t="s">
        <v>80</v>
      </c>
      <c r="D115" s="328" t="s">
        <v>134</v>
      </c>
      <c r="E115" s="329" t="s">
        <v>32</v>
      </c>
      <c r="F115" s="330" t="s">
        <v>584</v>
      </c>
      <c r="G115" s="331" t="s">
        <v>136</v>
      </c>
      <c r="H115" s="332" t="s">
        <v>581</v>
      </c>
      <c r="I115" s="232">
        <v>120</v>
      </c>
      <c r="J115" s="320" t="s">
        <v>18</v>
      </c>
      <c r="K115" s="281">
        <v>2.5</v>
      </c>
      <c r="L115" s="320" t="s">
        <v>19</v>
      </c>
      <c r="M115" s="281">
        <v>1</v>
      </c>
      <c r="N115" s="320" t="s">
        <v>20</v>
      </c>
      <c r="O115" s="302" t="s">
        <v>596</v>
      </c>
      <c r="P115" s="281"/>
      <c r="Q115" s="281" t="s">
        <v>581</v>
      </c>
      <c r="R115" s="278" t="s">
        <v>571</v>
      </c>
      <c r="S115" s="289" t="s">
        <v>581</v>
      </c>
      <c r="T115" s="293" t="s">
        <v>572</v>
      </c>
      <c r="U115" s="288" t="s">
        <v>581</v>
      </c>
      <c r="V115" t="s">
        <v>601</v>
      </c>
    </row>
    <row r="116" spans="1:22" ht="15.75" hidden="1">
      <c r="A116" s="285" t="s">
        <v>123</v>
      </c>
      <c r="B116" s="286" t="s">
        <v>555</v>
      </c>
      <c r="C116" s="286" t="s">
        <v>80</v>
      </c>
      <c r="D116" s="286" t="s">
        <v>137</v>
      </c>
      <c r="E116" s="287" t="s">
        <v>32</v>
      </c>
      <c r="F116" s="280" t="s">
        <v>602</v>
      </c>
      <c r="G116" s="278" t="s">
        <v>125</v>
      </c>
      <c r="H116" s="281" t="s">
        <v>581</v>
      </c>
      <c r="I116" s="232">
        <v>250</v>
      </c>
      <c r="J116" s="320" t="s">
        <v>18</v>
      </c>
      <c r="K116" s="148">
        <v>10</v>
      </c>
      <c r="L116" s="320" t="s">
        <v>19</v>
      </c>
      <c r="M116" s="322">
        <v>1</v>
      </c>
      <c r="N116" s="320" t="s">
        <v>20</v>
      </c>
      <c r="O116" s="302" t="s">
        <v>596</v>
      </c>
      <c r="P116" s="281"/>
      <c r="Q116" s="281" t="s">
        <v>581</v>
      </c>
      <c r="R116" s="313" t="s">
        <v>597</v>
      </c>
      <c r="S116" s="316">
        <v>0.95</v>
      </c>
      <c r="T116" s="317">
        <v>1</v>
      </c>
      <c r="U116" s="325">
        <v>2</v>
      </c>
    </row>
    <row r="117" spans="1:22" ht="15.75" hidden="1">
      <c r="A117" s="285" t="s">
        <v>123</v>
      </c>
      <c r="B117" s="286" t="s">
        <v>555</v>
      </c>
      <c r="C117" s="286" t="s">
        <v>80</v>
      </c>
      <c r="D117" s="286" t="s">
        <v>137</v>
      </c>
      <c r="E117" s="287" t="s">
        <v>32</v>
      </c>
      <c r="F117" s="280" t="s">
        <v>602</v>
      </c>
      <c r="G117" s="278" t="s">
        <v>125</v>
      </c>
      <c r="H117" s="281" t="s">
        <v>581</v>
      </c>
      <c r="I117" s="232">
        <v>500</v>
      </c>
      <c r="J117" s="320" t="s">
        <v>18</v>
      </c>
      <c r="K117" s="148">
        <v>10</v>
      </c>
      <c r="L117" s="320" t="s">
        <v>19</v>
      </c>
      <c r="M117" s="322">
        <v>1</v>
      </c>
      <c r="N117" s="320" t="s">
        <v>20</v>
      </c>
      <c r="O117" s="302" t="s">
        <v>596</v>
      </c>
      <c r="P117" s="281"/>
      <c r="Q117" s="281" t="s">
        <v>581</v>
      </c>
      <c r="R117" s="313" t="s">
        <v>597</v>
      </c>
      <c r="S117" s="316">
        <v>0.95</v>
      </c>
      <c r="T117" s="317">
        <v>1</v>
      </c>
      <c r="U117" s="325">
        <v>3</v>
      </c>
    </row>
    <row r="118" spans="1:22" ht="15.75" hidden="1">
      <c r="A118" s="285" t="s">
        <v>123</v>
      </c>
      <c r="B118" s="286" t="s">
        <v>555</v>
      </c>
      <c r="C118" s="286" t="s">
        <v>80</v>
      </c>
      <c r="D118" s="286" t="s">
        <v>137</v>
      </c>
      <c r="E118" s="287" t="s">
        <v>32</v>
      </c>
      <c r="F118" s="280" t="s">
        <v>602</v>
      </c>
      <c r="G118" s="278" t="s">
        <v>125</v>
      </c>
      <c r="H118" s="281" t="s">
        <v>581</v>
      </c>
      <c r="I118" s="232">
        <v>732</v>
      </c>
      <c r="J118" s="320" t="s">
        <v>18</v>
      </c>
      <c r="K118" s="148">
        <v>10</v>
      </c>
      <c r="L118" s="320" t="s">
        <v>19</v>
      </c>
      <c r="M118" s="322">
        <v>1</v>
      </c>
      <c r="N118" s="320" t="s">
        <v>20</v>
      </c>
      <c r="O118" s="302" t="s">
        <v>596</v>
      </c>
      <c r="P118" s="281"/>
      <c r="Q118" s="281" t="s">
        <v>581</v>
      </c>
      <c r="R118" s="313" t="s">
        <v>597</v>
      </c>
      <c r="S118" s="316">
        <v>0.95</v>
      </c>
      <c r="T118" s="317">
        <v>1</v>
      </c>
      <c r="U118" s="325">
        <v>4</v>
      </c>
    </row>
    <row r="119" spans="1:22" ht="31.5" hidden="1">
      <c r="A119" s="285" t="s">
        <v>123</v>
      </c>
      <c r="B119" s="286" t="s">
        <v>562</v>
      </c>
      <c r="C119" s="286" t="s">
        <v>80</v>
      </c>
      <c r="D119" s="286" t="s">
        <v>137</v>
      </c>
      <c r="E119" s="287" t="s">
        <v>32</v>
      </c>
      <c r="F119" s="280" t="s">
        <v>602</v>
      </c>
      <c r="G119" s="278" t="s">
        <v>125</v>
      </c>
      <c r="H119" s="281" t="s">
        <v>581</v>
      </c>
      <c r="I119" s="232">
        <v>120</v>
      </c>
      <c r="J119" s="320" t="s">
        <v>18</v>
      </c>
      <c r="K119" s="281">
        <v>2.5</v>
      </c>
      <c r="L119" s="320" t="s">
        <v>19</v>
      </c>
      <c r="M119" s="281">
        <v>1</v>
      </c>
      <c r="N119" s="320" t="s">
        <v>20</v>
      </c>
      <c r="O119" s="302" t="s">
        <v>596</v>
      </c>
      <c r="P119" s="281"/>
      <c r="Q119" s="281" t="s">
        <v>581</v>
      </c>
      <c r="R119" s="278" t="s">
        <v>563</v>
      </c>
      <c r="S119" s="294" t="s">
        <v>564</v>
      </c>
      <c r="T119" s="294" t="s">
        <v>28</v>
      </c>
      <c r="U119" s="288" t="s">
        <v>581</v>
      </c>
    </row>
    <row r="120" spans="1:22" ht="15.75" hidden="1">
      <c r="A120" s="285" t="s">
        <v>123</v>
      </c>
      <c r="B120" s="286" t="s">
        <v>562</v>
      </c>
      <c r="C120" s="286" t="s">
        <v>80</v>
      </c>
      <c r="D120" s="286" t="s">
        <v>137</v>
      </c>
      <c r="E120" s="287" t="s">
        <v>32</v>
      </c>
      <c r="F120" s="280" t="s">
        <v>602</v>
      </c>
      <c r="G120" s="278" t="s">
        <v>125</v>
      </c>
      <c r="H120" s="281" t="s">
        <v>581</v>
      </c>
      <c r="I120" s="232">
        <v>20</v>
      </c>
      <c r="J120" s="318" t="s">
        <v>598</v>
      </c>
      <c r="K120" s="281">
        <v>2.5</v>
      </c>
      <c r="L120" s="320" t="s">
        <v>19</v>
      </c>
      <c r="M120" s="281">
        <v>1</v>
      </c>
      <c r="N120" s="320" t="s">
        <v>20</v>
      </c>
      <c r="O120" s="302" t="s">
        <v>596</v>
      </c>
      <c r="P120" s="281"/>
      <c r="Q120" s="281" t="s">
        <v>581</v>
      </c>
      <c r="R120" s="278" t="s">
        <v>569</v>
      </c>
      <c r="S120" s="294">
        <v>500</v>
      </c>
      <c r="T120" s="294">
        <v>1000</v>
      </c>
      <c r="U120" s="288" t="s">
        <v>581</v>
      </c>
    </row>
    <row r="121" spans="1:22" ht="15.75" hidden="1">
      <c r="A121" s="285" t="s">
        <v>123</v>
      </c>
      <c r="B121" s="286" t="s">
        <v>570</v>
      </c>
      <c r="C121" s="286" t="s">
        <v>80</v>
      </c>
      <c r="D121" s="286" t="s">
        <v>137</v>
      </c>
      <c r="E121" s="287" t="s">
        <v>32</v>
      </c>
      <c r="F121" s="280" t="s">
        <v>602</v>
      </c>
      <c r="G121" s="278" t="s">
        <v>125</v>
      </c>
      <c r="H121" s="281" t="s">
        <v>581</v>
      </c>
      <c r="I121" s="232">
        <v>120</v>
      </c>
      <c r="J121" s="320" t="s">
        <v>18</v>
      </c>
      <c r="K121" s="281">
        <v>2.5</v>
      </c>
      <c r="L121" s="320" t="s">
        <v>19</v>
      </c>
      <c r="M121" s="281">
        <v>1</v>
      </c>
      <c r="N121" s="320" t="s">
        <v>20</v>
      </c>
      <c r="O121" s="302" t="s">
        <v>596</v>
      </c>
      <c r="P121" s="281"/>
      <c r="Q121" s="281" t="s">
        <v>581</v>
      </c>
      <c r="R121" s="278" t="s">
        <v>571</v>
      </c>
      <c r="S121" s="289" t="s">
        <v>581</v>
      </c>
      <c r="T121" s="293" t="s">
        <v>572</v>
      </c>
      <c r="U121" s="288" t="s">
        <v>581</v>
      </c>
    </row>
    <row r="122" spans="1:22" ht="15.75" hidden="1">
      <c r="A122" s="285" t="s">
        <v>123</v>
      </c>
      <c r="B122" s="286" t="s">
        <v>555</v>
      </c>
      <c r="C122" s="286" t="s">
        <v>128</v>
      </c>
      <c r="D122" s="286" t="s">
        <v>140</v>
      </c>
      <c r="E122" s="287" t="s">
        <v>32</v>
      </c>
      <c r="F122" s="280" t="s">
        <v>603</v>
      </c>
      <c r="G122" s="278" t="s">
        <v>281</v>
      </c>
      <c r="H122" s="281" t="s">
        <v>581</v>
      </c>
      <c r="I122" s="232">
        <v>250</v>
      </c>
      <c r="J122" s="320" t="s">
        <v>18</v>
      </c>
      <c r="K122" s="148">
        <v>10</v>
      </c>
      <c r="L122" s="320" t="s">
        <v>19</v>
      </c>
      <c r="M122" s="322">
        <v>1</v>
      </c>
      <c r="N122" s="320" t="s">
        <v>20</v>
      </c>
      <c r="O122" s="302" t="s">
        <v>596</v>
      </c>
      <c r="P122" s="281"/>
      <c r="Q122" s="281" t="s">
        <v>581</v>
      </c>
      <c r="R122" s="313" t="s">
        <v>597</v>
      </c>
      <c r="S122" s="316">
        <v>0.95</v>
      </c>
      <c r="T122" s="317">
        <v>1</v>
      </c>
      <c r="U122" s="325">
        <v>2</v>
      </c>
    </row>
    <row r="123" spans="1:22" ht="15.75" hidden="1">
      <c r="A123" s="285" t="s">
        <v>123</v>
      </c>
      <c r="B123" s="286" t="s">
        <v>555</v>
      </c>
      <c r="C123" s="286" t="s">
        <v>128</v>
      </c>
      <c r="D123" s="286" t="s">
        <v>140</v>
      </c>
      <c r="E123" s="287" t="s">
        <v>32</v>
      </c>
      <c r="F123" s="280" t="s">
        <v>603</v>
      </c>
      <c r="G123" s="278" t="s">
        <v>281</v>
      </c>
      <c r="H123" s="281" t="s">
        <v>581</v>
      </c>
      <c r="I123" s="232">
        <v>500</v>
      </c>
      <c r="J123" s="320" t="s">
        <v>18</v>
      </c>
      <c r="K123" s="148">
        <v>10</v>
      </c>
      <c r="L123" s="320" t="s">
        <v>19</v>
      </c>
      <c r="M123" s="322">
        <v>1</v>
      </c>
      <c r="N123" s="320" t="s">
        <v>20</v>
      </c>
      <c r="O123" s="302" t="s">
        <v>596</v>
      </c>
      <c r="P123" s="281"/>
      <c r="Q123" s="281" t="s">
        <v>581</v>
      </c>
      <c r="R123" s="313" t="s">
        <v>597</v>
      </c>
      <c r="S123" s="316">
        <v>0.95</v>
      </c>
      <c r="T123" s="317">
        <v>1</v>
      </c>
      <c r="U123" s="325">
        <v>3</v>
      </c>
    </row>
    <row r="124" spans="1:22" ht="15.75" hidden="1">
      <c r="A124" s="285" t="s">
        <v>123</v>
      </c>
      <c r="B124" s="286" t="s">
        <v>555</v>
      </c>
      <c r="C124" s="286" t="s">
        <v>128</v>
      </c>
      <c r="D124" s="286" t="s">
        <v>140</v>
      </c>
      <c r="E124" s="287" t="s">
        <v>32</v>
      </c>
      <c r="F124" s="280" t="s">
        <v>603</v>
      </c>
      <c r="G124" s="278" t="s">
        <v>281</v>
      </c>
      <c r="H124" s="281" t="s">
        <v>581</v>
      </c>
      <c r="I124" s="232">
        <v>732</v>
      </c>
      <c r="J124" s="320" t="s">
        <v>18</v>
      </c>
      <c r="K124" s="148">
        <v>10</v>
      </c>
      <c r="L124" s="320" t="s">
        <v>19</v>
      </c>
      <c r="M124" s="322">
        <v>1</v>
      </c>
      <c r="N124" s="320" t="s">
        <v>20</v>
      </c>
      <c r="O124" s="302" t="s">
        <v>596</v>
      </c>
      <c r="P124" s="281"/>
      <c r="Q124" s="281" t="s">
        <v>581</v>
      </c>
      <c r="R124" s="313" t="s">
        <v>597</v>
      </c>
      <c r="S124" s="316">
        <v>0.95</v>
      </c>
      <c r="T124" s="317">
        <v>1</v>
      </c>
      <c r="U124" s="325">
        <v>4</v>
      </c>
    </row>
    <row r="125" spans="1:22" ht="31.5" hidden="1">
      <c r="A125" s="285" t="s">
        <v>123</v>
      </c>
      <c r="B125" s="286" t="s">
        <v>562</v>
      </c>
      <c r="C125" s="286" t="s">
        <v>128</v>
      </c>
      <c r="D125" s="286" t="s">
        <v>140</v>
      </c>
      <c r="E125" s="287" t="s">
        <v>32</v>
      </c>
      <c r="F125" s="280" t="s">
        <v>603</v>
      </c>
      <c r="G125" s="278" t="s">
        <v>281</v>
      </c>
      <c r="H125" s="281" t="s">
        <v>581</v>
      </c>
      <c r="I125" s="232">
        <v>120</v>
      </c>
      <c r="J125" s="320" t="s">
        <v>18</v>
      </c>
      <c r="K125" s="281">
        <v>5</v>
      </c>
      <c r="L125" s="320" t="s">
        <v>19</v>
      </c>
      <c r="M125" s="281">
        <v>1</v>
      </c>
      <c r="N125" s="320" t="s">
        <v>20</v>
      </c>
      <c r="O125" s="302" t="s">
        <v>596</v>
      </c>
      <c r="P125" s="281"/>
      <c r="Q125" s="281" t="s">
        <v>581</v>
      </c>
      <c r="R125" s="278" t="s">
        <v>563</v>
      </c>
      <c r="S125" s="294" t="s">
        <v>564</v>
      </c>
      <c r="T125" s="294" t="s">
        <v>28</v>
      </c>
      <c r="U125" s="288" t="s">
        <v>581</v>
      </c>
    </row>
    <row r="126" spans="1:22" ht="15.75" hidden="1">
      <c r="A126" s="285" t="s">
        <v>123</v>
      </c>
      <c r="B126" s="286" t="s">
        <v>562</v>
      </c>
      <c r="C126" s="286" t="s">
        <v>128</v>
      </c>
      <c r="D126" s="286" t="s">
        <v>140</v>
      </c>
      <c r="E126" s="287" t="s">
        <v>32</v>
      </c>
      <c r="F126" s="280" t="s">
        <v>603</v>
      </c>
      <c r="G126" s="278" t="s">
        <v>281</v>
      </c>
      <c r="H126" s="281" t="s">
        <v>581</v>
      </c>
      <c r="I126" s="232">
        <v>20</v>
      </c>
      <c r="J126" s="318" t="s">
        <v>598</v>
      </c>
      <c r="K126" s="281">
        <v>5</v>
      </c>
      <c r="L126" s="320" t="s">
        <v>19</v>
      </c>
      <c r="M126" s="281">
        <v>1</v>
      </c>
      <c r="N126" s="320" t="s">
        <v>20</v>
      </c>
      <c r="O126" s="302" t="s">
        <v>596</v>
      </c>
      <c r="P126" s="281"/>
      <c r="Q126" s="281" t="s">
        <v>581</v>
      </c>
      <c r="R126" s="278" t="s">
        <v>569</v>
      </c>
      <c r="S126" s="294">
        <v>500</v>
      </c>
      <c r="T126" s="294">
        <v>1000</v>
      </c>
      <c r="U126" s="288" t="s">
        <v>581</v>
      </c>
    </row>
    <row r="127" spans="1:22" ht="15.75" hidden="1">
      <c r="A127" s="285" t="s">
        <v>123</v>
      </c>
      <c r="B127" s="286" t="s">
        <v>570</v>
      </c>
      <c r="C127" s="286" t="s">
        <v>128</v>
      </c>
      <c r="D127" s="286" t="s">
        <v>140</v>
      </c>
      <c r="E127" s="287" t="s">
        <v>32</v>
      </c>
      <c r="F127" s="280" t="s">
        <v>603</v>
      </c>
      <c r="G127" s="278" t="s">
        <v>281</v>
      </c>
      <c r="H127" s="281" t="s">
        <v>581</v>
      </c>
      <c r="I127" s="232">
        <v>120</v>
      </c>
      <c r="J127" s="320" t="s">
        <v>18</v>
      </c>
      <c r="K127" s="281">
        <v>5</v>
      </c>
      <c r="L127" s="320" t="s">
        <v>19</v>
      </c>
      <c r="M127" s="281">
        <v>1</v>
      </c>
      <c r="N127" s="320" t="s">
        <v>20</v>
      </c>
      <c r="O127" s="302" t="s">
        <v>596</v>
      </c>
      <c r="P127" s="281"/>
      <c r="Q127" s="281" t="s">
        <v>581</v>
      </c>
      <c r="R127" s="278" t="s">
        <v>571</v>
      </c>
      <c r="S127" s="289" t="s">
        <v>581</v>
      </c>
      <c r="T127" s="293" t="s">
        <v>572</v>
      </c>
      <c r="U127" s="288" t="s">
        <v>581</v>
      </c>
    </row>
    <row r="128" spans="1:22" ht="31.5" hidden="1">
      <c r="A128" s="285" t="s">
        <v>123</v>
      </c>
      <c r="B128" s="286" t="s">
        <v>555</v>
      </c>
      <c r="C128" s="286" t="s">
        <v>80</v>
      </c>
      <c r="D128" s="286" t="s">
        <v>190</v>
      </c>
      <c r="E128" s="287" t="s">
        <v>32</v>
      </c>
      <c r="F128" s="280" t="s">
        <v>604</v>
      </c>
      <c r="G128" s="278" t="s">
        <v>490</v>
      </c>
      <c r="H128" s="281" t="s">
        <v>581</v>
      </c>
      <c r="I128" s="232">
        <v>250</v>
      </c>
      <c r="J128" s="320" t="s">
        <v>18</v>
      </c>
      <c r="K128" s="148">
        <v>10</v>
      </c>
      <c r="L128" s="320" t="s">
        <v>19</v>
      </c>
      <c r="M128" s="322">
        <v>1</v>
      </c>
      <c r="N128" s="320" t="s">
        <v>20</v>
      </c>
      <c r="O128" s="302" t="s">
        <v>596</v>
      </c>
      <c r="P128" s="281"/>
      <c r="Q128" s="281" t="s">
        <v>581</v>
      </c>
      <c r="R128" s="313" t="s">
        <v>597</v>
      </c>
      <c r="S128" s="316">
        <v>0.95</v>
      </c>
      <c r="T128" s="317">
        <v>1</v>
      </c>
      <c r="U128" s="325">
        <v>2</v>
      </c>
    </row>
    <row r="129" spans="1:21" ht="31.5" hidden="1">
      <c r="A129" s="285" t="s">
        <v>123</v>
      </c>
      <c r="B129" s="286" t="s">
        <v>555</v>
      </c>
      <c r="C129" s="286" t="s">
        <v>80</v>
      </c>
      <c r="D129" s="286" t="s">
        <v>190</v>
      </c>
      <c r="E129" s="287" t="s">
        <v>32</v>
      </c>
      <c r="F129" s="280" t="s">
        <v>604</v>
      </c>
      <c r="G129" s="278" t="s">
        <v>490</v>
      </c>
      <c r="H129" s="281" t="s">
        <v>581</v>
      </c>
      <c r="I129" s="232">
        <v>500</v>
      </c>
      <c r="J129" s="320" t="s">
        <v>18</v>
      </c>
      <c r="K129" s="148">
        <v>10</v>
      </c>
      <c r="L129" s="320" t="s">
        <v>19</v>
      </c>
      <c r="M129" s="322">
        <v>1</v>
      </c>
      <c r="N129" s="320" t="s">
        <v>20</v>
      </c>
      <c r="O129" s="302" t="s">
        <v>596</v>
      </c>
      <c r="P129" s="281"/>
      <c r="Q129" s="281" t="s">
        <v>581</v>
      </c>
      <c r="R129" s="313" t="s">
        <v>597</v>
      </c>
      <c r="S129" s="316">
        <v>0.95</v>
      </c>
      <c r="T129" s="317">
        <v>1</v>
      </c>
      <c r="U129" s="325">
        <v>3</v>
      </c>
    </row>
    <row r="130" spans="1:21" ht="31.5" hidden="1">
      <c r="A130" s="285" t="s">
        <v>123</v>
      </c>
      <c r="B130" s="286" t="s">
        <v>555</v>
      </c>
      <c r="C130" s="286" t="s">
        <v>80</v>
      </c>
      <c r="D130" s="286" t="s">
        <v>190</v>
      </c>
      <c r="E130" s="287" t="s">
        <v>32</v>
      </c>
      <c r="F130" s="280" t="s">
        <v>604</v>
      </c>
      <c r="G130" s="278" t="s">
        <v>490</v>
      </c>
      <c r="H130" s="281" t="s">
        <v>581</v>
      </c>
      <c r="I130" s="232">
        <v>732</v>
      </c>
      <c r="J130" s="320" t="s">
        <v>18</v>
      </c>
      <c r="K130" s="148">
        <v>10</v>
      </c>
      <c r="L130" s="320" t="s">
        <v>19</v>
      </c>
      <c r="M130" s="322">
        <v>1</v>
      </c>
      <c r="N130" s="320" t="s">
        <v>20</v>
      </c>
      <c r="O130" s="302" t="s">
        <v>596</v>
      </c>
      <c r="P130" s="281"/>
      <c r="Q130" s="281" t="s">
        <v>581</v>
      </c>
      <c r="R130" s="313" t="s">
        <v>597</v>
      </c>
      <c r="S130" s="316">
        <v>0.95</v>
      </c>
      <c r="T130" s="317">
        <v>1</v>
      </c>
      <c r="U130" s="325">
        <v>4</v>
      </c>
    </row>
    <row r="131" spans="1:21" ht="31.5" hidden="1">
      <c r="A131" s="285" t="s">
        <v>123</v>
      </c>
      <c r="B131" s="286" t="s">
        <v>562</v>
      </c>
      <c r="C131" s="286" t="s">
        <v>80</v>
      </c>
      <c r="D131" s="286" t="s">
        <v>190</v>
      </c>
      <c r="E131" s="287" t="s">
        <v>32</v>
      </c>
      <c r="F131" s="280" t="s">
        <v>604</v>
      </c>
      <c r="G131" s="278" t="s">
        <v>490</v>
      </c>
      <c r="H131" s="281" t="s">
        <v>581</v>
      </c>
      <c r="I131" s="232">
        <v>120</v>
      </c>
      <c r="J131" s="320" t="s">
        <v>18</v>
      </c>
      <c r="K131" s="281">
        <v>2.5</v>
      </c>
      <c r="L131" s="320" t="s">
        <v>19</v>
      </c>
      <c r="M131" s="281">
        <v>1</v>
      </c>
      <c r="N131" s="320" t="s">
        <v>20</v>
      </c>
      <c r="O131" s="302" t="s">
        <v>596</v>
      </c>
      <c r="P131" s="281"/>
      <c r="Q131" s="281" t="s">
        <v>581</v>
      </c>
      <c r="R131" s="278" t="s">
        <v>563</v>
      </c>
      <c r="S131" s="294" t="s">
        <v>564</v>
      </c>
      <c r="T131" s="294" t="s">
        <v>28</v>
      </c>
      <c r="U131" s="288" t="s">
        <v>581</v>
      </c>
    </row>
    <row r="132" spans="1:21" ht="31.5" hidden="1">
      <c r="A132" s="285" t="s">
        <v>123</v>
      </c>
      <c r="B132" s="286" t="s">
        <v>562</v>
      </c>
      <c r="C132" s="286" t="s">
        <v>80</v>
      </c>
      <c r="D132" s="286" t="s">
        <v>190</v>
      </c>
      <c r="E132" s="287" t="s">
        <v>32</v>
      </c>
      <c r="F132" s="280" t="s">
        <v>604</v>
      </c>
      <c r="G132" s="278" t="s">
        <v>490</v>
      </c>
      <c r="H132" s="281" t="s">
        <v>581</v>
      </c>
      <c r="I132" s="232">
        <v>20</v>
      </c>
      <c r="J132" s="318" t="s">
        <v>598</v>
      </c>
      <c r="K132" s="281">
        <v>2.5</v>
      </c>
      <c r="L132" s="320" t="s">
        <v>19</v>
      </c>
      <c r="M132" s="281">
        <v>1</v>
      </c>
      <c r="N132" s="320" t="s">
        <v>20</v>
      </c>
      <c r="O132" s="302" t="s">
        <v>596</v>
      </c>
      <c r="P132" s="281"/>
      <c r="Q132" s="281" t="s">
        <v>581</v>
      </c>
      <c r="R132" s="278" t="s">
        <v>569</v>
      </c>
      <c r="S132" s="294">
        <v>500</v>
      </c>
      <c r="T132" s="294">
        <v>1000</v>
      </c>
      <c r="U132" s="288" t="s">
        <v>581</v>
      </c>
    </row>
    <row r="133" spans="1:21" ht="31.5" hidden="1">
      <c r="A133" s="285" t="s">
        <v>123</v>
      </c>
      <c r="B133" s="286" t="s">
        <v>570</v>
      </c>
      <c r="C133" s="286" t="s">
        <v>80</v>
      </c>
      <c r="D133" s="286" t="s">
        <v>190</v>
      </c>
      <c r="E133" s="287" t="s">
        <v>32</v>
      </c>
      <c r="F133" s="280" t="s">
        <v>604</v>
      </c>
      <c r="G133" s="278" t="s">
        <v>490</v>
      </c>
      <c r="H133" s="281" t="s">
        <v>581</v>
      </c>
      <c r="I133" s="232">
        <v>120</v>
      </c>
      <c r="J133" s="320" t="s">
        <v>18</v>
      </c>
      <c r="K133" s="281">
        <v>2.5</v>
      </c>
      <c r="L133" s="320" t="s">
        <v>19</v>
      </c>
      <c r="M133" s="281">
        <v>1</v>
      </c>
      <c r="N133" s="320" t="s">
        <v>20</v>
      </c>
      <c r="O133" s="302" t="s">
        <v>596</v>
      </c>
      <c r="P133" s="281"/>
      <c r="Q133" s="281" t="s">
        <v>581</v>
      </c>
      <c r="R133" s="278" t="s">
        <v>571</v>
      </c>
      <c r="S133" s="289" t="s">
        <v>581</v>
      </c>
      <c r="T133" s="293" t="s">
        <v>572</v>
      </c>
      <c r="U133" s="288" t="s">
        <v>581</v>
      </c>
    </row>
    <row r="134" spans="1:21" ht="15.75" hidden="1">
      <c r="A134" s="285" t="s">
        <v>123</v>
      </c>
      <c r="B134" s="286" t="s">
        <v>555</v>
      </c>
      <c r="C134" s="286" t="s">
        <v>80</v>
      </c>
      <c r="D134" s="286" t="s">
        <v>193</v>
      </c>
      <c r="E134" s="287" t="s">
        <v>32</v>
      </c>
      <c r="F134" s="280" t="s">
        <v>605</v>
      </c>
      <c r="G134" s="278" t="s">
        <v>195</v>
      </c>
      <c r="H134" s="281" t="s">
        <v>581</v>
      </c>
      <c r="I134" s="232">
        <v>250</v>
      </c>
      <c r="J134" s="320" t="s">
        <v>18</v>
      </c>
      <c r="K134" s="148">
        <v>10</v>
      </c>
      <c r="L134" s="320" t="s">
        <v>19</v>
      </c>
      <c r="M134" s="322">
        <v>1</v>
      </c>
      <c r="N134" s="320" t="s">
        <v>20</v>
      </c>
      <c r="O134" s="302" t="s">
        <v>596</v>
      </c>
      <c r="P134" s="281"/>
      <c r="Q134" s="281" t="s">
        <v>581</v>
      </c>
      <c r="R134" s="313" t="s">
        <v>597</v>
      </c>
      <c r="S134" s="316">
        <v>0.95</v>
      </c>
      <c r="T134" s="317">
        <v>1</v>
      </c>
      <c r="U134" s="325">
        <v>2</v>
      </c>
    </row>
    <row r="135" spans="1:21" ht="15.75" hidden="1">
      <c r="A135" s="285" t="s">
        <v>123</v>
      </c>
      <c r="B135" s="286" t="s">
        <v>555</v>
      </c>
      <c r="C135" s="286" t="s">
        <v>80</v>
      </c>
      <c r="D135" s="286" t="s">
        <v>193</v>
      </c>
      <c r="E135" s="287" t="s">
        <v>32</v>
      </c>
      <c r="F135" s="280" t="s">
        <v>605</v>
      </c>
      <c r="G135" s="278" t="s">
        <v>195</v>
      </c>
      <c r="H135" s="281" t="s">
        <v>581</v>
      </c>
      <c r="I135" s="232">
        <v>500</v>
      </c>
      <c r="J135" s="320" t="s">
        <v>18</v>
      </c>
      <c r="K135" s="148">
        <v>10</v>
      </c>
      <c r="L135" s="320" t="s">
        <v>19</v>
      </c>
      <c r="M135" s="322">
        <v>1</v>
      </c>
      <c r="N135" s="320" t="s">
        <v>20</v>
      </c>
      <c r="O135" s="302" t="s">
        <v>596</v>
      </c>
      <c r="P135" s="281"/>
      <c r="Q135" s="281" t="s">
        <v>581</v>
      </c>
      <c r="R135" s="313" t="s">
        <v>597</v>
      </c>
      <c r="S135" s="316">
        <v>0.95</v>
      </c>
      <c r="T135" s="317">
        <v>1</v>
      </c>
      <c r="U135" s="325">
        <v>3</v>
      </c>
    </row>
    <row r="136" spans="1:21" ht="15.75" hidden="1">
      <c r="A136" s="285" t="s">
        <v>123</v>
      </c>
      <c r="B136" s="286" t="s">
        <v>555</v>
      </c>
      <c r="C136" s="286" t="s">
        <v>80</v>
      </c>
      <c r="D136" s="286" t="s">
        <v>193</v>
      </c>
      <c r="E136" s="287" t="s">
        <v>32</v>
      </c>
      <c r="F136" s="280" t="s">
        <v>605</v>
      </c>
      <c r="G136" s="278" t="s">
        <v>195</v>
      </c>
      <c r="H136" s="281" t="s">
        <v>581</v>
      </c>
      <c r="I136" s="232">
        <v>732</v>
      </c>
      <c r="J136" s="320" t="s">
        <v>18</v>
      </c>
      <c r="K136" s="148">
        <v>10</v>
      </c>
      <c r="L136" s="320" t="s">
        <v>19</v>
      </c>
      <c r="M136" s="322">
        <v>1</v>
      </c>
      <c r="N136" s="320" t="s">
        <v>20</v>
      </c>
      <c r="O136" s="302" t="s">
        <v>596</v>
      </c>
      <c r="P136" s="281"/>
      <c r="Q136" s="281" t="s">
        <v>581</v>
      </c>
      <c r="R136" s="313" t="s">
        <v>597</v>
      </c>
      <c r="S136" s="316">
        <v>0.95</v>
      </c>
      <c r="T136" s="317">
        <v>1</v>
      </c>
      <c r="U136" s="325">
        <v>4</v>
      </c>
    </row>
    <row r="137" spans="1:21" ht="31.5" hidden="1">
      <c r="A137" s="285" t="s">
        <v>123</v>
      </c>
      <c r="B137" s="286" t="s">
        <v>562</v>
      </c>
      <c r="C137" s="286" t="s">
        <v>80</v>
      </c>
      <c r="D137" s="286" t="s">
        <v>193</v>
      </c>
      <c r="E137" s="287" t="s">
        <v>32</v>
      </c>
      <c r="F137" s="280" t="s">
        <v>605</v>
      </c>
      <c r="G137" s="278" t="s">
        <v>195</v>
      </c>
      <c r="H137" s="281" t="s">
        <v>581</v>
      </c>
      <c r="I137" s="232">
        <v>120</v>
      </c>
      <c r="J137" s="320" t="s">
        <v>18</v>
      </c>
      <c r="K137" s="281">
        <v>2.5</v>
      </c>
      <c r="L137" s="320" t="s">
        <v>19</v>
      </c>
      <c r="M137" s="281">
        <v>1</v>
      </c>
      <c r="N137" s="320" t="s">
        <v>20</v>
      </c>
      <c r="O137" s="302" t="s">
        <v>596</v>
      </c>
      <c r="P137" s="281"/>
      <c r="Q137" s="281" t="s">
        <v>581</v>
      </c>
      <c r="R137" s="278" t="s">
        <v>563</v>
      </c>
      <c r="S137" s="294" t="s">
        <v>564</v>
      </c>
      <c r="T137" s="294" t="s">
        <v>28</v>
      </c>
      <c r="U137" s="288" t="s">
        <v>581</v>
      </c>
    </row>
    <row r="138" spans="1:21" ht="15.75" hidden="1">
      <c r="A138" s="285" t="s">
        <v>123</v>
      </c>
      <c r="B138" s="286" t="s">
        <v>562</v>
      </c>
      <c r="C138" s="286" t="s">
        <v>80</v>
      </c>
      <c r="D138" s="286" t="s">
        <v>193</v>
      </c>
      <c r="E138" s="287" t="s">
        <v>32</v>
      </c>
      <c r="F138" s="280" t="s">
        <v>605</v>
      </c>
      <c r="G138" s="278" t="s">
        <v>195</v>
      </c>
      <c r="H138" s="281" t="s">
        <v>581</v>
      </c>
      <c r="I138" s="232">
        <v>20</v>
      </c>
      <c r="J138" s="318" t="s">
        <v>598</v>
      </c>
      <c r="K138" s="281">
        <v>2.5</v>
      </c>
      <c r="L138" s="320" t="s">
        <v>19</v>
      </c>
      <c r="M138" s="281">
        <v>1</v>
      </c>
      <c r="N138" s="320" t="s">
        <v>20</v>
      </c>
      <c r="O138" s="302" t="s">
        <v>596</v>
      </c>
      <c r="P138" s="281"/>
      <c r="Q138" s="281" t="s">
        <v>581</v>
      </c>
      <c r="R138" s="278" t="s">
        <v>569</v>
      </c>
      <c r="S138" s="294">
        <v>500</v>
      </c>
      <c r="T138" s="294">
        <v>1000</v>
      </c>
      <c r="U138" s="288" t="s">
        <v>581</v>
      </c>
    </row>
    <row r="139" spans="1:21" ht="15.75" hidden="1">
      <c r="A139" s="285" t="s">
        <v>123</v>
      </c>
      <c r="B139" s="286" t="s">
        <v>570</v>
      </c>
      <c r="C139" s="286" t="s">
        <v>80</v>
      </c>
      <c r="D139" s="286" t="s">
        <v>193</v>
      </c>
      <c r="E139" s="287" t="s">
        <v>32</v>
      </c>
      <c r="F139" s="280" t="s">
        <v>605</v>
      </c>
      <c r="G139" s="278" t="s">
        <v>195</v>
      </c>
      <c r="H139" s="281" t="s">
        <v>581</v>
      </c>
      <c r="I139" s="232">
        <v>120</v>
      </c>
      <c r="J139" s="320" t="s">
        <v>18</v>
      </c>
      <c r="K139" s="281">
        <v>2.5</v>
      </c>
      <c r="L139" s="320" t="s">
        <v>19</v>
      </c>
      <c r="M139" s="281">
        <v>1</v>
      </c>
      <c r="N139" s="320" t="s">
        <v>20</v>
      </c>
      <c r="O139" s="302" t="s">
        <v>596</v>
      </c>
      <c r="P139" s="281"/>
      <c r="Q139" s="281" t="s">
        <v>581</v>
      </c>
      <c r="R139" s="278" t="s">
        <v>571</v>
      </c>
      <c r="S139" s="289" t="s">
        <v>581</v>
      </c>
      <c r="T139" s="293" t="s">
        <v>572</v>
      </c>
      <c r="U139" s="288" t="s">
        <v>581</v>
      </c>
    </row>
    <row r="140" spans="1:21" ht="15.75" hidden="1">
      <c r="A140" s="285" t="s">
        <v>123</v>
      </c>
      <c r="B140" s="286" t="s">
        <v>555</v>
      </c>
      <c r="C140" s="286" t="s">
        <v>80</v>
      </c>
      <c r="D140" s="286" t="s">
        <v>196</v>
      </c>
      <c r="E140" s="287" t="s">
        <v>32</v>
      </c>
      <c r="F140" s="280" t="s">
        <v>606</v>
      </c>
      <c r="G140" s="278" t="s">
        <v>195</v>
      </c>
      <c r="H140" s="281" t="s">
        <v>581</v>
      </c>
      <c r="I140" s="232">
        <v>250</v>
      </c>
      <c r="J140" s="320" t="s">
        <v>18</v>
      </c>
      <c r="K140" s="148">
        <v>10</v>
      </c>
      <c r="L140" s="320" t="s">
        <v>19</v>
      </c>
      <c r="M140" s="322">
        <v>1</v>
      </c>
      <c r="N140" s="320" t="s">
        <v>20</v>
      </c>
      <c r="O140" s="302" t="s">
        <v>596</v>
      </c>
      <c r="P140" s="281"/>
      <c r="Q140" s="281" t="s">
        <v>581</v>
      </c>
      <c r="R140" s="313" t="s">
        <v>597</v>
      </c>
      <c r="S140" s="316">
        <v>0.95</v>
      </c>
      <c r="T140" s="317">
        <v>1</v>
      </c>
      <c r="U140" s="325">
        <v>2</v>
      </c>
    </row>
    <row r="141" spans="1:21" ht="15.75" hidden="1">
      <c r="A141" s="285" t="s">
        <v>123</v>
      </c>
      <c r="B141" s="286" t="s">
        <v>555</v>
      </c>
      <c r="C141" s="286" t="s">
        <v>80</v>
      </c>
      <c r="D141" s="286" t="s">
        <v>196</v>
      </c>
      <c r="E141" s="287" t="s">
        <v>32</v>
      </c>
      <c r="F141" s="280" t="s">
        <v>606</v>
      </c>
      <c r="G141" s="278" t="s">
        <v>195</v>
      </c>
      <c r="H141" s="281" t="s">
        <v>581</v>
      </c>
      <c r="I141" s="232">
        <v>500</v>
      </c>
      <c r="J141" s="320" t="s">
        <v>18</v>
      </c>
      <c r="K141" s="148">
        <v>10</v>
      </c>
      <c r="L141" s="320" t="s">
        <v>19</v>
      </c>
      <c r="M141" s="322">
        <v>1</v>
      </c>
      <c r="N141" s="320" t="s">
        <v>20</v>
      </c>
      <c r="O141" s="302" t="s">
        <v>596</v>
      </c>
      <c r="P141" s="281"/>
      <c r="Q141" s="281" t="s">
        <v>581</v>
      </c>
      <c r="R141" s="313" t="s">
        <v>597</v>
      </c>
      <c r="S141" s="316">
        <v>0.95</v>
      </c>
      <c r="T141" s="317">
        <v>1</v>
      </c>
      <c r="U141" s="325">
        <v>3</v>
      </c>
    </row>
    <row r="142" spans="1:21" ht="15.75" hidden="1">
      <c r="A142" s="285" t="s">
        <v>123</v>
      </c>
      <c r="B142" s="286" t="s">
        <v>555</v>
      </c>
      <c r="C142" s="286" t="s">
        <v>80</v>
      </c>
      <c r="D142" s="286" t="s">
        <v>196</v>
      </c>
      <c r="E142" s="287" t="s">
        <v>32</v>
      </c>
      <c r="F142" s="280" t="s">
        <v>606</v>
      </c>
      <c r="G142" s="278" t="s">
        <v>195</v>
      </c>
      <c r="H142" s="281" t="s">
        <v>581</v>
      </c>
      <c r="I142" s="232">
        <v>732</v>
      </c>
      <c r="J142" s="320" t="s">
        <v>18</v>
      </c>
      <c r="K142" s="148">
        <v>10</v>
      </c>
      <c r="L142" s="320" t="s">
        <v>19</v>
      </c>
      <c r="M142" s="322">
        <v>1</v>
      </c>
      <c r="N142" s="320" t="s">
        <v>20</v>
      </c>
      <c r="O142" s="302" t="s">
        <v>596</v>
      </c>
      <c r="P142" s="281"/>
      <c r="Q142" s="281" t="s">
        <v>581</v>
      </c>
      <c r="R142" s="313" t="s">
        <v>597</v>
      </c>
      <c r="S142" s="316">
        <v>0.95</v>
      </c>
      <c r="T142" s="317">
        <v>1</v>
      </c>
      <c r="U142" s="325">
        <v>4</v>
      </c>
    </row>
    <row r="143" spans="1:21" ht="31.5" hidden="1">
      <c r="A143" s="285" t="s">
        <v>123</v>
      </c>
      <c r="B143" s="286" t="s">
        <v>562</v>
      </c>
      <c r="C143" s="286" t="s">
        <v>80</v>
      </c>
      <c r="D143" s="286" t="s">
        <v>196</v>
      </c>
      <c r="E143" s="287" t="s">
        <v>32</v>
      </c>
      <c r="F143" s="280" t="s">
        <v>606</v>
      </c>
      <c r="G143" s="278" t="s">
        <v>195</v>
      </c>
      <c r="H143" s="281" t="s">
        <v>581</v>
      </c>
      <c r="I143" s="232">
        <v>120</v>
      </c>
      <c r="J143" s="320" t="s">
        <v>18</v>
      </c>
      <c r="K143" s="281">
        <v>2.5</v>
      </c>
      <c r="L143" s="320" t="s">
        <v>19</v>
      </c>
      <c r="M143" s="281">
        <v>1</v>
      </c>
      <c r="N143" s="320" t="s">
        <v>20</v>
      </c>
      <c r="O143" s="302" t="s">
        <v>596</v>
      </c>
      <c r="P143" s="281"/>
      <c r="Q143" s="281" t="s">
        <v>581</v>
      </c>
      <c r="R143" s="278" t="s">
        <v>563</v>
      </c>
      <c r="S143" s="294" t="s">
        <v>564</v>
      </c>
      <c r="T143" s="294" t="s">
        <v>28</v>
      </c>
      <c r="U143" s="288" t="s">
        <v>581</v>
      </c>
    </row>
    <row r="144" spans="1:21" ht="15.75" hidden="1">
      <c r="A144" s="285" t="s">
        <v>123</v>
      </c>
      <c r="B144" s="286" t="s">
        <v>562</v>
      </c>
      <c r="C144" s="286" t="s">
        <v>80</v>
      </c>
      <c r="D144" s="286" t="s">
        <v>196</v>
      </c>
      <c r="E144" s="287" t="s">
        <v>32</v>
      </c>
      <c r="F144" s="280" t="s">
        <v>606</v>
      </c>
      <c r="G144" s="278" t="s">
        <v>195</v>
      </c>
      <c r="H144" s="281" t="s">
        <v>581</v>
      </c>
      <c r="I144" s="232">
        <v>20</v>
      </c>
      <c r="J144" s="318" t="s">
        <v>598</v>
      </c>
      <c r="K144" s="281">
        <v>2.5</v>
      </c>
      <c r="L144" s="320" t="s">
        <v>19</v>
      </c>
      <c r="M144" s="281">
        <v>1</v>
      </c>
      <c r="N144" s="320" t="s">
        <v>20</v>
      </c>
      <c r="O144" s="302" t="s">
        <v>596</v>
      </c>
      <c r="P144" s="281"/>
      <c r="Q144" s="281" t="s">
        <v>581</v>
      </c>
      <c r="R144" s="278" t="s">
        <v>569</v>
      </c>
      <c r="S144" s="294">
        <v>500</v>
      </c>
      <c r="T144" s="294">
        <v>1000</v>
      </c>
      <c r="U144" s="288" t="s">
        <v>581</v>
      </c>
    </row>
    <row r="145" spans="1:22" ht="15.75" hidden="1">
      <c r="A145" s="285" t="s">
        <v>123</v>
      </c>
      <c r="B145" s="286" t="s">
        <v>570</v>
      </c>
      <c r="C145" s="286" t="s">
        <v>80</v>
      </c>
      <c r="D145" s="286" t="s">
        <v>196</v>
      </c>
      <c r="E145" s="287" t="s">
        <v>32</v>
      </c>
      <c r="F145" s="280" t="s">
        <v>606</v>
      </c>
      <c r="G145" s="278" t="s">
        <v>195</v>
      </c>
      <c r="H145" s="281" t="s">
        <v>581</v>
      </c>
      <c r="I145" s="232">
        <v>120</v>
      </c>
      <c r="J145" s="320" t="s">
        <v>18</v>
      </c>
      <c r="K145" s="281">
        <v>2.5</v>
      </c>
      <c r="L145" s="320" t="s">
        <v>19</v>
      </c>
      <c r="M145" s="281">
        <v>1</v>
      </c>
      <c r="N145" s="320" t="s">
        <v>20</v>
      </c>
      <c r="O145" s="302" t="s">
        <v>596</v>
      </c>
      <c r="P145" s="281"/>
      <c r="Q145" s="281" t="s">
        <v>581</v>
      </c>
      <c r="R145" s="278" t="s">
        <v>571</v>
      </c>
      <c r="S145" s="289" t="s">
        <v>581</v>
      </c>
      <c r="T145" s="293" t="s">
        <v>572</v>
      </c>
      <c r="U145" s="288" t="s">
        <v>581</v>
      </c>
    </row>
    <row r="146" spans="1:22" ht="15.75">
      <c r="A146" s="147" t="s">
        <v>139</v>
      </c>
      <c r="B146" s="206" t="s">
        <v>555</v>
      </c>
      <c r="C146" s="206" t="s">
        <v>80</v>
      </c>
      <c r="D146" s="206" t="s">
        <v>143</v>
      </c>
      <c r="E146" s="364" t="s">
        <v>32</v>
      </c>
      <c r="F146" s="146" t="s">
        <v>144</v>
      </c>
      <c r="G146" s="147" t="s">
        <v>592</v>
      </c>
      <c r="H146" s="148"/>
      <c r="I146" s="232">
        <v>250</v>
      </c>
      <c r="J146" s="318" t="s">
        <v>18</v>
      </c>
      <c r="K146" s="148">
        <v>10</v>
      </c>
      <c r="L146" s="318" t="s">
        <v>19</v>
      </c>
      <c r="M146" s="148">
        <v>1</v>
      </c>
      <c r="N146" s="318" t="s">
        <v>20</v>
      </c>
      <c r="O146" s="299" t="s">
        <v>596</v>
      </c>
      <c r="P146" s="147"/>
      <c r="Q146" s="148"/>
      <c r="R146" s="313" t="s">
        <v>597</v>
      </c>
      <c r="S146" s="316">
        <v>0.95</v>
      </c>
      <c r="T146" s="317">
        <v>1</v>
      </c>
      <c r="U146" s="325">
        <v>2</v>
      </c>
    </row>
    <row r="147" spans="1:22" ht="15.75">
      <c r="A147" s="147" t="s">
        <v>139</v>
      </c>
      <c r="B147" s="206" t="s">
        <v>555</v>
      </c>
      <c r="C147" s="206" t="s">
        <v>80</v>
      </c>
      <c r="D147" s="206" t="s">
        <v>143</v>
      </c>
      <c r="E147" s="364" t="s">
        <v>32</v>
      </c>
      <c r="F147" s="146" t="s">
        <v>144</v>
      </c>
      <c r="G147" s="147" t="s">
        <v>592</v>
      </c>
      <c r="H147" s="148"/>
      <c r="I147" s="232">
        <v>500</v>
      </c>
      <c r="J147" s="318" t="s">
        <v>18</v>
      </c>
      <c r="K147" s="148">
        <v>10</v>
      </c>
      <c r="L147" s="318" t="s">
        <v>19</v>
      </c>
      <c r="M147" s="148">
        <v>1</v>
      </c>
      <c r="N147" s="318" t="s">
        <v>20</v>
      </c>
      <c r="O147" s="299" t="s">
        <v>596</v>
      </c>
      <c r="P147" s="147"/>
      <c r="Q147" s="148"/>
      <c r="R147" s="313" t="s">
        <v>597</v>
      </c>
      <c r="S147" s="316">
        <v>0.95</v>
      </c>
      <c r="T147" s="317">
        <v>1</v>
      </c>
      <c r="U147" s="325">
        <v>3</v>
      </c>
    </row>
    <row r="148" spans="1:22" ht="15.75">
      <c r="A148" s="147" t="s">
        <v>139</v>
      </c>
      <c r="B148" s="206" t="s">
        <v>555</v>
      </c>
      <c r="C148" s="206" t="s">
        <v>80</v>
      </c>
      <c r="D148" s="206" t="s">
        <v>143</v>
      </c>
      <c r="E148" s="364" t="s">
        <v>32</v>
      </c>
      <c r="F148" s="146" t="s">
        <v>144</v>
      </c>
      <c r="G148" s="147" t="s">
        <v>592</v>
      </c>
      <c r="H148" s="148"/>
      <c r="I148" s="232">
        <v>732</v>
      </c>
      <c r="J148" s="318" t="s">
        <v>18</v>
      </c>
      <c r="K148" s="148">
        <v>10</v>
      </c>
      <c r="L148" s="318" t="s">
        <v>19</v>
      </c>
      <c r="M148" s="148">
        <v>1</v>
      </c>
      <c r="N148" s="318" t="s">
        <v>20</v>
      </c>
      <c r="O148" s="299" t="s">
        <v>596</v>
      </c>
      <c r="P148" s="147"/>
      <c r="Q148" s="148"/>
      <c r="R148" s="313" t="s">
        <v>597</v>
      </c>
      <c r="S148" s="316">
        <v>0.95</v>
      </c>
      <c r="T148" s="317">
        <v>1</v>
      </c>
      <c r="U148" s="325">
        <v>4</v>
      </c>
    </row>
    <row r="149" spans="1:22" ht="31.5">
      <c r="A149" s="147" t="s">
        <v>139</v>
      </c>
      <c r="B149" s="206" t="s">
        <v>562</v>
      </c>
      <c r="C149" s="206" t="s">
        <v>80</v>
      </c>
      <c r="D149" s="206" t="s">
        <v>143</v>
      </c>
      <c r="E149" s="364" t="s">
        <v>32</v>
      </c>
      <c r="F149" s="146" t="s">
        <v>144</v>
      </c>
      <c r="G149" s="147" t="s">
        <v>592</v>
      </c>
      <c r="H149" s="148"/>
      <c r="I149" s="232">
        <v>120</v>
      </c>
      <c r="J149" s="318" t="s">
        <v>18</v>
      </c>
      <c r="K149" s="148">
        <v>30</v>
      </c>
      <c r="L149" s="318" t="s">
        <v>19</v>
      </c>
      <c r="M149" s="148">
        <v>1</v>
      </c>
      <c r="N149" s="318" t="s">
        <v>20</v>
      </c>
      <c r="O149" s="299" t="s">
        <v>596</v>
      </c>
      <c r="P149" s="147"/>
      <c r="Q149" s="148"/>
      <c r="R149" s="124" t="s">
        <v>563</v>
      </c>
      <c r="S149" s="294" t="s">
        <v>564</v>
      </c>
      <c r="T149" s="294" t="s">
        <v>28</v>
      </c>
      <c r="U149" s="210"/>
    </row>
    <row r="150" spans="1:22" ht="15.75">
      <c r="A150" s="147" t="s">
        <v>139</v>
      </c>
      <c r="B150" s="206" t="s">
        <v>562</v>
      </c>
      <c r="C150" s="206" t="s">
        <v>80</v>
      </c>
      <c r="D150" s="206" t="s">
        <v>143</v>
      </c>
      <c r="E150" s="364" t="s">
        <v>32</v>
      </c>
      <c r="F150" s="146" t="s">
        <v>144</v>
      </c>
      <c r="G150" s="147" t="s">
        <v>592</v>
      </c>
      <c r="H150" s="148"/>
      <c r="I150" s="232">
        <v>20</v>
      </c>
      <c r="J150" s="318" t="s">
        <v>598</v>
      </c>
      <c r="K150" s="148">
        <v>30</v>
      </c>
      <c r="L150" s="318" t="s">
        <v>19</v>
      </c>
      <c r="M150" s="148">
        <v>1</v>
      </c>
      <c r="N150" s="318" t="s">
        <v>20</v>
      </c>
      <c r="O150" s="299" t="s">
        <v>596</v>
      </c>
      <c r="P150" s="147"/>
      <c r="Q150" s="148"/>
      <c r="R150" s="124" t="s">
        <v>569</v>
      </c>
      <c r="S150" s="294">
        <v>500</v>
      </c>
      <c r="T150" s="294">
        <v>1000</v>
      </c>
      <c r="U150" s="210"/>
    </row>
    <row r="151" spans="1:22" ht="15.75">
      <c r="A151" s="147" t="s">
        <v>139</v>
      </c>
      <c r="B151" s="206" t="s">
        <v>570</v>
      </c>
      <c r="C151" s="206" t="s">
        <v>80</v>
      </c>
      <c r="D151" s="206" t="s">
        <v>143</v>
      </c>
      <c r="E151" s="364" t="s">
        <v>32</v>
      </c>
      <c r="F151" s="146" t="s">
        <v>144</v>
      </c>
      <c r="G151" s="147" t="s">
        <v>592</v>
      </c>
      <c r="H151" s="148"/>
      <c r="I151" s="232">
        <v>120</v>
      </c>
      <c r="J151" s="318" t="s">
        <v>18</v>
      </c>
      <c r="K151" s="148">
        <v>30</v>
      </c>
      <c r="L151" s="318" t="s">
        <v>19</v>
      </c>
      <c r="M151" s="148">
        <v>1</v>
      </c>
      <c r="N151" s="318" t="s">
        <v>20</v>
      </c>
      <c r="O151" s="299" t="s">
        <v>596</v>
      </c>
      <c r="P151" s="147"/>
      <c r="Q151" s="148"/>
      <c r="R151" s="124" t="s">
        <v>571</v>
      </c>
      <c r="S151" s="210"/>
      <c r="T151" s="274" t="s">
        <v>572</v>
      </c>
      <c r="U151" s="210"/>
    </row>
    <row r="152" spans="1:22" ht="15.75">
      <c r="A152" s="147" t="s">
        <v>139</v>
      </c>
      <c r="B152" s="206" t="s">
        <v>555</v>
      </c>
      <c r="C152" s="206" t="s">
        <v>80</v>
      </c>
      <c r="D152" s="206" t="s">
        <v>146</v>
      </c>
      <c r="E152" s="364" t="s">
        <v>32</v>
      </c>
      <c r="F152" s="146" t="s">
        <v>147</v>
      </c>
      <c r="G152" s="147" t="s">
        <v>142</v>
      </c>
      <c r="H152" s="148"/>
      <c r="I152" s="232">
        <v>250</v>
      </c>
      <c r="J152" s="318" t="s">
        <v>18</v>
      </c>
      <c r="K152" s="148">
        <v>10</v>
      </c>
      <c r="L152" s="318" t="s">
        <v>19</v>
      </c>
      <c r="M152" s="148">
        <v>1</v>
      </c>
      <c r="N152" s="318" t="s">
        <v>20</v>
      </c>
      <c r="O152" s="299" t="s">
        <v>596</v>
      </c>
      <c r="P152" s="147"/>
      <c r="Q152" s="148"/>
      <c r="R152" s="313" t="s">
        <v>597</v>
      </c>
      <c r="S152" s="316">
        <v>0.95</v>
      </c>
      <c r="T152" s="317">
        <v>1</v>
      </c>
      <c r="U152" s="325">
        <v>2</v>
      </c>
      <c r="V152" s="365" t="s">
        <v>704</v>
      </c>
    </row>
    <row r="153" spans="1:22" ht="15.75">
      <c r="A153" s="147" t="s">
        <v>139</v>
      </c>
      <c r="B153" s="206" t="s">
        <v>555</v>
      </c>
      <c r="C153" s="206" t="s">
        <v>80</v>
      </c>
      <c r="D153" s="206" t="s">
        <v>146</v>
      </c>
      <c r="E153" s="364" t="s">
        <v>32</v>
      </c>
      <c r="F153" s="146" t="s">
        <v>147</v>
      </c>
      <c r="G153" s="147" t="s">
        <v>142</v>
      </c>
      <c r="H153" s="148"/>
      <c r="I153" s="232">
        <v>500</v>
      </c>
      <c r="J153" s="318" t="s">
        <v>18</v>
      </c>
      <c r="K153" s="148">
        <v>10</v>
      </c>
      <c r="L153" s="318" t="s">
        <v>19</v>
      </c>
      <c r="M153" s="148">
        <v>1</v>
      </c>
      <c r="N153" s="318" t="s">
        <v>20</v>
      </c>
      <c r="O153" s="299" t="s">
        <v>596</v>
      </c>
      <c r="P153" s="147"/>
      <c r="Q153" s="148"/>
      <c r="R153" s="313" t="s">
        <v>597</v>
      </c>
      <c r="S153" s="316">
        <v>0.95</v>
      </c>
      <c r="T153" s="317">
        <v>1</v>
      </c>
      <c r="U153" s="325">
        <v>3</v>
      </c>
      <c r="V153" s="365"/>
    </row>
    <row r="154" spans="1:22" ht="15.75">
      <c r="A154" s="147" t="s">
        <v>139</v>
      </c>
      <c r="B154" s="206" t="s">
        <v>555</v>
      </c>
      <c r="C154" s="206" t="s">
        <v>80</v>
      </c>
      <c r="D154" s="206" t="s">
        <v>146</v>
      </c>
      <c r="E154" s="364" t="s">
        <v>32</v>
      </c>
      <c r="F154" s="146" t="s">
        <v>147</v>
      </c>
      <c r="G154" s="147" t="s">
        <v>142</v>
      </c>
      <c r="H154" s="148"/>
      <c r="I154" s="232">
        <v>732</v>
      </c>
      <c r="J154" s="318" t="s">
        <v>18</v>
      </c>
      <c r="K154" s="148">
        <v>10</v>
      </c>
      <c r="L154" s="318" t="s">
        <v>19</v>
      </c>
      <c r="M154" s="148">
        <v>1</v>
      </c>
      <c r="N154" s="318" t="s">
        <v>20</v>
      </c>
      <c r="O154" s="299" t="s">
        <v>596</v>
      </c>
      <c r="P154" s="147"/>
      <c r="Q154" s="148"/>
      <c r="R154" s="313" t="s">
        <v>597</v>
      </c>
      <c r="S154" s="316">
        <v>0.95</v>
      </c>
      <c r="T154" s="317">
        <v>1</v>
      </c>
      <c r="U154" s="325">
        <v>4</v>
      </c>
      <c r="V154" s="365"/>
    </row>
    <row r="155" spans="1:22" ht="31.5">
      <c r="A155" s="147" t="s">
        <v>139</v>
      </c>
      <c r="B155" s="206" t="s">
        <v>562</v>
      </c>
      <c r="C155" s="206" t="s">
        <v>80</v>
      </c>
      <c r="D155" s="206" t="s">
        <v>146</v>
      </c>
      <c r="E155" s="364" t="s">
        <v>32</v>
      </c>
      <c r="F155" s="146" t="s">
        <v>147</v>
      </c>
      <c r="G155" s="147" t="s">
        <v>142</v>
      </c>
      <c r="H155" s="148"/>
      <c r="I155" s="232">
        <v>120</v>
      </c>
      <c r="J155" s="318" t="s">
        <v>18</v>
      </c>
      <c r="K155" s="148">
        <v>30</v>
      </c>
      <c r="L155" s="318" t="s">
        <v>19</v>
      </c>
      <c r="M155" s="148">
        <v>1</v>
      </c>
      <c r="N155" s="318" t="s">
        <v>20</v>
      </c>
      <c r="O155" s="299" t="s">
        <v>596</v>
      </c>
      <c r="P155" s="147"/>
      <c r="Q155" s="148"/>
      <c r="R155" s="124" t="s">
        <v>563</v>
      </c>
      <c r="S155" s="294" t="s">
        <v>564</v>
      </c>
      <c r="T155" s="294" t="s">
        <v>28</v>
      </c>
      <c r="U155" s="210"/>
      <c r="V155" s="365"/>
    </row>
    <row r="156" spans="1:22" ht="15.75">
      <c r="A156" s="147" t="s">
        <v>139</v>
      </c>
      <c r="B156" s="206" t="s">
        <v>562</v>
      </c>
      <c r="C156" s="206" t="s">
        <v>80</v>
      </c>
      <c r="D156" s="206" t="s">
        <v>146</v>
      </c>
      <c r="E156" s="364" t="s">
        <v>32</v>
      </c>
      <c r="F156" s="146" t="s">
        <v>147</v>
      </c>
      <c r="G156" s="147" t="s">
        <v>142</v>
      </c>
      <c r="H156" s="148"/>
      <c r="I156" s="232">
        <v>20</v>
      </c>
      <c r="J156" s="318" t="s">
        <v>598</v>
      </c>
      <c r="K156" s="148">
        <v>30</v>
      </c>
      <c r="L156" s="318" t="s">
        <v>19</v>
      </c>
      <c r="M156" s="148">
        <v>1</v>
      </c>
      <c r="N156" s="318" t="s">
        <v>20</v>
      </c>
      <c r="O156" s="299" t="s">
        <v>596</v>
      </c>
      <c r="P156" s="147"/>
      <c r="Q156" s="148"/>
      <c r="R156" s="124" t="s">
        <v>569</v>
      </c>
      <c r="S156" s="294">
        <v>500</v>
      </c>
      <c r="T156" s="294">
        <v>1000</v>
      </c>
      <c r="U156" s="210"/>
      <c r="V156" s="365"/>
    </row>
    <row r="157" spans="1:22" ht="15.75">
      <c r="A157" s="147" t="s">
        <v>139</v>
      </c>
      <c r="B157" s="206" t="s">
        <v>570</v>
      </c>
      <c r="C157" s="206" t="s">
        <v>80</v>
      </c>
      <c r="D157" s="206" t="s">
        <v>146</v>
      </c>
      <c r="E157" s="364" t="s">
        <v>32</v>
      </c>
      <c r="F157" s="146" t="s">
        <v>147</v>
      </c>
      <c r="G157" s="147" t="s">
        <v>142</v>
      </c>
      <c r="H157" s="148"/>
      <c r="I157" s="232">
        <v>120</v>
      </c>
      <c r="J157" s="318" t="s">
        <v>18</v>
      </c>
      <c r="K157" s="148">
        <v>30</v>
      </c>
      <c r="L157" s="318" t="s">
        <v>19</v>
      </c>
      <c r="M157" s="148">
        <v>1</v>
      </c>
      <c r="N157" s="318" t="s">
        <v>20</v>
      </c>
      <c r="O157" s="299" t="s">
        <v>596</v>
      </c>
      <c r="P157" s="147"/>
      <c r="Q157" s="148"/>
      <c r="R157" s="124" t="s">
        <v>573</v>
      </c>
      <c r="S157" s="210"/>
      <c r="T157" s="274" t="s">
        <v>574</v>
      </c>
      <c r="U157" s="210"/>
      <c r="V157" s="365"/>
    </row>
    <row r="158" spans="1:22" ht="15.75">
      <c r="A158" s="147" t="s">
        <v>139</v>
      </c>
      <c r="B158" s="206" t="s">
        <v>551</v>
      </c>
      <c r="C158" s="206" t="s">
        <v>80</v>
      </c>
      <c r="D158" s="206" t="s">
        <v>148</v>
      </c>
      <c r="E158" s="364" t="s">
        <v>90</v>
      </c>
      <c r="F158" s="146" t="s">
        <v>150</v>
      </c>
      <c r="G158" s="147" t="s">
        <v>151</v>
      </c>
      <c r="H158" s="148"/>
      <c r="I158" s="232">
        <v>120</v>
      </c>
      <c r="J158" s="318" t="s">
        <v>18</v>
      </c>
      <c r="K158" s="148">
        <v>30</v>
      </c>
      <c r="L158" s="318" t="s">
        <v>19</v>
      </c>
      <c r="M158" s="148">
        <v>1</v>
      </c>
      <c r="N158" s="318" t="s">
        <v>20</v>
      </c>
      <c r="O158" s="299" t="s">
        <v>596</v>
      </c>
      <c r="P158" s="147"/>
      <c r="Q158" s="148"/>
      <c r="R158" s="124" t="s">
        <v>599</v>
      </c>
      <c r="S158" s="275">
        <v>0.99</v>
      </c>
      <c r="T158" s="276">
        <v>1</v>
      </c>
      <c r="U158" s="210"/>
    </row>
    <row r="159" spans="1:22" ht="15.75">
      <c r="A159" s="147" t="s">
        <v>139</v>
      </c>
      <c r="B159" s="206" t="s">
        <v>555</v>
      </c>
      <c r="C159" s="206" t="s">
        <v>80</v>
      </c>
      <c r="D159" s="206" t="s">
        <v>148</v>
      </c>
      <c r="E159" s="364" t="s">
        <v>90</v>
      </c>
      <c r="F159" s="146" t="s">
        <v>150</v>
      </c>
      <c r="G159" s="147" t="s">
        <v>151</v>
      </c>
      <c r="H159" s="148"/>
      <c r="I159" s="232">
        <v>250</v>
      </c>
      <c r="J159" s="318" t="s">
        <v>18</v>
      </c>
      <c r="K159" s="148">
        <v>10</v>
      </c>
      <c r="L159" s="318" t="s">
        <v>19</v>
      </c>
      <c r="M159" s="148">
        <v>1</v>
      </c>
      <c r="N159" s="318" t="s">
        <v>20</v>
      </c>
      <c r="O159" s="299" t="s">
        <v>596</v>
      </c>
      <c r="P159" s="147"/>
      <c r="Q159" s="148"/>
      <c r="R159" s="313" t="s">
        <v>597</v>
      </c>
      <c r="S159" s="316">
        <v>0.95</v>
      </c>
      <c r="T159" s="317">
        <v>1</v>
      </c>
      <c r="U159" s="325">
        <v>2</v>
      </c>
    </row>
    <row r="160" spans="1:22" ht="15.75">
      <c r="A160" s="147" t="s">
        <v>139</v>
      </c>
      <c r="B160" s="206" t="s">
        <v>555</v>
      </c>
      <c r="C160" s="206" t="s">
        <v>80</v>
      </c>
      <c r="D160" s="206" t="s">
        <v>148</v>
      </c>
      <c r="E160" s="364" t="s">
        <v>90</v>
      </c>
      <c r="F160" s="146" t="s">
        <v>150</v>
      </c>
      <c r="G160" s="147" t="s">
        <v>151</v>
      </c>
      <c r="H160" s="148"/>
      <c r="I160" s="232">
        <v>500</v>
      </c>
      <c r="J160" s="318" t="s">
        <v>18</v>
      </c>
      <c r="K160" s="148">
        <v>10</v>
      </c>
      <c r="L160" s="318" t="s">
        <v>19</v>
      </c>
      <c r="M160" s="148">
        <v>1</v>
      </c>
      <c r="N160" s="318" t="s">
        <v>20</v>
      </c>
      <c r="O160" s="299" t="s">
        <v>596</v>
      </c>
      <c r="P160" s="147"/>
      <c r="Q160" s="148"/>
      <c r="R160" s="313" t="s">
        <v>597</v>
      </c>
      <c r="S160" s="316">
        <v>0.95</v>
      </c>
      <c r="T160" s="317">
        <v>1</v>
      </c>
      <c r="U160" s="325">
        <v>3</v>
      </c>
    </row>
    <row r="161" spans="1:22" ht="15.75">
      <c r="A161" s="147" t="s">
        <v>139</v>
      </c>
      <c r="B161" s="206" t="s">
        <v>555</v>
      </c>
      <c r="C161" s="206" t="s">
        <v>80</v>
      </c>
      <c r="D161" s="206" t="s">
        <v>148</v>
      </c>
      <c r="E161" s="364" t="s">
        <v>90</v>
      </c>
      <c r="F161" s="146" t="s">
        <v>150</v>
      </c>
      <c r="G161" s="147" t="s">
        <v>151</v>
      </c>
      <c r="H161" s="148"/>
      <c r="I161" s="232">
        <v>732</v>
      </c>
      <c r="J161" s="318" t="s">
        <v>18</v>
      </c>
      <c r="K161" s="148">
        <v>10</v>
      </c>
      <c r="L161" s="318" t="s">
        <v>19</v>
      </c>
      <c r="M161" s="148">
        <v>1</v>
      </c>
      <c r="N161" s="318" t="s">
        <v>20</v>
      </c>
      <c r="O161" s="299" t="s">
        <v>596</v>
      </c>
      <c r="P161" s="147"/>
      <c r="Q161" s="148"/>
      <c r="R161" s="313" t="s">
        <v>597</v>
      </c>
      <c r="S161" s="316">
        <v>0.95</v>
      </c>
      <c r="T161" s="317">
        <v>1</v>
      </c>
      <c r="U161" s="325">
        <v>4</v>
      </c>
    </row>
    <row r="162" spans="1:22" ht="31.5">
      <c r="A162" s="147" t="s">
        <v>139</v>
      </c>
      <c r="B162" s="206" t="s">
        <v>562</v>
      </c>
      <c r="C162" s="206" t="s">
        <v>80</v>
      </c>
      <c r="D162" s="206" t="s">
        <v>148</v>
      </c>
      <c r="E162" s="364" t="s">
        <v>90</v>
      </c>
      <c r="F162" s="146" t="s">
        <v>150</v>
      </c>
      <c r="G162" s="147" t="s">
        <v>151</v>
      </c>
      <c r="H162" s="148"/>
      <c r="I162" s="232">
        <v>120</v>
      </c>
      <c r="J162" s="318" t="s">
        <v>18</v>
      </c>
      <c r="K162" s="148">
        <v>30</v>
      </c>
      <c r="L162" s="318" t="s">
        <v>19</v>
      </c>
      <c r="M162" s="148">
        <v>1</v>
      </c>
      <c r="N162" s="318" t="s">
        <v>20</v>
      </c>
      <c r="O162" s="299" t="s">
        <v>596</v>
      </c>
      <c r="P162" s="147"/>
      <c r="Q162" s="148"/>
      <c r="R162" s="124" t="s">
        <v>563</v>
      </c>
      <c r="S162" s="294" t="s">
        <v>564</v>
      </c>
      <c r="T162" s="294" t="s">
        <v>28</v>
      </c>
      <c r="U162" s="210"/>
    </row>
    <row r="163" spans="1:22" ht="15.75">
      <c r="A163" s="147" t="s">
        <v>139</v>
      </c>
      <c r="B163" s="206" t="s">
        <v>562</v>
      </c>
      <c r="C163" s="206" t="s">
        <v>80</v>
      </c>
      <c r="D163" s="206" t="s">
        <v>148</v>
      </c>
      <c r="E163" s="364" t="s">
        <v>90</v>
      </c>
      <c r="F163" s="146" t="s">
        <v>150</v>
      </c>
      <c r="G163" s="147" t="s">
        <v>151</v>
      </c>
      <c r="H163" s="148"/>
      <c r="I163" s="232">
        <v>20</v>
      </c>
      <c r="J163" s="318" t="s">
        <v>598</v>
      </c>
      <c r="K163" s="148">
        <v>30</v>
      </c>
      <c r="L163" s="318" t="s">
        <v>19</v>
      </c>
      <c r="M163" s="148">
        <v>1</v>
      </c>
      <c r="N163" s="318" t="s">
        <v>20</v>
      </c>
      <c r="O163" s="299" t="s">
        <v>596</v>
      </c>
      <c r="P163" s="147"/>
      <c r="Q163" s="148"/>
      <c r="R163" s="124" t="s">
        <v>569</v>
      </c>
      <c r="S163" s="294">
        <v>500</v>
      </c>
      <c r="T163" s="294">
        <v>1000</v>
      </c>
      <c r="U163" s="210"/>
    </row>
    <row r="164" spans="1:22" ht="15.75">
      <c r="A164" s="147" t="s">
        <v>139</v>
      </c>
      <c r="B164" s="206" t="s">
        <v>551</v>
      </c>
      <c r="C164" s="206" t="s">
        <v>80</v>
      </c>
      <c r="D164" s="206" t="s">
        <v>152</v>
      </c>
      <c r="E164" s="364" t="s">
        <v>25</v>
      </c>
      <c r="F164" s="146" t="s">
        <v>153</v>
      </c>
      <c r="G164" s="147" t="s">
        <v>154</v>
      </c>
      <c r="H164" s="148"/>
      <c r="I164" s="232">
        <v>120</v>
      </c>
      <c r="J164" s="318" t="s">
        <v>18</v>
      </c>
      <c r="K164" s="148">
        <v>30</v>
      </c>
      <c r="L164" s="318" t="s">
        <v>19</v>
      </c>
      <c r="M164" s="148">
        <v>1</v>
      </c>
      <c r="N164" s="318" t="s">
        <v>20</v>
      </c>
      <c r="O164" s="299" t="s">
        <v>596</v>
      </c>
      <c r="P164" s="147"/>
      <c r="Q164" s="148"/>
      <c r="R164" s="124" t="s">
        <v>599</v>
      </c>
      <c r="S164" s="275">
        <v>0.99</v>
      </c>
      <c r="T164" s="276">
        <v>1</v>
      </c>
      <c r="U164" s="210"/>
      <c r="V164" s="365" t="s">
        <v>705</v>
      </c>
    </row>
    <row r="165" spans="1:22" ht="15.75">
      <c r="A165" s="147" t="s">
        <v>139</v>
      </c>
      <c r="B165" s="206" t="s">
        <v>555</v>
      </c>
      <c r="C165" s="206" t="s">
        <v>80</v>
      </c>
      <c r="D165" s="206" t="s">
        <v>152</v>
      </c>
      <c r="E165" s="364" t="s">
        <v>25</v>
      </c>
      <c r="F165" s="146" t="s">
        <v>153</v>
      </c>
      <c r="G165" s="147" t="s">
        <v>154</v>
      </c>
      <c r="H165" s="148"/>
      <c r="I165" s="232">
        <v>250</v>
      </c>
      <c r="J165" s="318" t="s">
        <v>18</v>
      </c>
      <c r="K165" s="148">
        <v>10</v>
      </c>
      <c r="L165" s="318" t="s">
        <v>19</v>
      </c>
      <c r="M165" s="148">
        <v>1</v>
      </c>
      <c r="N165" s="318" t="s">
        <v>20</v>
      </c>
      <c r="O165" s="299" t="s">
        <v>596</v>
      </c>
      <c r="P165" s="147"/>
      <c r="Q165" s="148"/>
      <c r="R165" s="313" t="s">
        <v>597</v>
      </c>
      <c r="S165" s="316">
        <v>0.95</v>
      </c>
      <c r="T165" s="317">
        <v>1</v>
      </c>
      <c r="U165" s="325">
        <v>2</v>
      </c>
      <c r="V165" s="365"/>
    </row>
    <row r="166" spans="1:22" ht="15.75">
      <c r="A166" s="147" t="s">
        <v>139</v>
      </c>
      <c r="B166" s="206" t="s">
        <v>555</v>
      </c>
      <c r="C166" s="206" t="s">
        <v>80</v>
      </c>
      <c r="D166" s="206" t="s">
        <v>152</v>
      </c>
      <c r="E166" s="364" t="s">
        <v>25</v>
      </c>
      <c r="F166" s="146" t="s">
        <v>153</v>
      </c>
      <c r="G166" s="147" t="s">
        <v>154</v>
      </c>
      <c r="H166" s="148"/>
      <c r="I166" s="232">
        <v>500</v>
      </c>
      <c r="J166" s="318" t="s">
        <v>18</v>
      </c>
      <c r="K166" s="148">
        <v>10</v>
      </c>
      <c r="L166" s="318" t="s">
        <v>19</v>
      </c>
      <c r="M166" s="148">
        <v>1</v>
      </c>
      <c r="N166" s="318" t="s">
        <v>20</v>
      </c>
      <c r="O166" s="299" t="s">
        <v>596</v>
      </c>
      <c r="P166" s="147"/>
      <c r="Q166" s="148"/>
      <c r="R166" s="313" t="s">
        <v>597</v>
      </c>
      <c r="S166" s="316">
        <v>0.95</v>
      </c>
      <c r="T166" s="317">
        <v>1</v>
      </c>
      <c r="U166" s="325">
        <v>3</v>
      </c>
      <c r="V166" s="365"/>
    </row>
    <row r="167" spans="1:22" ht="15.75">
      <c r="A167" s="147" t="s">
        <v>139</v>
      </c>
      <c r="B167" s="206" t="s">
        <v>555</v>
      </c>
      <c r="C167" s="206" t="s">
        <v>80</v>
      </c>
      <c r="D167" s="206" t="s">
        <v>152</v>
      </c>
      <c r="E167" s="364" t="s">
        <v>25</v>
      </c>
      <c r="F167" s="146" t="s">
        <v>153</v>
      </c>
      <c r="G167" s="147" t="s">
        <v>154</v>
      </c>
      <c r="H167" s="148"/>
      <c r="I167" s="232">
        <v>732</v>
      </c>
      <c r="J167" s="318" t="s">
        <v>18</v>
      </c>
      <c r="K167" s="148">
        <v>10</v>
      </c>
      <c r="L167" s="318" t="s">
        <v>19</v>
      </c>
      <c r="M167" s="148">
        <v>1</v>
      </c>
      <c r="N167" s="318" t="s">
        <v>20</v>
      </c>
      <c r="O167" s="299" t="s">
        <v>596</v>
      </c>
      <c r="P167" s="147"/>
      <c r="Q167" s="148"/>
      <c r="R167" s="313" t="s">
        <v>597</v>
      </c>
      <c r="S167" s="316">
        <v>0.95</v>
      </c>
      <c r="T167" s="317">
        <v>1</v>
      </c>
      <c r="U167" s="325">
        <v>4</v>
      </c>
      <c r="V167" s="365"/>
    </row>
    <row r="168" spans="1:22" ht="31.5">
      <c r="A168" s="147" t="s">
        <v>139</v>
      </c>
      <c r="B168" s="206" t="s">
        <v>562</v>
      </c>
      <c r="C168" s="206" t="s">
        <v>80</v>
      </c>
      <c r="D168" s="206" t="s">
        <v>152</v>
      </c>
      <c r="E168" s="364" t="s">
        <v>25</v>
      </c>
      <c r="F168" s="146" t="s">
        <v>153</v>
      </c>
      <c r="G168" s="147" t="s">
        <v>154</v>
      </c>
      <c r="H168" s="148"/>
      <c r="I168" s="232">
        <v>120</v>
      </c>
      <c r="J168" s="318" t="s">
        <v>18</v>
      </c>
      <c r="K168" s="148">
        <v>30</v>
      </c>
      <c r="L168" s="318" t="s">
        <v>19</v>
      </c>
      <c r="M168" s="148">
        <v>1</v>
      </c>
      <c r="N168" s="318" t="s">
        <v>20</v>
      </c>
      <c r="O168" s="299" t="s">
        <v>596</v>
      </c>
      <c r="P168" s="147"/>
      <c r="Q168" s="148"/>
      <c r="R168" s="124" t="s">
        <v>563</v>
      </c>
      <c r="S168" s="324" t="s">
        <v>564</v>
      </c>
      <c r="T168" s="324" t="s">
        <v>28</v>
      </c>
      <c r="U168" s="210"/>
      <c r="V168" s="365"/>
    </row>
    <row r="169" spans="1:22" ht="15.75">
      <c r="A169" s="147" t="s">
        <v>139</v>
      </c>
      <c r="B169" s="206" t="s">
        <v>562</v>
      </c>
      <c r="C169" s="206" t="s">
        <v>80</v>
      </c>
      <c r="D169" s="206" t="s">
        <v>152</v>
      </c>
      <c r="E169" s="364" t="s">
        <v>25</v>
      </c>
      <c r="F169" s="146" t="s">
        <v>153</v>
      </c>
      <c r="G169" s="147" t="s">
        <v>154</v>
      </c>
      <c r="H169" s="148"/>
      <c r="I169" s="232">
        <v>20</v>
      </c>
      <c r="J169" s="318" t="s">
        <v>598</v>
      </c>
      <c r="K169" s="148">
        <v>30</v>
      </c>
      <c r="L169" s="318" t="s">
        <v>19</v>
      </c>
      <c r="M169" s="148">
        <v>1</v>
      </c>
      <c r="N169" s="318" t="s">
        <v>20</v>
      </c>
      <c r="O169" s="299" t="s">
        <v>596</v>
      </c>
      <c r="P169" s="147"/>
      <c r="Q169" s="148"/>
      <c r="R169" s="124" t="s">
        <v>569</v>
      </c>
      <c r="S169" s="294">
        <v>500</v>
      </c>
      <c r="T169" s="294">
        <v>1000</v>
      </c>
      <c r="U169" s="210"/>
      <c r="V169" s="365"/>
    </row>
    <row r="170" spans="1:22" ht="15.75">
      <c r="A170" s="147" t="s">
        <v>139</v>
      </c>
      <c r="B170" s="206" t="s">
        <v>555</v>
      </c>
      <c r="C170" s="206" t="s">
        <v>80</v>
      </c>
      <c r="D170" s="206" t="s">
        <v>158</v>
      </c>
      <c r="E170" s="364" t="s">
        <v>32</v>
      </c>
      <c r="F170" s="146" t="s">
        <v>159</v>
      </c>
      <c r="G170" s="147" t="s">
        <v>160</v>
      </c>
      <c r="H170" s="148"/>
      <c r="I170" s="232">
        <v>250</v>
      </c>
      <c r="J170" s="318" t="s">
        <v>18</v>
      </c>
      <c r="K170" s="148">
        <v>10</v>
      </c>
      <c r="L170" s="318" t="s">
        <v>19</v>
      </c>
      <c r="M170" s="148">
        <v>1</v>
      </c>
      <c r="N170" s="318" t="s">
        <v>20</v>
      </c>
      <c r="O170" s="299" t="s">
        <v>596</v>
      </c>
      <c r="P170" s="147"/>
      <c r="Q170" s="148"/>
      <c r="R170" s="313" t="s">
        <v>597</v>
      </c>
      <c r="S170" s="316">
        <v>0.95</v>
      </c>
      <c r="T170" s="317">
        <v>1</v>
      </c>
      <c r="U170" s="325">
        <v>2</v>
      </c>
      <c r="V170" s="365" t="s">
        <v>706</v>
      </c>
    </row>
    <row r="171" spans="1:22" ht="15.75">
      <c r="A171" s="147" t="s">
        <v>139</v>
      </c>
      <c r="B171" s="206" t="s">
        <v>555</v>
      </c>
      <c r="C171" s="206" t="s">
        <v>80</v>
      </c>
      <c r="D171" s="206" t="s">
        <v>158</v>
      </c>
      <c r="E171" s="364" t="s">
        <v>32</v>
      </c>
      <c r="F171" s="146" t="s">
        <v>159</v>
      </c>
      <c r="G171" s="147" t="s">
        <v>160</v>
      </c>
      <c r="H171" s="148"/>
      <c r="I171" s="232">
        <v>500</v>
      </c>
      <c r="J171" s="318" t="s">
        <v>18</v>
      </c>
      <c r="K171" s="148">
        <v>10</v>
      </c>
      <c r="L171" s="318" t="s">
        <v>19</v>
      </c>
      <c r="M171" s="148">
        <v>1</v>
      </c>
      <c r="N171" s="318" t="s">
        <v>20</v>
      </c>
      <c r="O171" s="299" t="s">
        <v>596</v>
      </c>
      <c r="P171" s="147"/>
      <c r="Q171" s="148"/>
      <c r="R171" s="313" t="s">
        <v>597</v>
      </c>
      <c r="S171" s="316">
        <v>0.95</v>
      </c>
      <c r="T171" s="317">
        <v>1</v>
      </c>
      <c r="U171" s="325">
        <v>3</v>
      </c>
      <c r="V171" s="365"/>
    </row>
    <row r="172" spans="1:22" ht="15.75">
      <c r="A172" s="147" t="s">
        <v>139</v>
      </c>
      <c r="B172" s="206" t="s">
        <v>555</v>
      </c>
      <c r="C172" s="206" t="s">
        <v>80</v>
      </c>
      <c r="D172" s="206" t="s">
        <v>158</v>
      </c>
      <c r="E172" s="364" t="s">
        <v>32</v>
      </c>
      <c r="F172" s="146" t="s">
        <v>159</v>
      </c>
      <c r="G172" s="147" t="s">
        <v>160</v>
      </c>
      <c r="H172" s="148"/>
      <c r="I172" s="232">
        <v>732</v>
      </c>
      <c r="J172" s="318" t="s">
        <v>18</v>
      </c>
      <c r="K172" s="148">
        <v>10</v>
      </c>
      <c r="L172" s="318" t="s">
        <v>19</v>
      </c>
      <c r="M172" s="148">
        <v>1</v>
      </c>
      <c r="N172" s="318" t="s">
        <v>20</v>
      </c>
      <c r="O172" s="299" t="s">
        <v>596</v>
      </c>
      <c r="P172" s="147"/>
      <c r="Q172" s="148"/>
      <c r="R172" s="313" t="s">
        <v>597</v>
      </c>
      <c r="S172" s="316">
        <v>0.95</v>
      </c>
      <c r="T172" s="317">
        <v>1</v>
      </c>
      <c r="U172" s="325">
        <v>4</v>
      </c>
      <c r="V172" s="365"/>
    </row>
    <row r="173" spans="1:22" ht="31.5">
      <c r="A173" s="147" t="s">
        <v>139</v>
      </c>
      <c r="B173" s="206" t="s">
        <v>562</v>
      </c>
      <c r="C173" s="206" t="s">
        <v>80</v>
      </c>
      <c r="D173" s="206" t="s">
        <v>158</v>
      </c>
      <c r="E173" s="364" t="s">
        <v>32</v>
      </c>
      <c r="F173" s="146" t="s">
        <v>159</v>
      </c>
      <c r="G173" s="147" t="s">
        <v>160</v>
      </c>
      <c r="H173" s="148"/>
      <c r="I173" s="232">
        <v>120</v>
      </c>
      <c r="J173" s="318" t="s">
        <v>18</v>
      </c>
      <c r="K173" s="148">
        <v>30</v>
      </c>
      <c r="L173" s="318" t="s">
        <v>19</v>
      </c>
      <c r="M173" s="148">
        <v>1</v>
      </c>
      <c r="N173" s="318" t="s">
        <v>20</v>
      </c>
      <c r="O173" s="299" t="s">
        <v>596</v>
      </c>
      <c r="P173" s="147"/>
      <c r="Q173" s="148"/>
      <c r="R173" s="124" t="s">
        <v>563</v>
      </c>
      <c r="S173" s="324" t="s">
        <v>564</v>
      </c>
      <c r="T173" s="324" t="s">
        <v>28</v>
      </c>
      <c r="U173" s="210"/>
      <c r="V173" s="365"/>
    </row>
    <row r="174" spans="1:22" ht="15.75">
      <c r="A174" s="147" t="s">
        <v>139</v>
      </c>
      <c r="B174" s="206" t="s">
        <v>562</v>
      </c>
      <c r="C174" s="206" t="s">
        <v>80</v>
      </c>
      <c r="D174" s="206" t="s">
        <v>158</v>
      </c>
      <c r="E174" s="364" t="s">
        <v>32</v>
      </c>
      <c r="F174" s="146" t="s">
        <v>159</v>
      </c>
      <c r="G174" s="147" t="s">
        <v>160</v>
      </c>
      <c r="H174" s="148"/>
      <c r="I174" s="232">
        <v>20</v>
      </c>
      <c r="J174" s="318" t="s">
        <v>598</v>
      </c>
      <c r="K174" s="148">
        <v>30</v>
      </c>
      <c r="L174" s="318" t="s">
        <v>19</v>
      </c>
      <c r="M174" s="148">
        <v>1</v>
      </c>
      <c r="N174" s="318" t="s">
        <v>20</v>
      </c>
      <c r="O174" s="299" t="s">
        <v>596</v>
      </c>
      <c r="P174" s="147"/>
      <c r="Q174" s="148"/>
      <c r="R174" s="124" t="s">
        <v>569</v>
      </c>
      <c r="S174" s="294">
        <v>500</v>
      </c>
      <c r="T174" s="294">
        <v>1000</v>
      </c>
      <c r="U174" s="210"/>
      <c r="V174" s="365"/>
    </row>
    <row r="175" spans="1:22" ht="15.75">
      <c r="A175" s="147" t="s">
        <v>139</v>
      </c>
      <c r="B175" s="206" t="s">
        <v>570</v>
      </c>
      <c r="C175" s="206" t="s">
        <v>80</v>
      </c>
      <c r="D175" s="206" t="s">
        <v>158</v>
      </c>
      <c r="E175" s="364" t="s">
        <v>32</v>
      </c>
      <c r="F175" s="146" t="s">
        <v>159</v>
      </c>
      <c r="G175" s="147" t="s">
        <v>160</v>
      </c>
      <c r="H175" s="148"/>
      <c r="I175" s="232">
        <v>120</v>
      </c>
      <c r="J175" s="318" t="s">
        <v>18</v>
      </c>
      <c r="K175" s="148">
        <v>30</v>
      </c>
      <c r="L175" s="318" t="s">
        <v>19</v>
      </c>
      <c r="M175" s="148">
        <v>1</v>
      </c>
      <c r="N175" s="318" t="s">
        <v>20</v>
      </c>
      <c r="O175" s="299" t="s">
        <v>596</v>
      </c>
      <c r="P175" s="147"/>
      <c r="Q175" s="148"/>
      <c r="R175" s="124" t="s">
        <v>573</v>
      </c>
      <c r="S175" s="210"/>
      <c r="T175" s="274" t="s">
        <v>574</v>
      </c>
      <c r="U175" s="210"/>
      <c r="V175" s="365"/>
    </row>
    <row r="176" spans="1:22" ht="15.75">
      <c r="A176" s="147" t="s">
        <v>139</v>
      </c>
      <c r="B176" s="206" t="s">
        <v>555</v>
      </c>
      <c r="C176" s="206" t="s">
        <v>80</v>
      </c>
      <c r="D176" s="206" t="s">
        <v>161</v>
      </c>
      <c r="E176" s="364" t="s">
        <v>32</v>
      </c>
      <c r="F176" s="146" t="s">
        <v>162</v>
      </c>
      <c r="G176" s="147" t="s">
        <v>163</v>
      </c>
      <c r="H176" s="148"/>
      <c r="I176" s="232">
        <v>250</v>
      </c>
      <c r="J176" s="318" t="s">
        <v>18</v>
      </c>
      <c r="K176" s="148">
        <v>10</v>
      </c>
      <c r="L176" s="318" t="s">
        <v>19</v>
      </c>
      <c r="M176" s="148">
        <v>1</v>
      </c>
      <c r="N176" s="318" t="s">
        <v>20</v>
      </c>
      <c r="O176" s="299" t="s">
        <v>596</v>
      </c>
      <c r="P176" s="147"/>
      <c r="Q176" s="148"/>
      <c r="R176" s="313" t="s">
        <v>597</v>
      </c>
      <c r="S176" s="316">
        <v>0.95</v>
      </c>
      <c r="T176" s="317">
        <v>1</v>
      </c>
      <c r="U176" s="325">
        <v>2</v>
      </c>
      <c r="V176" s="365" t="s">
        <v>704</v>
      </c>
    </row>
    <row r="177" spans="1:22" ht="15.75">
      <c r="A177" s="147" t="s">
        <v>139</v>
      </c>
      <c r="B177" s="206" t="s">
        <v>555</v>
      </c>
      <c r="C177" s="206" t="s">
        <v>80</v>
      </c>
      <c r="D177" s="206" t="s">
        <v>161</v>
      </c>
      <c r="E177" s="364" t="s">
        <v>32</v>
      </c>
      <c r="F177" s="146" t="s">
        <v>162</v>
      </c>
      <c r="G177" s="147" t="s">
        <v>163</v>
      </c>
      <c r="H177" s="148"/>
      <c r="I177" s="232">
        <v>500</v>
      </c>
      <c r="J177" s="318" t="s">
        <v>18</v>
      </c>
      <c r="K177" s="148">
        <v>10</v>
      </c>
      <c r="L177" s="318" t="s">
        <v>19</v>
      </c>
      <c r="M177" s="148">
        <v>1</v>
      </c>
      <c r="N177" s="318" t="s">
        <v>20</v>
      </c>
      <c r="O177" s="299" t="s">
        <v>596</v>
      </c>
      <c r="P177" s="147"/>
      <c r="Q177" s="148"/>
      <c r="R177" s="313" t="s">
        <v>597</v>
      </c>
      <c r="S177" s="316">
        <v>0.95</v>
      </c>
      <c r="T177" s="317">
        <v>1</v>
      </c>
      <c r="U177" s="325">
        <v>3</v>
      </c>
      <c r="V177" s="365"/>
    </row>
    <row r="178" spans="1:22" ht="15.75">
      <c r="A178" s="147" t="s">
        <v>139</v>
      </c>
      <c r="B178" s="206" t="s">
        <v>555</v>
      </c>
      <c r="C178" s="206" t="s">
        <v>80</v>
      </c>
      <c r="D178" s="206" t="s">
        <v>161</v>
      </c>
      <c r="E178" s="364" t="s">
        <v>32</v>
      </c>
      <c r="F178" s="146" t="s">
        <v>162</v>
      </c>
      <c r="G178" s="147" t="s">
        <v>163</v>
      </c>
      <c r="H178" s="148"/>
      <c r="I178" s="232">
        <v>732</v>
      </c>
      <c r="J178" s="318" t="s">
        <v>18</v>
      </c>
      <c r="K178" s="148">
        <v>10</v>
      </c>
      <c r="L178" s="318" t="s">
        <v>19</v>
      </c>
      <c r="M178" s="148">
        <v>1</v>
      </c>
      <c r="N178" s="318" t="s">
        <v>20</v>
      </c>
      <c r="O178" s="299" t="s">
        <v>596</v>
      </c>
      <c r="P178" s="147"/>
      <c r="Q178" s="148"/>
      <c r="R178" s="313" t="s">
        <v>597</v>
      </c>
      <c r="S178" s="316">
        <v>0.95</v>
      </c>
      <c r="T178" s="317">
        <v>1</v>
      </c>
      <c r="U178" s="325">
        <v>4</v>
      </c>
      <c r="V178" s="365"/>
    </row>
    <row r="179" spans="1:22" ht="31.5">
      <c r="A179" s="147" t="s">
        <v>139</v>
      </c>
      <c r="B179" s="206" t="s">
        <v>562</v>
      </c>
      <c r="C179" s="206" t="s">
        <v>80</v>
      </c>
      <c r="D179" s="206" t="s">
        <v>161</v>
      </c>
      <c r="E179" s="364" t="s">
        <v>32</v>
      </c>
      <c r="F179" s="146" t="s">
        <v>162</v>
      </c>
      <c r="G179" s="147" t="s">
        <v>163</v>
      </c>
      <c r="H179" s="148"/>
      <c r="I179" s="232">
        <v>120</v>
      </c>
      <c r="J179" s="318" t="s">
        <v>18</v>
      </c>
      <c r="K179" s="148">
        <v>30</v>
      </c>
      <c r="L179" s="318" t="s">
        <v>19</v>
      </c>
      <c r="M179" s="148">
        <v>1</v>
      </c>
      <c r="N179" s="318" t="s">
        <v>20</v>
      </c>
      <c r="O179" s="299" t="s">
        <v>596</v>
      </c>
      <c r="P179" s="147"/>
      <c r="Q179" s="148"/>
      <c r="R179" s="124" t="s">
        <v>563</v>
      </c>
      <c r="S179" s="324" t="s">
        <v>564</v>
      </c>
      <c r="T179" s="324" t="s">
        <v>28</v>
      </c>
      <c r="U179" s="210"/>
      <c r="V179" s="365"/>
    </row>
    <row r="180" spans="1:22" ht="15.75">
      <c r="A180" s="147" t="s">
        <v>139</v>
      </c>
      <c r="B180" s="206" t="s">
        <v>562</v>
      </c>
      <c r="C180" s="206" t="s">
        <v>80</v>
      </c>
      <c r="D180" s="206" t="s">
        <v>161</v>
      </c>
      <c r="E180" s="364" t="s">
        <v>32</v>
      </c>
      <c r="F180" s="146" t="s">
        <v>162</v>
      </c>
      <c r="G180" s="147" t="s">
        <v>163</v>
      </c>
      <c r="H180" s="148"/>
      <c r="I180" s="232">
        <v>20</v>
      </c>
      <c r="J180" s="318" t="s">
        <v>598</v>
      </c>
      <c r="K180" s="148">
        <v>30</v>
      </c>
      <c r="L180" s="318" t="s">
        <v>19</v>
      </c>
      <c r="M180" s="148">
        <v>1</v>
      </c>
      <c r="N180" s="318" t="s">
        <v>20</v>
      </c>
      <c r="O180" s="299" t="s">
        <v>596</v>
      </c>
      <c r="P180" s="147"/>
      <c r="Q180" s="148"/>
      <c r="R180" s="124" t="s">
        <v>569</v>
      </c>
      <c r="S180" s="294">
        <v>500</v>
      </c>
      <c r="T180" s="294">
        <v>1000</v>
      </c>
      <c r="U180" s="210"/>
      <c r="V180" s="365"/>
    </row>
    <row r="181" spans="1:22" ht="15.75">
      <c r="A181" s="147" t="s">
        <v>139</v>
      </c>
      <c r="B181" s="206" t="s">
        <v>570</v>
      </c>
      <c r="C181" s="206" t="s">
        <v>80</v>
      </c>
      <c r="D181" s="206" t="s">
        <v>161</v>
      </c>
      <c r="E181" s="364" t="s">
        <v>32</v>
      </c>
      <c r="F181" s="146" t="s">
        <v>162</v>
      </c>
      <c r="G181" s="147" t="s">
        <v>163</v>
      </c>
      <c r="H181" s="148"/>
      <c r="I181" s="232">
        <v>120</v>
      </c>
      <c r="J181" s="318" t="s">
        <v>18</v>
      </c>
      <c r="K181" s="148">
        <v>30</v>
      </c>
      <c r="L181" s="318" t="s">
        <v>19</v>
      </c>
      <c r="M181" s="148">
        <v>1</v>
      </c>
      <c r="N181" s="318" t="s">
        <v>20</v>
      </c>
      <c r="O181" s="299" t="s">
        <v>596</v>
      </c>
      <c r="P181" s="147"/>
      <c r="Q181" s="148"/>
      <c r="R181" s="124" t="s">
        <v>573</v>
      </c>
      <c r="S181" s="210"/>
      <c r="T181" s="274" t="s">
        <v>574</v>
      </c>
      <c r="U181" s="210"/>
      <c r="V181" s="365"/>
    </row>
    <row r="182" spans="1:22" ht="15.75">
      <c r="A182" s="147" t="s">
        <v>139</v>
      </c>
      <c r="B182" s="206" t="s">
        <v>555</v>
      </c>
      <c r="C182" s="206" t="s">
        <v>80</v>
      </c>
      <c r="D182" s="206" t="s">
        <v>164</v>
      </c>
      <c r="E182" s="364" t="s">
        <v>32</v>
      </c>
      <c r="F182" s="146" t="s">
        <v>165</v>
      </c>
      <c r="G182" s="147" t="s">
        <v>166</v>
      </c>
      <c r="H182" s="148"/>
      <c r="I182" s="232">
        <v>250</v>
      </c>
      <c r="J182" s="318" t="s">
        <v>18</v>
      </c>
      <c r="K182" s="148">
        <v>10</v>
      </c>
      <c r="L182" s="318" t="s">
        <v>19</v>
      </c>
      <c r="M182" s="148">
        <v>1</v>
      </c>
      <c r="N182" s="318" t="s">
        <v>20</v>
      </c>
      <c r="O182" s="299" t="s">
        <v>596</v>
      </c>
      <c r="P182" s="147"/>
      <c r="Q182" s="148"/>
      <c r="R182" s="313" t="s">
        <v>597</v>
      </c>
      <c r="S182" s="316">
        <v>0.95</v>
      </c>
      <c r="T182" s="317">
        <v>1</v>
      </c>
      <c r="U182" s="325">
        <v>2</v>
      </c>
      <c r="V182" s="365" t="s">
        <v>707</v>
      </c>
    </row>
    <row r="183" spans="1:22" ht="15.75">
      <c r="A183" s="147" t="s">
        <v>139</v>
      </c>
      <c r="B183" s="206" t="s">
        <v>555</v>
      </c>
      <c r="C183" s="206" t="s">
        <v>80</v>
      </c>
      <c r="D183" s="206" t="s">
        <v>164</v>
      </c>
      <c r="E183" s="364" t="s">
        <v>32</v>
      </c>
      <c r="F183" s="146" t="s">
        <v>165</v>
      </c>
      <c r="G183" s="147" t="s">
        <v>166</v>
      </c>
      <c r="H183" s="148"/>
      <c r="I183" s="232">
        <v>500</v>
      </c>
      <c r="J183" s="318" t="s">
        <v>18</v>
      </c>
      <c r="K183" s="148">
        <v>10</v>
      </c>
      <c r="L183" s="318" t="s">
        <v>19</v>
      </c>
      <c r="M183" s="148">
        <v>1</v>
      </c>
      <c r="N183" s="318" t="s">
        <v>20</v>
      </c>
      <c r="O183" s="299" t="s">
        <v>596</v>
      </c>
      <c r="P183" s="147"/>
      <c r="Q183" s="148"/>
      <c r="R183" s="313" t="s">
        <v>597</v>
      </c>
      <c r="S183" s="316">
        <v>0.95</v>
      </c>
      <c r="T183" s="317">
        <v>1</v>
      </c>
      <c r="U183" s="325">
        <v>3</v>
      </c>
      <c r="V183" s="365"/>
    </row>
    <row r="184" spans="1:22" ht="15.75">
      <c r="A184" s="147" t="s">
        <v>139</v>
      </c>
      <c r="B184" s="206" t="s">
        <v>555</v>
      </c>
      <c r="C184" s="206" t="s">
        <v>80</v>
      </c>
      <c r="D184" s="206" t="s">
        <v>164</v>
      </c>
      <c r="E184" s="364" t="s">
        <v>32</v>
      </c>
      <c r="F184" s="146" t="s">
        <v>165</v>
      </c>
      <c r="G184" s="147" t="s">
        <v>166</v>
      </c>
      <c r="H184" s="148"/>
      <c r="I184" s="232">
        <v>732</v>
      </c>
      <c r="J184" s="318" t="s">
        <v>18</v>
      </c>
      <c r="K184" s="148">
        <v>10</v>
      </c>
      <c r="L184" s="318" t="s">
        <v>19</v>
      </c>
      <c r="M184" s="148">
        <v>1</v>
      </c>
      <c r="N184" s="318" t="s">
        <v>20</v>
      </c>
      <c r="O184" s="299" t="s">
        <v>596</v>
      </c>
      <c r="P184" s="147"/>
      <c r="Q184" s="148"/>
      <c r="R184" s="313" t="s">
        <v>597</v>
      </c>
      <c r="S184" s="316">
        <v>0.95</v>
      </c>
      <c r="T184" s="317">
        <v>1</v>
      </c>
      <c r="U184" s="325">
        <v>4</v>
      </c>
      <c r="V184" s="365"/>
    </row>
    <row r="185" spans="1:22" ht="31.5">
      <c r="A185" s="147" t="s">
        <v>139</v>
      </c>
      <c r="B185" s="206" t="s">
        <v>562</v>
      </c>
      <c r="C185" s="206" t="s">
        <v>80</v>
      </c>
      <c r="D185" s="206" t="s">
        <v>164</v>
      </c>
      <c r="E185" s="364" t="s">
        <v>32</v>
      </c>
      <c r="F185" s="146" t="s">
        <v>165</v>
      </c>
      <c r="G185" s="147" t="s">
        <v>166</v>
      </c>
      <c r="H185" s="148"/>
      <c r="I185" s="232">
        <v>120</v>
      </c>
      <c r="J185" s="318" t="s">
        <v>18</v>
      </c>
      <c r="K185" s="148">
        <v>30</v>
      </c>
      <c r="L185" s="318" t="s">
        <v>19</v>
      </c>
      <c r="M185" s="148">
        <v>1</v>
      </c>
      <c r="N185" s="318" t="s">
        <v>20</v>
      </c>
      <c r="O185" s="299" t="s">
        <v>596</v>
      </c>
      <c r="P185" s="147"/>
      <c r="Q185" s="148"/>
      <c r="R185" s="124" t="s">
        <v>563</v>
      </c>
      <c r="S185" s="324" t="s">
        <v>564</v>
      </c>
      <c r="T185" s="324" t="s">
        <v>28</v>
      </c>
      <c r="U185" s="210"/>
      <c r="V185" s="365"/>
    </row>
    <row r="186" spans="1:22" ht="15.75">
      <c r="A186" s="147" t="s">
        <v>139</v>
      </c>
      <c r="B186" s="206" t="s">
        <v>562</v>
      </c>
      <c r="C186" s="206" t="s">
        <v>80</v>
      </c>
      <c r="D186" s="206" t="s">
        <v>164</v>
      </c>
      <c r="E186" s="364" t="s">
        <v>32</v>
      </c>
      <c r="F186" s="146" t="s">
        <v>165</v>
      </c>
      <c r="G186" s="147" t="s">
        <v>166</v>
      </c>
      <c r="H186" s="148"/>
      <c r="I186" s="232">
        <v>20</v>
      </c>
      <c r="J186" s="318" t="s">
        <v>598</v>
      </c>
      <c r="K186" s="148">
        <v>30</v>
      </c>
      <c r="L186" s="318" t="s">
        <v>19</v>
      </c>
      <c r="M186" s="148">
        <v>1</v>
      </c>
      <c r="N186" s="318" t="s">
        <v>20</v>
      </c>
      <c r="O186" s="299" t="s">
        <v>596</v>
      </c>
      <c r="P186" s="147"/>
      <c r="Q186" s="148"/>
      <c r="R186" s="124" t="s">
        <v>569</v>
      </c>
      <c r="S186" s="294">
        <v>500</v>
      </c>
      <c r="T186" s="294">
        <v>1000</v>
      </c>
      <c r="U186" s="210"/>
      <c r="V186" s="365"/>
    </row>
    <row r="187" spans="1:22" ht="15.75">
      <c r="A187" s="147" t="s">
        <v>139</v>
      </c>
      <c r="B187" s="206" t="s">
        <v>570</v>
      </c>
      <c r="C187" s="206" t="s">
        <v>80</v>
      </c>
      <c r="D187" s="206" t="s">
        <v>164</v>
      </c>
      <c r="E187" s="364" t="s">
        <v>32</v>
      </c>
      <c r="F187" s="146" t="s">
        <v>165</v>
      </c>
      <c r="G187" s="147" t="s">
        <v>166</v>
      </c>
      <c r="H187" s="148"/>
      <c r="I187" s="232">
        <v>120</v>
      </c>
      <c r="J187" s="318" t="s">
        <v>18</v>
      </c>
      <c r="K187" s="148">
        <v>30</v>
      </c>
      <c r="L187" s="318" t="s">
        <v>19</v>
      </c>
      <c r="M187" s="148">
        <v>1</v>
      </c>
      <c r="N187" s="318" t="s">
        <v>20</v>
      </c>
      <c r="O187" s="299" t="s">
        <v>596</v>
      </c>
      <c r="P187" s="147"/>
      <c r="Q187" s="148"/>
      <c r="R187" s="124" t="s">
        <v>573</v>
      </c>
      <c r="S187" s="210"/>
      <c r="T187" s="274" t="s">
        <v>574</v>
      </c>
      <c r="U187" s="210"/>
      <c r="V187" s="365"/>
    </row>
    <row r="188" spans="1:22" ht="15.75">
      <c r="A188" s="147" t="s">
        <v>139</v>
      </c>
      <c r="B188" s="206" t="s">
        <v>555</v>
      </c>
      <c r="C188" s="206" t="s">
        <v>80</v>
      </c>
      <c r="D188" s="206" t="s">
        <v>167</v>
      </c>
      <c r="E188" s="364" t="s">
        <v>32</v>
      </c>
      <c r="F188" s="146" t="s">
        <v>168</v>
      </c>
      <c r="G188" s="147" t="s">
        <v>169</v>
      </c>
      <c r="H188" s="148"/>
      <c r="I188" s="232">
        <v>250</v>
      </c>
      <c r="J188" s="318" t="s">
        <v>18</v>
      </c>
      <c r="K188" s="148">
        <v>10</v>
      </c>
      <c r="L188" s="318" t="s">
        <v>19</v>
      </c>
      <c r="M188" s="148">
        <v>1</v>
      </c>
      <c r="N188" s="318" t="s">
        <v>20</v>
      </c>
      <c r="O188" s="299" t="s">
        <v>596</v>
      </c>
      <c r="P188" s="147"/>
      <c r="Q188" s="148"/>
      <c r="R188" s="313" t="s">
        <v>597</v>
      </c>
      <c r="S188" s="316">
        <v>0.95</v>
      </c>
      <c r="T188" s="317">
        <v>1</v>
      </c>
      <c r="U188" s="325">
        <v>2</v>
      </c>
    </row>
    <row r="189" spans="1:22" ht="15.75">
      <c r="A189" s="147" t="s">
        <v>139</v>
      </c>
      <c r="B189" s="206" t="s">
        <v>555</v>
      </c>
      <c r="C189" s="206" t="s">
        <v>80</v>
      </c>
      <c r="D189" s="206" t="s">
        <v>167</v>
      </c>
      <c r="E189" s="364" t="s">
        <v>32</v>
      </c>
      <c r="F189" s="146" t="s">
        <v>168</v>
      </c>
      <c r="G189" s="147" t="s">
        <v>169</v>
      </c>
      <c r="H189" s="148"/>
      <c r="I189" s="232">
        <v>500</v>
      </c>
      <c r="J189" s="318" t="s">
        <v>18</v>
      </c>
      <c r="K189" s="148">
        <v>10</v>
      </c>
      <c r="L189" s="318" t="s">
        <v>19</v>
      </c>
      <c r="M189" s="148">
        <v>1</v>
      </c>
      <c r="N189" s="318" t="s">
        <v>20</v>
      </c>
      <c r="O189" s="299" t="s">
        <v>596</v>
      </c>
      <c r="P189" s="147"/>
      <c r="Q189" s="148"/>
      <c r="R189" s="313" t="s">
        <v>597</v>
      </c>
      <c r="S189" s="316">
        <v>0.95</v>
      </c>
      <c r="T189" s="317">
        <v>1</v>
      </c>
      <c r="U189" s="325">
        <v>3</v>
      </c>
    </row>
    <row r="190" spans="1:22" ht="15.75">
      <c r="A190" s="147" t="s">
        <v>139</v>
      </c>
      <c r="B190" s="206" t="s">
        <v>555</v>
      </c>
      <c r="C190" s="206" t="s">
        <v>80</v>
      </c>
      <c r="D190" s="206" t="s">
        <v>167</v>
      </c>
      <c r="E190" s="364" t="s">
        <v>32</v>
      </c>
      <c r="F190" s="146" t="s">
        <v>168</v>
      </c>
      <c r="G190" s="147" t="s">
        <v>169</v>
      </c>
      <c r="H190" s="148"/>
      <c r="I190" s="232">
        <v>732</v>
      </c>
      <c r="J190" s="318" t="s">
        <v>18</v>
      </c>
      <c r="K190" s="148">
        <v>10</v>
      </c>
      <c r="L190" s="318" t="s">
        <v>19</v>
      </c>
      <c r="M190" s="148">
        <v>1</v>
      </c>
      <c r="N190" s="318" t="s">
        <v>20</v>
      </c>
      <c r="O190" s="299" t="s">
        <v>596</v>
      </c>
      <c r="P190" s="147"/>
      <c r="Q190" s="148"/>
      <c r="R190" s="313" t="s">
        <v>597</v>
      </c>
      <c r="S190" s="316">
        <v>0.95</v>
      </c>
      <c r="T190" s="317">
        <v>1</v>
      </c>
      <c r="U190" s="325">
        <v>4</v>
      </c>
    </row>
    <row r="191" spans="1:22" ht="31.5">
      <c r="A191" s="147" t="s">
        <v>139</v>
      </c>
      <c r="B191" s="206" t="s">
        <v>562</v>
      </c>
      <c r="C191" s="206" t="s">
        <v>80</v>
      </c>
      <c r="D191" s="206" t="s">
        <v>167</v>
      </c>
      <c r="E191" s="364" t="s">
        <v>32</v>
      </c>
      <c r="F191" s="146" t="s">
        <v>168</v>
      </c>
      <c r="G191" s="147" t="s">
        <v>169</v>
      </c>
      <c r="H191" s="148"/>
      <c r="I191" s="232">
        <v>120</v>
      </c>
      <c r="J191" s="318" t="s">
        <v>18</v>
      </c>
      <c r="K191" s="148">
        <v>30</v>
      </c>
      <c r="L191" s="318" t="s">
        <v>19</v>
      </c>
      <c r="M191" s="148">
        <v>1</v>
      </c>
      <c r="N191" s="318" t="s">
        <v>20</v>
      </c>
      <c r="O191" s="299" t="s">
        <v>596</v>
      </c>
      <c r="P191" s="147"/>
      <c r="Q191" s="148"/>
      <c r="R191" s="124" t="s">
        <v>563</v>
      </c>
      <c r="S191" s="324" t="s">
        <v>564</v>
      </c>
      <c r="T191" s="324" t="s">
        <v>28</v>
      </c>
      <c r="U191" s="210"/>
    </row>
    <row r="192" spans="1:22" ht="15.75">
      <c r="A192" s="147" t="s">
        <v>139</v>
      </c>
      <c r="B192" s="206" t="s">
        <v>562</v>
      </c>
      <c r="C192" s="206" t="s">
        <v>80</v>
      </c>
      <c r="D192" s="206" t="s">
        <v>167</v>
      </c>
      <c r="E192" s="364" t="s">
        <v>32</v>
      </c>
      <c r="F192" s="146" t="s">
        <v>168</v>
      </c>
      <c r="G192" s="147" t="s">
        <v>169</v>
      </c>
      <c r="H192" s="148"/>
      <c r="I192" s="232">
        <v>20</v>
      </c>
      <c r="J192" s="318" t="s">
        <v>598</v>
      </c>
      <c r="K192" s="148">
        <v>30</v>
      </c>
      <c r="L192" s="318" t="s">
        <v>19</v>
      </c>
      <c r="M192" s="148">
        <v>1</v>
      </c>
      <c r="N192" s="318" t="s">
        <v>20</v>
      </c>
      <c r="O192" s="299" t="s">
        <v>596</v>
      </c>
      <c r="P192" s="147"/>
      <c r="Q192" s="148"/>
      <c r="R192" s="124" t="s">
        <v>569</v>
      </c>
      <c r="S192" s="294">
        <v>500</v>
      </c>
      <c r="T192" s="294">
        <v>1000</v>
      </c>
      <c r="U192" s="210"/>
    </row>
    <row r="193" spans="1:21" ht="15.75">
      <c r="A193" s="147" t="s">
        <v>139</v>
      </c>
      <c r="B193" s="206" t="s">
        <v>570</v>
      </c>
      <c r="C193" s="206" t="s">
        <v>80</v>
      </c>
      <c r="D193" s="206" t="s">
        <v>167</v>
      </c>
      <c r="E193" s="364" t="s">
        <v>32</v>
      </c>
      <c r="F193" s="146" t="s">
        <v>168</v>
      </c>
      <c r="G193" s="147" t="s">
        <v>169</v>
      </c>
      <c r="H193" s="148"/>
      <c r="I193" s="232">
        <v>120</v>
      </c>
      <c r="J193" s="318" t="s">
        <v>18</v>
      </c>
      <c r="K193" s="148">
        <v>30</v>
      </c>
      <c r="L193" s="318" t="s">
        <v>19</v>
      </c>
      <c r="M193" s="148">
        <v>1</v>
      </c>
      <c r="N193" s="318" t="s">
        <v>20</v>
      </c>
      <c r="O193" s="299" t="s">
        <v>596</v>
      </c>
      <c r="P193" s="147"/>
      <c r="Q193" s="148"/>
      <c r="R193" s="124" t="s">
        <v>573</v>
      </c>
      <c r="S193" s="210"/>
      <c r="T193" s="274" t="s">
        <v>574</v>
      </c>
      <c r="U193" s="210"/>
    </row>
    <row r="194" spans="1:21" ht="15.75">
      <c r="A194" s="147" t="s">
        <v>139</v>
      </c>
      <c r="B194" s="206" t="s">
        <v>555</v>
      </c>
      <c r="C194" s="206" t="s">
        <v>128</v>
      </c>
      <c r="D194" s="206" t="s">
        <v>170</v>
      </c>
      <c r="E194" s="364" t="s">
        <v>32</v>
      </c>
      <c r="F194" s="146" t="s">
        <v>701</v>
      </c>
      <c r="G194" s="124" t="s">
        <v>172</v>
      </c>
      <c r="H194" s="148"/>
      <c r="I194" s="232">
        <v>250</v>
      </c>
      <c r="J194" s="318" t="s">
        <v>18</v>
      </c>
      <c r="K194" s="148">
        <v>10</v>
      </c>
      <c r="L194" s="318" t="s">
        <v>19</v>
      </c>
      <c r="M194" s="148">
        <v>1</v>
      </c>
      <c r="N194" s="318" t="s">
        <v>20</v>
      </c>
      <c r="O194" s="299" t="s">
        <v>596</v>
      </c>
      <c r="P194" s="147"/>
      <c r="Q194" s="148"/>
      <c r="R194" s="313" t="s">
        <v>597</v>
      </c>
      <c r="S194" s="316">
        <v>0.95</v>
      </c>
      <c r="T194" s="317">
        <v>1</v>
      </c>
      <c r="U194" s="325">
        <v>2</v>
      </c>
    </row>
    <row r="195" spans="1:21" ht="15.75">
      <c r="A195" s="147" t="s">
        <v>139</v>
      </c>
      <c r="B195" s="206" t="s">
        <v>555</v>
      </c>
      <c r="C195" s="206" t="s">
        <v>128</v>
      </c>
      <c r="D195" s="206" t="s">
        <v>170</v>
      </c>
      <c r="E195" s="364" t="s">
        <v>32</v>
      </c>
      <c r="F195" s="146" t="s">
        <v>701</v>
      </c>
      <c r="G195" s="124" t="s">
        <v>172</v>
      </c>
      <c r="H195" s="148"/>
      <c r="I195" s="232">
        <v>500</v>
      </c>
      <c r="J195" s="318" t="s">
        <v>18</v>
      </c>
      <c r="K195" s="148">
        <v>10</v>
      </c>
      <c r="L195" s="318" t="s">
        <v>19</v>
      </c>
      <c r="M195" s="148">
        <v>1</v>
      </c>
      <c r="N195" s="318" t="s">
        <v>20</v>
      </c>
      <c r="O195" s="299" t="s">
        <v>596</v>
      </c>
      <c r="P195" s="147"/>
      <c r="Q195" s="148"/>
      <c r="R195" s="313" t="s">
        <v>597</v>
      </c>
      <c r="S195" s="316">
        <v>0.95</v>
      </c>
      <c r="T195" s="317">
        <v>1</v>
      </c>
      <c r="U195" s="325">
        <v>3</v>
      </c>
    </row>
    <row r="196" spans="1:21" ht="15.75">
      <c r="A196" s="147" t="s">
        <v>139</v>
      </c>
      <c r="B196" s="206" t="s">
        <v>555</v>
      </c>
      <c r="C196" s="206" t="s">
        <v>128</v>
      </c>
      <c r="D196" s="206" t="s">
        <v>170</v>
      </c>
      <c r="E196" s="364" t="s">
        <v>32</v>
      </c>
      <c r="F196" s="146" t="s">
        <v>701</v>
      </c>
      <c r="G196" s="124" t="s">
        <v>172</v>
      </c>
      <c r="H196" s="148"/>
      <c r="I196" s="232">
        <v>732</v>
      </c>
      <c r="J196" s="318" t="s">
        <v>18</v>
      </c>
      <c r="K196" s="148">
        <v>10</v>
      </c>
      <c r="L196" s="318" t="s">
        <v>19</v>
      </c>
      <c r="M196" s="148">
        <v>1</v>
      </c>
      <c r="N196" s="318" t="s">
        <v>20</v>
      </c>
      <c r="O196" s="299" t="s">
        <v>596</v>
      </c>
      <c r="P196" s="147"/>
      <c r="Q196" s="148"/>
      <c r="R196" s="313" t="s">
        <v>597</v>
      </c>
      <c r="S196" s="316">
        <v>0.95</v>
      </c>
      <c r="T196" s="317">
        <v>1</v>
      </c>
      <c r="U196" s="325">
        <v>4</v>
      </c>
    </row>
    <row r="197" spans="1:21" ht="31.5">
      <c r="A197" s="147" t="s">
        <v>139</v>
      </c>
      <c r="B197" s="206" t="s">
        <v>562</v>
      </c>
      <c r="C197" s="206" t="s">
        <v>128</v>
      </c>
      <c r="D197" s="206" t="s">
        <v>170</v>
      </c>
      <c r="E197" s="364" t="s">
        <v>32</v>
      </c>
      <c r="F197" s="146" t="s">
        <v>701</v>
      </c>
      <c r="G197" s="124" t="s">
        <v>172</v>
      </c>
      <c r="H197" s="148"/>
      <c r="I197" s="232">
        <v>120</v>
      </c>
      <c r="J197" s="318" t="s">
        <v>18</v>
      </c>
      <c r="K197" s="148">
        <v>30</v>
      </c>
      <c r="L197" s="318" t="s">
        <v>19</v>
      </c>
      <c r="M197" s="148">
        <v>1</v>
      </c>
      <c r="N197" s="318" t="s">
        <v>20</v>
      </c>
      <c r="O197" s="299" t="s">
        <v>596</v>
      </c>
      <c r="P197" s="147"/>
      <c r="Q197" s="148"/>
      <c r="R197" s="124" t="s">
        <v>563</v>
      </c>
      <c r="S197" s="324" t="s">
        <v>564</v>
      </c>
      <c r="T197" s="324" t="s">
        <v>28</v>
      </c>
      <c r="U197" s="210"/>
    </row>
    <row r="198" spans="1:21" ht="15.75">
      <c r="A198" s="147" t="s">
        <v>139</v>
      </c>
      <c r="B198" s="206" t="s">
        <v>562</v>
      </c>
      <c r="C198" s="206" t="s">
        <v>128</v>
      </c>
      <c r="D198" s="206" t="s">
        <v>170</v>
      </c>
      <c r="E198" s="364" t="s">
        <v>32</v>
      </c>
      <c r="F198" s="146" t="s">
        <v>701</v>
      </c>
      <c r="G198" s="124" t="s">
        <v>172</v>
      </c>
      <c r="H198" s="148"/>
      <c r="I198" s="232">
        <v>20</v>
      </c>
      <c r="J198" s="318" t="s">
        <v>598</v>
      </c>
      <c r="K198" s="148">
        <v>30</v>
      </c>
      <c r="L198" s="318" t="s">
        <v>19</v>
      </c>
      <c r="M198" s="148">
        <v>1</v>
      </c>
      <c r="N198" s="318" t="s">
        <v>20</v>
      </c>
      <c r="O198" s="299" t="s">
        <v>596</v>
      </c>
      <c r="P198" s="147"/>
      <c r="Q198" s="148"/>
      <c r="R198" s="124" t="s">
        <v>569</v>
      </c>
      <c r="S198" s="294">
        <v>500</v>
      </c>
      <c r="T198" s="294">
        <v>1000</v>
      </c>
      <c r="U198" s="210"/>
    </row>
    <row r="199" spans="1:21" ht="15.75">
      <c r="A199" s="147" t="s">
        <v>139</v>
      </c>
      <c r="B199" s="206" t="s">
        <v>570</v>
      </c>
      <c r="C199" s="206" t="s">
        <v>128</v>
      </c>
      <c r="D199" s="206" t="s">
        <v>170</v>
      </c>
      <c r="E199" s="364" t="s">
        <v>32</v>
      </c>
      <c r="F199" s="146" t="s">
        <v>701</v>
      </c>
      <c r="G199" s="124" t="s">
        <v>172</v>
      </c>
      <c r="H199" s="148"/>
      <c r="I199" s="232">
        <v>120</v>
      </c>
      <c r="J199" s="318" t="s">
        <v>18</v>
      </c>
      <c r="K199" s="148">
        <v>30</v>
      </c>
      <c r="L199" s="318" t="s">
        <v>19</v>
      </c>
      <c r="M199" s="148">
        <v>1</v>
      </c>
      <c r="N199" s="318" t="s">
        <v>20</v>
      </c>
      <c r="O199" s="299" t="s">
        <v>596</v>
      </c>
      <c r="P199" s="147"/>
      <c r="Q199" s="148"/>
      <c r="R199" s="124" t="s">
        <v>571</v>
      </c>
      <c r="S199" s="210"/>
      <c r="T199" s="274" t="s">
        <v>572</v>
      </c>
      <c r="U199" s="210"/>
    </row>
    <row r="200" spans="1:21" ht="15.75" hidden="1">
      <c r="A200" s="225" t="s">
        <v>149</v>
      </c>
      <c r="B200" s="240" t="s">
        <v>555</v>
      </c>
      <c r="C200" s="240" t="s">
        <v>128</v>
      </c>
      <c r="D200" s="240" t="s">
        <v>173</v>
      </c>
      <c r="E200" s="239" t="s">
        <v>32</v>
      </c>
      <c r="F200" s="241" t="s">
        <v>174</v>
      </c>
      <c r="G200" s="225" t="s">
        <v>175</v>
      </c>
      <c r="H200" s="224"/>
      <c r="I200" s="232">
        <v>250</v>
      </c>
      <c r="J200" s="318" t="s">
        <v>18</v>
      </c>
      <c r="K200" s="148">
        <v>10</v>
      </c>
      <c r="L200" s="318" t="s">
        <v>19</v>
      </c>
      <c r="M200" s="148">
        <v>1</v>
      </c>
      <c r="N200" s="318" t="s">
        <v>20</v>
      </c>
      <c r="O200" s="242" t="s">
        <v>596</v>
      </c>
      <c r="P200" s="225"/>
      <c r="Q200" s="224"/>
      <c r="R200" s="313" t="s">
        <v>597</v>
      </c>
      <c r="S200" s="316">
        <v>0.95</v>
      </c>
      <c r="T200" s="317">
        <v>1</v>
      </c>
      <c r="U200" s="325">
        <v>2</v>
      </c>
    </row>
    <row r="201" spans="1:21" ht="15.75" hidden="1">
      <c r="A201" s="225" t="s">
        <v>149</v>
      </c>
      <c r="B201" s="240" t="s">
        <v>555</v>
      </c>
      <c r="C201" s="240" t="s">
        <v>128</v>
      </c>
      <c r="D201" s="240" t="s">
        <v>173</v>
      </c>
      <c r="E201" s="239" t="s">
        <v>32</v>
      </c>
      <c r="F201" s="241" t="s">
        <v>174</v>
      </c>
      <c r="G201" s="225" t="s">
        <v>175</v>
      </c>
      <c r="H201" s="224"/>
      <c r="I201" s="232">
        <v>500</v>
      </c>
      <c r="J201" s="318" t="s">
        <v>18</v>
      </c>
      <c r="K201" s="148">
        <v>10</v>
      </c>
      <c r="L201" s="318" t="s">
        <v>19</v>
      </c>
      <c r="M201" s="148">
        <v>1</v>
      </c>
      <c r="N201" s="318" t="s">
        <v>20</v>
      </c>
      <c r="O201" s="242" t="s">
        <v>596</v>
      </c>
      <c r="P201" s="225"/>
      <c r="Q201" s="224"/>
      <c r="R201" s="313" t="s">
        <v>597</v>
      </c>
      <c r="S201" s="316">
        <v>0.95</v>
      </c>
      <c r="T201" s="317">
        <v>1</v>
      </c>
      <c r="U201" s="325">
        <v>3</v>
      </c>
    </row>
    <row r="202" spans="1:21" ht="15.75" hidden="1">
      <c r="A202" s="225" t="s">
        <v>149</v>
      </c>
      <c r="B202" s="240" t="s">
        <v>555</v>
      </c>
      <c r="C202" s="240" t="s">
        <v>128</v>
      </c>
      <c r="D202" s="240" t="s">
        <v>173</v>
      </c>
      <c r="E202" s="239" t="s">
        <v>32</v>
      </c>
      <c r="F202" s="241" t="s">
        <v>174</v>
      </c>
      <c r="G202" s="225" t="s">
        <v>175</v>
      </c>
      <c r="H202" s="224"/>
      <c r="I202" s="232">
        <v>732</v>
      </c>
      <c r="J202" s="318" t="s">
        <v>18</v>
      </c>
      <c r="K202" s="148">
        <v>10</v>
      </c>
      <c r="L202" s="318" t="s">
        <v>19</v>
      </c>
      <c r="M202" s="148">
        <v>1</v>
      </c>
      <c r="N202" s="318" t="s">
        <v>20</v>
      </c>
      <c r="O202" s="242" t="s">
        <v>596</v>
      </c>
      <c r="P202" s="225"/>
      <c r="Q202" s="224"/>
      <c r="R202" s="313" t="s">
        <v>597</v>
      </c>
      <c r="S202" s="316">
        <v>0.95</v>
      </c>
      <c r="T202" s="317">
        <v>1</v>
      </c>
      <c r="U202" s="325">
        <v>4</v>
      </c>
    </row>
    <row r="203" spans="1:21" ht="31.5" hidden="1">
      <c r="A203" s="225" t="s">
        <v>149</v>
      </c>
      <c r="B203" s="240" t="s">
        <v>562</v>
      </c>
      <c r="C203" s="240" t="s">
        <v>128</v>
      </c>
      <c r="D203" s="240" t="s">
        <v>173</v>
      </c>
      <c r="E203" s="239" t="s">
        <v>32</v>
      </c>
      <c r="F203" s="241" t="s">
        <v>174</v>
      </c>
      <c r="G203" s="225" t="s">
        <v>175</v>
      </c>
      <c r="H203" s="224"/>
      <c r="I203" s="232">
        <v>120</v>
      </c>
      <c r="J203" s="318" t="s">
        <v>18</v>
      </c>
      <c r="K203" s="148">
        <v>60</v>
      </c>
      <c r="L203" s="318" t="s">
        <v>19</v>
      </c>
      <c r="M203" s="148">
        <v>1</v>
      </c>
      <c r="N203" s="318" t="s">
        <v>20</v>
      </c>
      <c r="O203" s="242" t="s">
        <v>596</v>
      </c>
      <c r="P203" s="225"/>
      <c r="Q203" s="224"/>
      <c r="R203" s="238" t="s">
        <v>563</v>
      </c>
      <c r="S203" s="242" t="s">
        <v>564</v>
      </c>
      <c r="T203" s="242" t="s">
        <v>28</v>
      </c>
      <c r="U203" s="243"/>
    </row>
    <row r="204" spans="1:21" ht="15.75" hidden="1">
      <c r="A204" s="225" t="s">
        <v>149</v>
      </c>
      <c r="B204" s="240" t="s">
        <v>562</v>
      </c>
      <c r="C204" s="240" t="s">
        <v>128</v>
      </c>
      <c r="D204" s="240" t="s">
        <v>173</v>
      </c>
      <c r="E204" s="239" t="s">
        <v>32</v>
      </c>
      <c r="F204" s="241" t="s">
        <v>174</v>
      </c>
      <c r="G204" s="225" t="s">
        <v>175</v>
      </c>
      <c r="H204" s="224"/>
      <c r="I204" s="232">
        <v>20</v>
      </c>
      <c r="J204" s="318" t="s">
        <v>598</v>
      </c>
      <c r="K204" s="148">
        <v>60</v>
      </c>
      <c r="L204" s="318" t="s">
        <v>19</v>
      </c>
      <c r="M204" s="148">
        <v>1</v>
      </c>
      <c r="N204" s="318" t="s">
        <v>20</v>
      </c>
      <c r="O204" s="242" t="s">
        <v>596</v>
      </c>
      <c r="P204" s="225"/>
      <c r="Q204" s="224"/>
      <c r="R204" s="238" t="s">
        <v>569</v>
      </c>
      <c r="S204" s="294">
        <v>500</v>
      </c>
      <c r="T204" s="294">
        <v>1000</v>
      </c>
      <c r="U204" s="243"/>
    </row>
    <row r="205" spans="1:21" ht="15.75" hidden="1">
      <c r="A205" s="225" t="s">
        <v>149</v>
      </c>
      <c r="B205" s="240" t="s">
        <v>570</v>
      </c>
      <c r="C205" s="240" t="s">
        <v>128</v>
      </c>
      <c r="D205" s="240" t="s">
        <v>173</v>
      </c>
      <c r="E205" s="239" t="s">
        <v>32</v>
      </c>
      <c r="F205" s="241" t="s">
        <v>174</v>
      </c>
      <c r="G205" s="225" t="s">
        <v>175</v>
      </c>
      <c r="H205" s="224"/>
      <c r="I205" s="232">
        <v>120</v>
      </c>
      <c r="J205" s="318" t="s">
        <v>18</v>
      </c>
      <c r="K205" s="148">
        <v>60</v>
      </c>
      <c r="L205" s="318" t="s">
        <v>19</v>
      </c>
      <c r="M205" s="148">
        <v>1</v>
      </c>
      <c r="N205" s="318" t="s">
        <v>20</v>
      </c>
      <c r="O205" s="242" t="s">
        <v>596</v>
      </c>
      <c r="P205" s="225"/>
      <c r="Q205" s="224"/>
      <c r="R205" s="238" t="s">
        <v>571</v>
      </c>
      <c r="S205" s="224"/>
      <c r="T205" s="242" t="s">
        <v>572</v>
      </c>
      <c r="U205" s="243"/>
    </row>
    <row r="206" spans="1:21" ht="15.75" hidden="1">
      <c r="A206" s="225" t="s">
        <v>149</v>
      </c>
      <c r="B206" s="240" t="s">
        <v>555</v>
      </c>
      <c r="C206" s="240" t="s">
        <v>128</v>
      </c>
      <c r="D206" s="240" t="s">
        <v>176</v>
      </c>
      <c r="E206" s="239" t="s">
        <v>32</v>
      </c>
      <c r="F206" s="241" t="s">
        <v>177</v>
      </c>
      <c r="G206" s="225" t="s">
        <v>125</v>
      </c>
      <c r="H206" s="224"/>
      <c r="I206" s="232">
        <v>250</v>
      </c>
      <c r="J206" s="318" t="s">
        <v>18</v>
      </c>
      <c r="K206" s="148">
        <v>10</v>
      </c>
      <c r="L206" s="318" t="s">
        <v>19</v>
      </c>
      <c r="M206" s="148">
        <v>1</v>
      </c>
      <c r="N206" s="318" t="s">
        <v>20</v>
      </c>
      <c r="O206" s="242" t="s">
        <v>596</v>
      </c>
      <c r="P206" s="225"/>
      <c r="Q206" s="224"/>
      <c r="R206" s="313" t="s">
        <v>597</v>
      </c>
      <c r="S206" s="316">
        <v>0.95</v>
      </c>
      <c r="T206" s="317">
        <v>1</v>
      </c>
      <c r="U206" s="325">
        <v>2</v>
      </c>
    </row>
    <row r="207" spans="1:21" ht="15.75" hidden="1">
      <c r="A207" s="225" t="s">
        <v>149</v>
      </c>
      <c r="B207" s="240" t="s">
        <v>555</v>
      </c>
      <c r="C207" s="240" t="s">
        <v>128</v>
      </c>
      <c r="D207" s="240" t="s">
        <v>176</v>
      </c>
      <c r="E207" s="239" t="s">
        <v>32</v>
      </c>
      <c r="F207" s="241" t="s">
        <v>177</v>
      </c>
      <c r="G207" s="225" t="s">
        <v>125</v>
      </c>
      <c r="H207" s="224"/>
      <c r="I207" s="232">
        <v>500</v>
      </c>
      <c r="J207" s="318" t="s">
        <v>18</v>
      </c>
      <c r="K207" s="148">
        <v>10</v>
      </c>
      <c r="L207" s="318" t="s">
        <v>19</v>
      </c>
      <c r="M207" s="148">
        <v>1</v>
      </c>
      <c r="N207" s="318" t="s">
        <v>20</v>
      </c>
      <c r="O207" s="242" t="s">
        <v>596</v>
      </c>
      <c r="P207" s="225"/>
      <c r="Q207" s="224"/>
      <c r="R207" s="313" t="s">
        <v>597</v>
      </c>
      <c r="S207" s="316">
        <v>0.95</v>
      </c>
      <c r="T207" s="317">
        <v>1</v>
      </c>
      <c r="U207" s="325">
        <v>3</v>
      </c>
    </row>
    <row r="208" spans="1:21" ht="15.75" hidden="1">
      <c r="A208" s="225" t="s">
        <v>149</v>
      </c>
      <c r="B208" s="240" t="s">
        <v>555</v>
      </c>
      <c r="C208" s="240" t="s">
        <v>128</v>
      </c>
      <c r="D208" s="240" t="s">
        <v>176</v>
      </c>
      <c r="E208" s="239" t="s">
        <v>32</v>
      </c>
      <c r="F208" s="241" t="s">
        <v>177</v>
      </c>
      <c r="G208" s="225" t="s">
        <v>125</v>
      </c>
      <c r="H208" s="224"/>
      <c r="I208" s="232">
        <v>732</v>
      </c>
      <c r="J208" s="318" t="s">
        <v>18</v>
      </c>
      <c r="K208" s="148">
        <v>10</v>
      </c>
      <c r="L208" s="318" t="s">
        <v>19</v>
      </c>
      <c r="M208" s="148">
        <v>1</v>
      </c>
      <c r="N208" s="318" t="s">
        <v>20</v>
      </c>
      <c r="O208" s="242" t="s">
        <v>596</v>
      </c>
      <c r="P208" s="225"/>
      <c r="Q208" s="224"/>
      <c r="R208" s="313" t="s">
        <v>597</v>
      </c>
      <c r="S208" s="316">
        <v>0.95</v>
      </c>
      <c r="T208" s="317">
        <v>1</v>
      </c>
      <c r="U208" s="325">
        <v>4</v>
      </c>
    </row>
    <row r="209" spans="1:22" ht="31.5" hidden="1">
      <c r="A209" s="225" t="s">
        <v>149</v>
      </c>
      <c r="B209" s="240" t="s">
        <v>562</v>
      </c>
      <c r="C209" s="240" t="s">
        <v>128</v>
      </c>
      <c r="D209" s="240" t="s">
        <v>176</v>
      </c>
      <c r="E209" s="239" t="s">
        <v>32</v>
      </c>
      <c r="F209" s="241" t="s">
        <v>177</v>
      </c>
      <c r="G209" s="225" t="s">
        <v>125</v>
      </c>
      <c r="H209" s="224"/>
      <c r="I209" s="232">
        <v>120</v>
      </c>
      <c r="J209" s="318" t="s">
        <v>18</v>
      </c>
      <c r="K209" s="148">
        <v>60</v>
      </c>
      <c r="L209" s="318" t="s">
        <v>19</v>
      </c>
      <c r="M209" s="148">
        <v>1</v>
      </c>
      <c r="N209" s="318" t="s">
        <v>20</v>
      </c>
      <c r="O209" s="242" t="s">
        <v>596</v>
      </c>
      <c r="P209" s="225"/>
      <c r="Q209" s="224"/>
      <c r="R209" s="238" t="s">
        <v>563</v>
      </c>
      <c r="S209" s="242" t="s">
        <v>564</v>
      </c>
      <c r="T209" s="242" t="s">
        <v>28</v>
      </c>
      <c r="U209" s="243"/>
    </row>
    <row r="210" spans="1:22" ht="15.75" hidden="1">
      <c r="A210" s="225" t="s">
        <v>149</v>
      </c>
      <c r="B210" s="240" t="s">
        <v>562</v>
      </c>
      <c r="C210" s="240" t="s">
        <v>128</v>
      </c>
      <c r="D210" s="240" t="s">
        <v>176</v>
      </c>
      <c r="E210" s="239" t="s">
        <v>32</v>
      </c>
      <c r="F210" s="241" t="s">
        <v>177</v>
      </c>
      <c r="G210" s="225" t="s">
        <v>125</v>
      </c>
      <c r="H210" s="224"/>
      <c r="I210" s="232">
        <v>20</v>
      </c>
      <c r="J210" s="318" t="s">
        <v>598</v>
      </c>
      <c r="K210" s="148">
        <v>60</v>
      </c>
      <c r="L210" s="318" t="s">
        <v>19</v>
      </c>
      <c r="M210" s="148">
        <v>1</v>
      </c>
      <c r="N210" s="318" t="s">
        <v>20</v>
      </c>
      <c r="O210" s="242" t="s">
        <v>596</v>
      </c>
      <c r="P210" s="225"/>
      <c r="Q210" s="224"/>
      <c r="R210" s="238" t="s">
        <v>569</v>
      </c>
      <c r="S210" s="294">
        <v>500</v>
      </c>
      <c r="T210" s="294">
        <v>1000</v>
      </c>
      <c r="U210" s="243"/>
    </row>
    <row r="211" spans="1:22" ht="15.75" hidden="1">
      <c r="A211" s="225" t="s">
        <v>149</v>
      </c>
      <c r="B211" s="240" t="s">
        <v>570</v>
      </c>
      <c r="C211" s="240" t="s">
        <v>128</v>
      </c>
      <c r="D211" s="240" t="s">
        <v>176</v>
      </c>
      <c r="E211" s="239" t="s">
        <v>32</v>
      </c>
      <c r="F211" s="241" t="s">
        <v>177</v>
      </c>
      <c r="G211" s="225" t="s">
        <v>125</v>
      </c>
      <c r="H211" s="224"/>
      <c r="I211" s="232">
        <v>120</v>
      </c>
      <c r="J211" s="318" t="s">
        <v>18</v>
      </c>
      <c r="K211" s="148">
        <v>60</v>
      </c>
      <c r="L211" s="318" t="s">
        <v>19</v>
      </c>
      <c r="M211" s="148">
        <v>1</v>
      </c>
      <c r="N211" s="318" t="s">
        <v>20</v>
      </c>
      <c r="O211" s="242" t="s">
        <v>596</v>
      </c>
      <c r="P211" s="225"/>
      <c r="Q211" s="224"/>
      <c r="R211" s="238" t="s">
        <v>571</v>
      </c>
      <c r="S211" s="224"/>
      <c r="T211" s="242" t="s">
        <v>572</v>
      </c>
      <c r="U211" s="243"/>
    </row>
    <row r="212" spans="1:22" ht="15.75" hidden="1">
      <c r="A212" s="225" t="s">
        <v>149</v>
      </c>
      <c r="B212" s="240" t="s">
        <v>555</v>
      </c>
      <c r="C212" s="240" t="s">
        <v>80</v>
      </c>
      <c r="D212" s="240" t="s">
        <v>178</v>
      </c>
      <c r="E212" s="239" t="s">
        <v>32</v>
      </c>
      <c r="F212" s="244" t="s">
        <v>179</v>
      </c>
      <c r="G212" s="225" t="s">
        <v>180</v>
      </c>
      <c r="H212" s="224"/>
      <c r="I212" s="232">
        <v>250</v>
      </c>
      <c r="J212" s="318" t="s">
        <v>18</v>
      </c>
      <c r="K212" s="148">
        <v>10</v>
      </c>
      <c r="L212" s="318" t="s">
        <v>19</v>
      </c>
      <c r="M212" s="148">
        <v>1</v>
      </c>
      <c r="N212" s="318" t="s">
        <v>20</v>
      </c>
      <c r="O212" s="242" t="s">
        <v>596</v>
      </c>
      <c r="P212" s="225"/>
      <c r="Q212" s="224"/>
      <c r="R212" s="313" t="s">
        <v>597</v>
      </c>
      <c r="S212" s="316">
        <v>0.95</v>
      </c>
      <c r="T212" s="317">
        <v>1</v>
      </c>
      <c r="U212" s="325">
        <v>2</v>
      </c>
    </row>
    <row r="213" spans="1:22" ht="15.75" hidden="1">
      <c r="A213" s="225" t="s">
        <v>149</v>
      </c>
      <c r="B213" s="240" t="s">
        <v>555</v>
      </c>
      <c r="C213" s="240" t="s">
        <v>80</v>
      </c>
      <c r="D213" s="240" t="s">
        <v>178</v>
      </c>
      <c r="E213" s="239" t="s">
        <v>32</v>
      </c>
      <c r="F213" s="244" t="s">
        <v>179</v>
      </c>
      <c r="G213" s="225" t="s">
        <v>180</v>
      </c>
      <c r="H213" s="224"/>
      <c r="I213" s="232">
        <v>500</v>
      </c>
      <c r="J213" s="318" t="s">
        <v>18</v>
      </c>
      <c r="K213" s="148">
        <v>10</v>
      </c>
      <c r="L213" s="318" t="s">
        <v>19</v>
      </c>
      <c r="M213" s="148">
        <v>1</v>
      </c>
      <c r="N213" s="318" t="s">
        <v>20</v>
      </c>
      <c r="O213" s="242" t="s">
        <v>596</v>
      </c>
      <c r="P213" s="225"/>
      <c r="Q213" s="224"/>
      <c r="R213" s="313" t="s">
        <v>597</v>
      </c>
      <c r="S213" s="316">
        <v>0.95</v>
      </c>
      <c r="T213" s="317">
        <v>1</v>
      </c>
      <c r="U213" s="325">
        <v>3</v>
      </c>
    </row>
    <row r="214" spans="1:22" ht="15.75" hidden="1">
      <c r="A214" s="225" t="s">
        <v>149</v>
      </c>
      <c r="B214" s="240" t="s">
        <v>555</v>
      </c>
      <c r="C214" s="240" t="s">
        <v>80</v>
      </c>
      <c r="D214" s="240" t="s">
        <v>178</v>
      </c>
      <c r="E214" s="239" t="s">
        <v>32</v>
      </c>
      <c r="F214" s="244" t="s">
        <v>179</v>
      </c>
      <c r="G214" s="225" t="s">
        <v>180</v>
      </c>
      <c r="H214" s="224"/>
      <c r="I214" s="232">
        <v>732</v>
      </c>
      <c r="J214" s="318" t="s">
        <v>18</v>
      </c>
      <c r="K214" s="148">
        <v>10</v>
      </c>
      <c r="L214" s="318" t="s">
        <v>19</v>
      </c>
      <c r="M214" s="148">
        <v>1</v>
      </c>
      <c r="N214" s="318" t="s">
        <v>20</v>
      </c>
      <c r="O214" s="242" t="s">
        <v>596</v>
      </c>
      <c r="P214" s="225"/>
      <c r="Q214" s="224"/>
      <c r="R214" s="313" t="s">
        <v>597</v>
      </c>
      <c r="S214" s="316">
        <v>0.95</v>
      </c>
      <c r="T214" s="317">
        <v>1</v>
      </c>
      <c r="U214" s="325">
        <v>4</v>
      </c>
    </row>
    <row r="215" spans="1:22" ht="31.5" hidden="1">
      <c r="A215" s="225" t="s">
        <v>149</v>
      </c>
      <c r="B215" s="240" t="s">
        <v>562</v>
      </c>
      <c r="C215" s="240" t="s">
        <v>80</v>
      </c>
      <c r="D215" s="240" t="s">
        <v>178</v>
      </c>
      <c r="E215" s="239" t="s">
        <v>32</v>
      </c>
      <c r="F215" s="244" t="s">
        <v>179</v>
      </c>
      <c r="G215" s="225" t="s">
        <v>180</v>
      </c>
      <c r="H215" s="224"/>
      <c r="I215" s="232">
        <v>120</v>
      </c>
      <c r="J215" s="318" t="s">
        <v>18</v>
      </c>
      <c r="K215" s="148">
        <v>60</v>
      </c>
      <c r="L215" s="318" t="s">
        <v>19</v>
      </c>
      <c r="M215" s="148">
        <v>1</v>
      </c>
      <c r="N215" s="318" t="s">
        <v>20</v>
      </c>
      <c r="O215" s="242" t="s">
        <v>596</v>
      </c>
      <c r="P215" s="225"/>
      <c r="Q215" s="224"/>
      <c r="R215" s="238" t="s">
        <v>563</v>
      </c>
      <c r="S215" s="242" t="s">
        <v>564</v>
      </c>
      <c r="T215" s="242" t="s">
        <v>28</v>
      </c>
      <c r="U215" s="243"/>
    </row>
    <row r="216" spans="1:22" ht="15.75" hidden="1">
      <c r="A216" s="225" t="s">
        <v>149</v>
      </c>
      <c r="B216" s="240" t="s">
        <v>562</v>
      </c>
      <c r="C216" s="240" t="s">
        <v>80</v>
      </c>
      <c r="D216" s="240" t="s">
        <v>178</v>
      </c>
      <c r="E216" s="239" t="s">
        <v>32</v>
      </c>
      <c r="F216" s="244" t="s">
        <v>179</v>
      </c>
      <c r="G216" s="225" t="s">
        <v>180</v>
      </c>
      <c r="H216" s="224"/>
      <c r="I216" s="232">
        <v>20</v>
      </c>
      <c r="J216" s="318" t="s">
        <v>598</v>
      </c>
      <c r="K216" s="148">
        <v>60</v>
      </c>
      <c r="L216" s="318" t="s">
        <v>19</v>
      </c>
      <c r="M216" s="148">
        <v>1</v>
      </c>
      <c r="N216" s="318" t="s">
        <v>20</v>
      </c>
      <c r="O216" s="242" t="s">
        <v>596</v>
      </c>
      <c r="P216" s="225"/>
      <c r="Q216" s="224"/>
      <c r="R216" s="238" t="s">
        <v>569</v>
      </c>
      <c r="S216" s="294">
        <v>500</v>
      </c>
      <c r="T216" s="294">
        <v>1000</v>
      </c>
      <c r="U216" s="243"/>
    </row>
    <row r="217" spans="1:22" ht="15.75" hidden="1">
      <c r="A217" s="225" t="s">
        <v>149</v>
      </c>
      <c r="B217" s="240" t="s">
        <v>570</v>
      </c>
      <c r="C217" s="240" t="s">
        <v>80</v>
      </c>
      <c r="D217" s="240" t="s">
        <v>178</v>
      </c>
      <c r="E217" s="239" t="s">
        <v>32</v>
      </c>
      <c r="F217" s="244" t="s">
        <v>179</v>
      </c>
      <c r="G217" s="225" t="s">
        <v>180</v>
      </c>
      <c r="H217" s="224"/>
      <c r="I217" s="232">
        <v>120</v>
      </c>
      <c r="J217" s="318" t="s">
        <v>18</v>
      </c>
      <c r="K217" s="148">
        <v>60</v>
      </c>
      <c r="L217" s="318" t="s">
        <v>19</v>
      </c>
      <c r="M217" s="148">
        <v>1</v>
      </c>
      <c r="N217" s="318" t="s">
        <v>20</v>
      </c>
      <c r="O217" s="242" t="s">
        <v>596</v>
      </c>
      <c r="P217" s="225"/>
      <c r="Q217" s="224"/>
      <c r="R217" s="238" t="s">
        <v>573</v>
      </c>
      <c r="S217" s="224"/>
      <c r="T217" s="242" t="s">
        <v>574</v>
      </c>
      <c r="U217" s="243"/>
    </row>
    <row r="218" spans="1:22" ht="15.75" hidden="1">
      <c r="A218" s="225" t="s">
        <v>149</v>
      </c>
      <c r="B218" s="240" t="s">
        <v>555</v>
      </c>
      <c r="C218" s="240" t="s">
        <v>80</v>
      </c>
      <c r="D218" s="240" t="s">
        <v>181</v>
      </c>
      <c r="E218" s="239" t="s">
        <v>32</v>
      </c>
      <c r="F218" s="244" t="s">
        <v>182</v>
      </c>
      <c r="G218" s="225" t="s">
        <v>183</v>
      </c>
      <c r="H218" s="224"/>
      <c r="I218" s="232">
        <v>250</v>
      </c>
      <c r="J218" s="318" t="s">
        <v>18</v>
      </c>
      <c r="K218" s="148">
        <v>10</v>
      </c>
      <c r="L218" s="318" t="s">
        <v>19</v>
      </c>
      <c r="M218" s="148">
        <v>1</v>
      </c>
      <c r="N218" s="318" t="s">
        <v>20</v>
      </c>
      <c r="O218" s="242" t="s">
        <v>596</v>
      </c>
      <c r="P218" s="225"/>
      <c r="Q218" s="224"/>
      <c r="R218" s="313" t="s">
        <v>597</v>
      </c>
      <c r="S218" s="316">
        <v>0.95</v>
      </c>
      <c r="T218" s="317">
        <v>1</v>
      </c>
      <c r="U218" s="325">
        <v>2</v>
      </c>
    </row>
    <row r="219" spans="1:22" ht="15.75" hidden="1">
      <c r="A219" s="225" t="s">
        <v>149</v>
      </c>
      <c r="B219" s="240" t="s">
        <v>555</v>
      </c>
      <c r="C219" s="240" t="s">
        <v>80</v>
      </c>
      <c r="D219" s="240" t="s">
        <v>181</v>
      </c>
      <c r="E219" s="239" t="s">
        <v>32</v>
      </c>
      <c r="F219" s="244" t="s">
        <v>182</v>
      </c>
      <c r="G219" s="225" t="s">
        <v>183</v>
      </c>
      <c r="H219" s="224"/>
      <c r="I219" s="232">
        <v>500</v>
      </c>
      <c r="J219" s="318" t="s">
        <v>18</v>
      </c>
      <c r="K219" s="148">
        <v>10</v>
      </c>
      <c r="L219" s="318" t="s">
        <v>19</v>
      </c>
      <c r="M219" s="148">
        <v>1</v>
      </c>
      <c r="N219" s="318" t="s">
        <v>20</v>
      </c>
      <c r="O219" s="242" t="s">
        <v>596</v>
      </c>
      <c r="P219" s="225"/>
      <c r="Q219" s="224"/>
      <c r="R219" s="313" t="s">
        <v>597</v>
      </c>
      <c r="S219" s="316">
        <v>0.95</v>
      </c>
      <c r="T219" s="317">
        <v>1</v>
      </c>
      <c r="U219" s="325">
        <v>3</v>
      </c>
    </row>
    <row r="220" spans="1:22" ht="15.75" hidden="1">
      <c r="A220" s="225" t="s">
        <v>149</v>
      </c>
      <c r="B220" s="240" t="s">
        <v>555</v>
      </c>
      <c r="C220" s="240" t="s">
        <v>80</v>
      </c>
      <c r="D220" s="240" t="s">
        <v>181</v>
      </c>
      <c r="E220" s="239" t="s">
        <v>32</v>
      </c>
      <c r="F220" s="244" t="s">
        <v>182</v>
      </c>
      <c r="G220" s="225" t="s">
        <v>183</v>
      </c>
      <c r="H220" s="224"/>
      <c r="I220" s="232">
        <v>732</v>
      </c>
      <c r="J220" s="318" t="s">
        <v>18</v>
      </c>
      <c r="K220" s="148">
        <v>10</v>
      </c>
      <c r="L220" s="318" t="s">
        <v>19</v>
      </c>
      <c r="M220" s="148">
        <v>1</v>
      </c>
      <c r="N220" s="318" t="s">
        <v>20</v>
      </c>
      <c r="O220" s="242" t="s">
        <v>596</v>
      </c>
      <c r="P220" s="225"/>
      <c r="Q220" s="224"/>
      <c r="R220" s="313" t="s">
        <v>597</v>
      </c>
      <c r="S220" s="316">
        <v>0.95</v>
      </c>
      <c r="T220" s="317">
        <v>1</v>
      </c>
      <c r="U220" s="325">
        <v>4</v>
      </c>
    </row>
    <row r="221" spans="1:22" ht="31.5" hidden="1">
      <c r="A221" s="225" t="s">
        <v>149</v>
      </c>
      <c r="B221" s="240" t="s">
        <v>562</v>
      </c>
      <c r="C221" s="240" t="s">
        <v>80</v>
      </c>
      <c r="D221" s="240" t="s">
        <v>181</v>
      </c>
      <c r="E221" s="239" t="s">
        <v>32</v>
      </c>
      <c r="F221" s="244" t="s">
        <v>182</v>
      </c>
      <c r="G221" s="225" t="s">
        <v>183</v>
      </c>
      <c r="H221" s="224"/>
      <c r="I221" s="232">
        <v>120</v>
      </c>
      <c r="J221" s="318" t="s">
        <v>18</v>
      </c>
      <c r="K221" s="148">
        <v>60</v>
      </c>
      <c r="L221" s="318" t="s">
        <v>19</v>
      </c>
      <c r="M221" s="148">
        <v>1</v>
      </c>
      <c r="N221" s="318" t="s">
        <v>20</v>
      </c>
      <c r="O221" s="242" t="s">
        <v>596</v>
      </c>
      <c r="P221" s="225"/>
      <c r="Q221" s="224"/>
      <c r="R221" s="238" t="s">
        <v>563</v>
      </c>
      <c r="S221" s="242" t="s">
        <v>564</v>
      </c>
      <c r="T221" s="242" t="s">
        <v>28</v>
      </c>
      <c r="U221" s="243"/>
    </row>
    <row r="222" spans="1:22" ht="15.75" hidden="1">
      <c r="A222" s="225" t="s">
        <v>149</v>
      </c>
      <c r="B222" s="240" t="s">
        <v>562</v>
      </c>
      <c r="C222" s="240" t="s">
        <v>80</v>
      </c>
      <c r="D222" s="240" t="s">
        <v>181</v>
      </c>
      <c r="E222" s="239" t="s">
        <v>32</v>
      </c>
      <c r="F222" s="244" t="s">
        <v>182</v>
      </c>
      <c r="G222" s="225" t="s">
        <v>183</v>
      </c>
      <c r="H222" s="224"/>
      <c r="I222" s="232">
        <v>20</v>
      </c>
      <c r="J222" s="318" t="s">
        <v>598</v>
      </c>
      <c r="K222" s="148">
        <v>60</v>
      </c>
      <c r="L222" s="318" t="s">
        <v>19</v>
      </c>
      <c r="M222" s="148">
        <v>1</v>
      </c>
      <c r="N222" s="318" t="s">
        <v>20</v>
      </c>
      <c r="O222" s="242" t="s">
        <v>596</v>
      </c>
      <c r="P222" s="225"/>
      <c r="Q222" s="224"/>
      <c r="R222" s="238" t="s">
        <v>569</v>
      </c>
      <c r="S222" s="294">
        <v>500</v>
      </c>
      <c r="T222" s="294">
        <v>1000</v>
      </c>
      <c r="U222" s="243"/>
    </row>
    <row r="223" spans="1:22" ht="15.75" hidden="1">
      <c r="A223" s="225" t="s">
        <v>149</v>
      </c>
      <c r="B223" s="240" t="s">
        <v>570</v>
      </c>
      <c r="C223" s="240" t="s">
        <v>80</v>
      </c>
      <c r="D223" s="240" t="s">
        <v>181</v>
      </c>
      <c r="E223" s="239" t="s">
        <v>32</v>
      </c>
      <c r="F223" s="244" t="s">
        <v>182</v>
      </c>
      <c r="G223" s="225" t="s">
        <v>183</v>
      </c>
      <c r="H223" s="224"/>
      <c r="I223" s="232">
        <v>120</v>
      </c>
      <c r="J223" s="318" t="s">
        <v>18</v>
      </c>
      <c r="K223" s="148">
        <v>60</v>
      </c>
      <c r="L223" s="318" t="s">
        <v>19</v>
      </c>
      <c r="M223" s="148">
        <v>1</v>
      </c>
      <c r="N223" s="318" t="s">
        <v>20</v>
      </c>
      <c r="O223" s="242" t="s">
        <v>596</v>
      </c>
      <c r="P223" s="225"/>
      <c r="Q223" s="224"/>
      <c r="R223" s="238" t="s">
        <v>573</v>
      </c>
      <c r="S223" s="224"/>
      <c r="T223" s="242" t="s">
        <v>574</v>
      </c>
      <c r="U223" s="243"/>
    </row>
    <row r="224" spans="1:22" ht="15.75" hidden="1">
      <c r="A224" s="333" t="s">
        <v>149</v>
      </c>
      <c r="B224" s="334" t="s">
        <v>555</v>
      </c>
      <c r="C224" s="334" t="s">
        <v>80</v>
      </c>
      <c r="D224" s="334" t="s">
        <v>184</v>
      </c>
      <c r="E224" s="335" t="s">
        <v>32</v>
      </c>
      <c r="F224" s="336" t="s">
        <v>185</v>
      </c>
      <c r="G224" s="333" t="s">
        <v>186</v>
      </c>
      <c r="H224" s="337"/>
      <c r="I224" s="232">
        <v>250</v>
      </c>
      <c r="J224" s="318" t="s">
        <v>18</v>
      </c>
      <c r="K224" s="148">
        <v>10</v>
      </c>
      <c r="L224" s="318" t="s">
        <v>19</v>
      </c>
      <c r="M224" s="148">
        <v>1</v>
      </c>
      <c r="N224" s="318" t="s">
        <v>20</v>
      </c>
      <c r="O224" s="242" t="s">
        <v>596</v>
      </c>
      <c r="P224" s="225"/>
      <c r="Q224" s="224"/>
      <c r="R224" s="313" t="s">
        <v>597</v>
      </c>
      <c r="S224" s="316">
        <v>0.95</v>
      </c>
      <c r="T224" s="317">
        <v>1</v>
      </c>
      <c r="U224" s="325">
        <v>2</v>
      </c>
      <c r="V224" t="s">
        <v>601</v>
      </c>
    </row>
    <row r="225" spans="1:22" ht="15.75" hidden="1">
      <c r="A225" s="333" t="s">
        <v>149</v>
      </c>
      <c r="B225" s="334" t="s">
        <v>555</v>
      </c>
      <c r="C225" s="334" t="s">
        <v>80</v>
      </c>
      <c r="D225" s="334" t="s">
        <v>184</v>
      </c>
      <c r="E225" s="335" t="s">
        <v>32</v>
      </c>
      <c r="F225" s="336" t="s">
        <v>185</v>
      </c>
      <c r="G225" s="333" t="s">
        <v>186</v>
      </c>
      <c r="H225" s="337"/>
      <c r="I225" s="232">
        <v>500</v>
      </c>
      <c r="J225" s="318" t="s">
        <v>18</v>
      </c>
      <c r="K225" s="148">
        <v>10</v>
      </c>
      <c r="L225" s="318" t="s">
        <v>19</v>
      </c>
      <c r="M225" s="148">
        <v>1</v>
      </c>
      <c r="N225" s="318" t="s">
        <v>20</v>
      </c>
      <c r="O225" s="242" t="s">
        <v>596</v>
      </c>
      <c r="P225" s="225"/>
      <c r="Q225" s="224"/>
      <c r="R225" s="313" t="s">
        <v>597</v>
      </c>
      <c r="S225" s="316">
        <v>0.95</v>
      </c>
      <c r="T225" s="317">
        <v>1</v>
      </c>
      <c r="U225" s="325">
        <v>3</v>
      </c>
      <c r="V225" t="s">
        <v>601</v>
      </c>
    </row>
    <row r="226" spans="1:22" ht="15.75" hidden="1">
      <c r="A226" s="333" t="s">
        <v>149</v>
      </c>
      <c r="B226" s="334" t="s">
        <v>555</v>
      </c>
      <c r="C226" s="334" t="s">
        <v>80</v>
      </c>
      <c r="D226" s="334" t="s">
        <v>184</v>
      </c>
      <c r="E226" s="335" t="s">
        <v>32</v>
      </c>
      <c r="F226" s="336" t="s">
        <v>185</v>
      </c>
      <c r="G226" s="333" t="s">
        <v>186</v>
      </c>
      <c r="H226" s="337"/>
      <c r="I226" s="232">
        <v>732</v>
      </c>
      <c r="J226" s="318" t="s">
        <v>18</v>
      </c>
      <c r="K226" s="148">
        <v>10</v>
      </c>
      <c r="L226" s="318" t="s">
        <v>19</v>
      </c>
      <c r="M226" s="148">
        <v>1</v>
      </c>
      <c r="N226" s="318" t="s">
        <v>20</v>
      </c>
      <c r="O226" s="242" t="s">
        <v>596</v>
      </c>
      <c r="P226" s="225"/>
      <c r="Q226" s="224"/>
      <c r="R226" s="313" t="s">
        <v>597</v>
      </c>
      <c r="S226" s="316">
        <v>0.95</v>
      </c>
      <c r="T226" s="317">
        <v>1</v>
      </c>
      <c r="U226" s="325">
        <v>4</v>
      </c>
      <c r="V226" t="s">
        <v>601</v>
      </c>
    </row>
    <row r="227" spans="1:22" ht="31.5" hidden="1">
      <c r="A227" s="333" t="s">
        <v>149</v>
      </c>
      <c r="B227" s="334" t="s">
        <v>562</v>
      </c>
      <c r="C227" s="334" t="s">
        <v>80</v>
      </c>
      <c r="D227" s="334" t="s">
        <v>184</v>
      </c>
      <c r="E227" s="335" t="s">
        <v>32</v>
      </c>
      <c r="F227" s="336" t="s">
        <v>185</v>
      </c>
      <c r="G227" s="333" t="s">
        <v>186</v>
      </c>
      <c r="H227" s="337"/>
      <c r="I227" s="232">
        <v>120</v>
      </c>
      <c r="J227" s="318" t="s">
        <v>18</v>
      </c>
      <c r="K227" s="148">
        <v>60</v>
      </c>
      <c r="L227" s="318" t="s">
        <v>19</v>
      </c>
      <c r="M227" s="148">
        <v>1</v>
      </c>
      <c r="N227" s="318" t="s">
        <v>20</v>
      </c>
      <c r="O227" s="242" t="s">
        <v>596</v>
      </c>
      <c r="P227" s="225"/>
      <c r="Q227" s="224"/>
      <c r="R227" s="238" t="s">
        <v>563</v>
      </c>
      <c r="S227" s="242" t="s">
        <v>564</v>
      </c>
      <c r="T227" s="242" t="s">
        <v>28</v>
      </c>
      <c r="U227" s="243"/>
      <c r="V227" t="s">
        <v>601</v>
      </c>
    </row>
    <row r="228" spans="1:22" ht="15.75" hidden="1">
      <c r="A228" s="333" t="s">
        <v>149</v>
      </c>
      <c r="B228" s="334" t="s">
        <v>562</v>
      </c>
      <c r="C228" s="334" t="s">
        <v>80</v>
      </c>
      <c r="D228" s="334" t="s">
        <v>184</v>
      </c>
      <c r="E228" s="335" t="s">
        <v>32</v>
      </c>
      <c r="F228" s="336" t="s">
        <v>185</v>
      </c>
      <c r="G228" s="333" t="s">
        <v>186</v>
      </c>
      <c r="H228" s="337"/>
      <c r="I228" s="232">
        <v>20</v>
      </c>
      <c r="J228" s="318" t="s">
        <v>598</v>
      </c>
      <c r="K228" s="148">
        <v>60</v>
      </c>
      <c r="L228" s="318" t="s">
        <v>19</v>
      </c>
      <c r="M228" s="148">
        <v>1</v>
      </c>
      <c r="N228" s="318" t="s">
        <v>20</v>
      </c>
      <c r="O228" s="242" t="s">
        <v>596</v>
      </c>
      <c r="P228" s="225"/>
      <c r="Q228" s="224"/>
      <c r="R228" s="238" t="s">
        <v>569</v>
      </c>
      <c r="S228" s="294">
        <v>500</v>
      </c>
      <c r="T228" s="294">
        <v>1000</v>
      </c>
      <c r="U228" s="243"/>
      <c r="V228" t="s">
        <v>601</v>
      </c>
    </row>
    <row r="229" spans="1:22" ht="15.75" hidden="1">
      <c r="A229" s="333" t="s">
        <v>149</v>
      </c>
      <c r="B229" s="334" t="s">
        <v>570</v>
      </c>
      <c r="C229" s="334" t="s">
        <v>80</v>
      </c>
      <c r="D229" s="334" t="s">
        <v>184</v>
      </c>
      <c r="E229" s="335" t="s">
        <v>32</v>
      </c>
      <c r="F229" s="336" t="s">
        <v>185</v>
      </c>
      <c r="G229" s="333" t="s">
        <v>186</v>
      </c>
      <c r="H229" s="337"/>
      <c r="I229" s="232">
        <v>120</v>
      </c>
      <c r="J229" s="318" t="s">
        <v>18</v>
      </c>
      <c r="K229" s="148">
        <v>60</v>
      </c>
      <c r="L229" s="318" t="s">
        <v>19</v>
      </c>
      <c r="M229" s="148">
        <v>1</v>
      </c>
      <c r="N229" s="318" t="s">
        <v>20</v>
      </c>
      <c r="O229" s="242" t="s">
        <v>596</v>
      </c>
      <c r="P229" s="225"/>
      <c r="Q229" s="224"/>
      <c r="R229" s="238" t="s">
        <v>573</v>
      </c>
      <c r="S229" s="224"/>
      <c r="T229" s="242" t="s">
        <v>574</v>
      </c>
      <c r="U229" s="243"/>
      <c r="V229" t="s">
        <v>601</v>
      </c>
    </row>
    <row r="230" spans="1:22" ht="15.75" hidden="1">
      <c r="A230" s="225" t="s">
        <v>149</v>
      </c>
      <c r="B230" s="240" t="s">
        <v>555</v>
      </c>
      <c r="C230" s="240" t="s">
        <v>80</v>
      </c>
      <c r="D230" s="240" t="s">
        <v>187</v>
      </c>
      <c r="E230" s="239" t="s">
        <v>32</v>
      </c>
      <c r="F230" s="244" t="s">
        <v>188</v>
      </c>
      <c r="G230" s="225" t="s">
        <v>210</v>
      </c>
      <c r="H230" s="224"/>
      <c r="I230" s="232">
        <v>250</v>
      </c>
      <c r="J230" s="318" t="s">
        <v>18</v>
      </c>
      <c r="K230" s="148">
        <v>10</v>
      </c>
      <c r="L230" s="318" t="s">
        <v>19</v>
      </c>
      <c r="M230" s="148">
        <v>1</v>
      </c>
      <c r="N230" s="318" t="s">
        <v>20</v>
      </c>
      <c r="O230" s="242" t="s">
        <v>596</v>
      </c>
      <c r="P230" s="225"/>
      <c r="Q230" s="224"/>
      <c r="R230" s="313" t="s">
        <v>597</v>
      </c>
      <c r="S230" s="316">
        <v>0.95</v>
      </c>
      <c r="T230" s="317">
        <v>1</v>
      </c>
      <c r="U230" s="325">
        <v>2</v>
      </c>
    </row>
    <row r="231" spans="1:22" ht="15.75" hidden="1">
      <c r="A231" s="225" t="s">
        <v>149</v>
      </c>
      <c r="B231" s="240" t="s">
        <v>555</v>
      </c>
      <c r="C231" s="240" t="s">
        <v>80</v>
      </c>
      <c r="D231" s="240" t="s">
        <v>187</v>
      </c>
      <c r="E231" s="239" t="s">
        <v>32</v>
      </c>
      <c r="F231" s="244" t="s">
        <v>188</v>
      </c>
      <c r="G231" s="225" t="s">
        <v>210</v>
      </c>
      <c r="H231" s="224"/>
      <c r="I231" s="232">
        <v>500</v>
      </c>
      <c r="J231" s="318" t="s">
        <v>18</v>
      </c>
      <c r="K231" s="148">
        <v>10</v>
      </c>
      <c r="L231" s="318" t="s">
        <v>19</v>
      </c>
      <c r="M231" s="148">
        <v>1</v>
      </c>
      <c r="N231" s="318" t="s">
        <v>20</v>
      </c>
      <c r="O231" s="242" t="s">
        <v>596</v>
      </c>
      <c r="P231" s="225"/>
      <c r="Q231" s="224"/>
      <c r="R231" s="313" t="s">
        <v>597</v>
      </c>
      <c r="S231" s="316">
        <v>0.95</v>
      </c>
      <c r="T231" s="317">
        <v>1</v>
      </c>
      <c r="U231" s="325">
        <v>3</v>
      </c>
    </row>
    <row r="232" spans="1:22" ht="15.75" hidden="1">
      <c r="A232" s="225" t="s">
        <v>149</v>
      </c>
      <c r="B232" s="240" t="s">
        <v>555</v>
      </c>
      <c r="C232" s="240" t="s">
        <v>80</v>
      </c>
      <c r="D232" s="240" t="s">
        <v>187</v>
      </c>
      <c r="E232" s="239" t="s">
        <v>32</v>
      </c>
      <c r="F232" s="244" t="s">
        <v>188</v>
      </c>
      <c r="G232" s="225" t="s">
        <v>210</v>
      </c>
      <c r="H232" s="224"/>
      <c r="I232" s="232">
        <v>732</v>
      </c>
      <c r="J232" s="318" t="s">
        <v>18</v>
      </c>
      <c r="K232" s="148">
        <v>10</v>
      </c>
      <c r="L232" s="318" t="s">
        <v>19</v>
      </c>
      <c r="M232" s="148">
        <v>1</v>
      </c>
      <c r="N232" s="318" t="s">
        <v>20</v>
      </c>
      <c r="O232" s="242" t="s">
        <v>596</v>
      </c>
      <c r="P232" s="225"/>
      <c r="Q232" s="224"/>
      <c r="R232" s="313" t="s">
        <v>597</v>
      </c>
      <c r="S232" s="316">
        <v>0.95</v>
      </c>
      <c r="T232" s="317">
        <v>1</v>
      </c>
      <c r="U232" s="325">
        <v>4</v>
      </c>
    </row>
    <row r="233" spans="1:22" ht="31.5" hidden="1">
      <c r="A233" s="225" t="s">
        <v>149</v>
      </c>
      <c r="B233" s="240" t="s">
        <v>562</v>
      </c>
      <c r="C233" s="240" t="s">
        <v>80</v>
      </c>
      <c r="D233" s="240" t="s">
        <v>187</v>
      </c>
      <c r="E233" s="239" t="s">
        <v>32</v>
      </c>
      <c r="F233" s="244" t="s">
        <v>188</v>
      </c>
      <c r="G233" s="225" t="s">
        <v>210</v>
      </c>
      <c r="H233" s="224"/>
      <c r="I233" s="232">
        <v>120</v>
      </c>
      <c r="J233" s="318" t="s">
        <v>18</v>
      </c>
      <c r="K233" s="148">
        <v>60</v>
      </c>
      <c r="L233" s="318" t="s">
        <v>19</v>
      </c>
      <c r="M233" s="148">
        <v>1</v>
      </c>
      <c r="N233" s="318" t="s">
        <v>20</v>
      </c>
      <c r="O233" s="242" t="s">
        <v>596</v>
      </c>
      <c r="P233" s="225"/>
      <c r="Q233" s="224"/>
      <c r="R233" s="238" t="s">
        <v>563</v>
      </c>
      <c r="S233" s="242" t="s">
        <v>564</v>
      </c>
      <c r="T233" s="242" t="s">
        <v>28</v>
      </c>
      <c r="U233" s="243"/>
    </row>
    <row r="234" spans="1:22" ht="15.75" hidden="1">
      <c r="A234" s="225" t="s">
        <v>149</v>
      </c>
      <c r="B234" s="240" t="s">
        <v>562</v>
      </c>
      <c r="C234" s="240" t="s">
        <v>80</v>
      </c>
      <c r="D234" s="240" t="s">
        <v>187</v>
      </c>
      <c r="E234" s="239" t="s">
        <v>32</v>
      </c>
      <c r="F234" s="244" t="s">
        <v>188</v>
      </c>
      <c r="G234" s="225" t="s">
        <v>210</v>
      </c>
      <c r="H234" s="224"/>
      <c r="I234" s="232">
        <v>20</v>
      </c>
      <c r="J234" s="318" t="s">
        <v>598</v>
      </c>
      <c r="K234" s="148">
        <v>60</v>
      </c>
      <c r="L234" s="318" t="s">
        <v>19</v>
      </c>
      <c r="M234" s="148">
        <v>1</v>
      </c>
      <c r="N234" s="318" t="s">
        <v>20</v>
      </c>
      <c r="O234" s="242" t="s">
        <v>596</v>
      </c>
      <c r="P234" s="225"/>
      <c r="Q234" s="224"/>
      <c r="R234" s="238" t="s">
        <v>569</v>
      </c>
      <c r="S234" s="294">
        <v>500</v>
      </c>
      <c r="T234" s="294">
        <v>1000</v>
      </c>
      <c r="U234" s="243"/>
    </row>
    <row r="235" spans="1:22" ht="31.5" hidden="1">
      <c r="A235" s="225" t="s">
        <v>149</v>
      </c>
      <c r="B235" s="240" t="s">
        <v>570</v>
      </c>
      <c r="C235" s="240" t="s">
        <v>80</v>
      </c>
      <c r="D235" s="240" t="s">
        <v>187</v>
      </c>
      <c r="E235" s="239" t="s">
        <v>32</v>
      </c>
      <c r="F235" s="244" t="s">
        <v>188</v>
      </c>
      <c r="G235" s="225" t="s">
        <v>210</v>
      </c>
      <c r="H235" s="224"/>
      <c r="I235" s="232">
        <v>120</v>
      </c>
      <c r="J235" s="318" t="s">
        <v>18</v>
      </c>
      <c r="K235" s="148">
        <v>60</v>
      </c>
      <c r="L235" s="318" t="s">
        <v>19</v>
      </c>
      <c r="M235" s="148">
        <v>1</v>
      </c>
      <c r="N235" s="318" t="s">
        <v>20</v>
      </c>
      <c r="O235" s="242" t="s">
        <v>596</v>
      </c>
      <c r="P235" s="225"/>
      <c r="Q235" s="224"/>
      <c r="R235" s="238" t="s">
        <v>575</v>
      </c>
      <c r="S235" s="224"/>
      <c r="T235" s="242" t="s">
        <v>576</v>
      </c>
      <c r="U235" s="243"/>
    </row>
    <row r="236" spans="1:22" ht="15.75" hidden="1">
      <c r="A236" s="225" t="s">
        <v>149</v>
      </c>
      <c r="B236" s="240" t="s">
        <v>555</v>
      </c>
      <c r="C236" s="240" t="s">
        <v>80</v>
      </c>
      <c r="D236" s="240" t="s">
        <v>198</v>
      </c>
      <c r="E236" s="239" t="s">
        <v>32</v>
      </c>
      <c r="F236" s="244" t="s">
        <v>199</v>
      </c>
      <c r="G236" s="225" t="s">
        <v>200</v>
      </c>
      <c r="H236" s="224"/>
      <c r="I236" s="232">
        <v>250</v>
      </c>
      <c r="J236" s="318" t="s">
        <v>18</v>
      </c>
      <c r="K236" s="148">
        <v>10</v>
      </c>
      <c r="L236" s="318" t="s">
        <v>19</v>
      </c>
      <c r="M236" s="148">
        <v>1</v>
      </c>
      <c r="N236" s="318" t="s">
        <v>20</v>
      </c>
      <c r="O236" s="242" t="s">
        <v>596</v>
      </c>
      <c r="P236" s="225"/>
      <c r="Q236" s="224"/>
      <c r="R236" s="313" t="s">
        <v>597</v>
      </c>
      <c r="S236" s="316">
        <v>0.95</v>
      </c>
      <c r="T236" s="317">
        <v>1</v>
      </c>
      <c r="U236" s="325">
        <v>2</v>
      </c>
    </row>
    <row r="237" spans="1:22" ht="15.75" hidden="1">
      <c r="A237" s="225" t="s">
        <v>149</v>
      </c>
      <c r="B237" s="240" t="s">
        <v>555</v>
      </c>
      <c r="C237" s="240" t="s">
        <v>80</v>
      </c>
      <c r="D237" s="240" t="s">
        <v>198</v>
      </c>
      <c r="E237" s="239" t="s">
        <v>32</v>
      </c>
      <c r="F237" s="244" t="s">
        <v>199</v>
      </c>
      <c r="G237" s="225" t="s">
        <v>200</v>
      </c>
      <c r="H237" s="224"/>
      <c r="I237" s="232">
        <v>500</v>
      </c>
      <c r="J237" s="318" t="s">
        <v>18</v>
      </c>
      <c r="K237" s="148">
        <v>10</v>
      </c>
      <c r="L237" s="318" t="s">
        <v>19</v>
      </c>
      <c r="M237" s="148">
        <v>1</v>
      </c>
      <c r="N237" s="318" t="s">
        <v>20</v>
      </c>
      <c r="O237" s="242" t="s">
        <v>596</v>
      </c>
      <c r="P237" s="225"/>
      <c r="Q237" s="224"/>
      <c r="R237" s="313" t="s">
        <v>597</v>
      </c>
      <c r="S237" s="316">
        <v>0.95</v>
      </c>
      <c r="T237" s="317">
        <v>1</v>
      </c>
      <c r="U237" s="325">
        <v>3</v>
      </c>
    </row>
    <row r="238" spans="1:22" ht="15.75" hidden="1">
      <c r="A238" s="225" t="s">
        <v>149</v>
      </c>
      <c r="B238" s="240" t="s">
        <v>555</v>
      </c>
      <c r="C238" s="240" t="s">
        <v>80</v>
      </c>
      <c r="D238" s="240" t="s">
        <v>198</v>
      </c>
      <c r="E238" s="239" t="s">
        <v>32</v>
      </c>
      <c r="F238" s="244" t="s">
        <v>199</v>
      </c>
      <c r="G238" s="225" t="s">
        <v>200</v>
      </c>
      <c r="H238" s="224"/>
      <c r="I238" s="232">
        <v>732</v>
      </c>
      <c r="J238" s="318" t="s">
        <v>18</v>
      </c>
      <c r="K238" s="148">
        <v>10</v>
      </c>
      <c r="L238" s="318" t="s">
        <v>19</v>
      </c>
      <c r="M238" s="148">
        <v>1</v>
      </c>
      <c r="N238" s="318" t="s">
        <v>20</v>
      </c>
      <c r="O238" s="242" t="s">
        <v>596</v>
      </c>
      <c r="P238" s="225"/>
      <c r="Q238" s="224"/>
      <c r="R238" s="313" t="s">
        <v>597</v>
      </c>
      <c r="S238" s="316">
        <v>0.95</v>
      </c>
      <c r="T238" s="317">
        <v>1</v>
      </c>
      <c r="U238" s="325">
        <v>4</v>
      </c>
    </row>
    <row r="239" spans="1:22" ht="31.5" hidden="1">
      <c r="A239" s="225" t="s">
        <v>149</v>
      </c>
      <c r="B239" s="240" t="s">
        <v>562</v>
      </c>
      <c r="C239" s="240" t="s">
        <v>80</v>
      </c>
      <c r="D239" s="240" t="s">
        <v>198</v>
      </c>
      <c r="E239" s="239" t="s">
        <v>32</v>
      </c>
      <c r="F239" s="244" t="s">
        <v>199</v>
      </c>
      <c r="G239" s="225" t="s">
        <v>200</v>
      </c>
      <c r="H239" s="224"/>
      <c r="I239" s="232">
        <v>120</v>
      </c>
      <c r="J239" s="318" t="s">
        <v>18</v>
      </c>
      <c r="K239" s="148">
        <v>60</v>
      </c>
      <c r="L239" s="318" t="s">
        <v>19</v>
      </c>
      <c r="M239" s="148">
        <v>1</v>
      </c>
      <c r="N239" s="318" t="s">
        <v>20</v>
      </c>
      <c r="O239" s="242" t="s">
        <v>596</v>
      </c>
      <c r="P239" s="225"/>
      <c r="Q239" s="224"/>
      <c r="R239" s="238" t="s">
        <v>563</v>
      </c>
      <c r="S239" s="242" t="s">
        <v>564</v>
      </c>
      <c r="T239" s="242" t="s">
        <v>28</v>
      </c>
      <c r="U239" s="243"/>
    </row>
    <row r="240" spans="1:22" ht="15.75" hidden="1">
      <c r="A240" s="225" t="s">
        <v>149</v>
      </c>
      <c r="B240" s="240" t="s">
        <v>562</v>
      </c>
      <c r="C240" s="240" t="s">
        <v>80</v>
      </c>
      <c r="D240" s="240" t="s">
        <v>198</v>
      </c>
      <c r="E240" s="239" t="s">
        <v>32</v>
      </c>
      <c r="F240" s="244" t="s">
        <v>199</v>
      </c>
      <c r="G240" s="225" t="s">
        <v>200</v>
      </c>
      <c r="H240" s="224"/>
      <c r="I240" s="232">
        <v>20</v>
      </c>
      <c r="J240" s="318" t="s">
        <v>598</v>
      </c>
      <c r="K240" s="148">
        <v>60</v>
      </c>
      <c r="L240" s="318" t="s">
        <v>19</v>
      </c>
      <c r="M240" s="148">
        <v>1</v>
      </c>
      <c r="N240" s="318" t="s">
        <v>20</v>
      </c>
      <c r="O240" s="242" t="s">
        <v>596</v>
      </c>
      <c r="P240" s="225"/>
      <c r="Q240" s="224"/>
      <c r="R240" s="238" t="s">
        <v>569</v>
      </c>
      <c r="S240" s="294">
        <v>500</v>
      </c>
      <c r="T240" s="294">
        <v>1000</v>
      </c>
      <c r="U240" s="243"/>
    </row>
    <row r="241" spans="1:21" ht="15.75" hidden="1">
      <c r="A241" s="225" t="s">
        <v>149</v>
      </c>
      <c r="B241" s="240" t="s">
        <v>570</v>
      </c>
      <c r="C241" s="240" t="s">
        <v>80</v>
      </c>
      <c r="D241" s="240" t="s">
        <v>198</v>
      </c>
      <c r="E241" s="239" t="s">
        <v>32</v>
      </c>
      <c r="F241" s="244" t="s">
        <v>199</v>
      </c>
      <c r="G241" s="225" t="s">
        <v>200</v>
      </c>
      <c r="H241" s="224"/>
      <c r="I241" s="232">
        <v>120</v>
      </c>
      <c r="J241" s="318" t="s">
        <v>18</v>
      </c>
      <c r="K241" s="148">
        <v>60</v>
      </c>
      <c r="L241" s="318" t="s">
        <v>19</v>
      </c>
      <c r="M241" s="148">
        <v>1</v>
      </c>
      <c r="N241" s="318" t="s">
        <v>20</v>
      </c>
      <c r="O241" s="242" t="s">
        <v>596</v>
      </c>
      <c r="P241" s="225"/>
      <c r="Q241" s="224"/>
      <c r="R241" s="238" t="s">
        <v>571</v>
      </c>
      <c r="S241" s="224"/>
      <c r="T241" s="242" t="s">
        <v>572</v>
      </c>
      <c r="U241" s="243"/>
    </row>
    <row r="242" spans="1:21" ht="15.75" hidden="1">
      <c r="A242" s="225" t="s">
        <v>149</v>
      </c>
      <c r="B242" s="240" t="s">
        <v>555</v>
      </c>
      <c r="C242" s="240" t="s">
        <v>80</v>
      </c>
      <c r="D242" s="240" t="s">
        <v>201</v>
      </c>
      <c r="E242" s="239" t="s">
        <v>32</v>
      </c>
      <c r="F242" s="244" t="s">
        <v>202</v>
      </c>
      <c r="G242" s="225" t="s">
        <v>203</v>
      </c>
      <c r="H242" s="224"/>
      <c r="I242" s="232">
        <v>250</v>
      </c>
      <c r="J242" s="318" t="s">
        <v>18</v>
      </c>
      <c r="K242" s="148">
        <v>10</v>
      </c>
      <c r="L242" s="318" t="s">
        <v>19</v>
      </c>
      <c r="M242" s="148">
        <v>1</v>
      </c>
      <c r="N242" s="318" t="s">
        <v>20</v>
      </c>
      <c r="O242" s="242" t="s">
        <v>596</v>
      </c>
      <c r="P242" s="225"/>
      <c r="Q242" s="224"/>
      <c r="R242" s="313" t="s">
        <v>597</v>
      </c>
      <c r="S242" s="316">
        <v>0.95</v>
      </c>
      <c r="T242" s="317">
        <v>1</v>
      </c>
      <c r="U242" s="325">
        <v>2</v>
      </c>
    </row>
    <row r="243" spans="1:21" ht="15.75" hidden="1">
      <c r="A243" s="225" t="s">
        <v>149</v>
      </c>
      <c r="B243" s="240" t="s">
        <v>555</v>
      </c>
      <c r="C243" s="240" t="s">
        <v>80</v>
      </c>
      <c r="D243" s="240" t="s">
        <v>201</v>
      </c>
      <c r="E243" s="239" t="s">
        <v>32</v>
      </c>
      <c r="F243" s="244" t="s">
        <v>202</v>
      </c>
      <c r="G243" s="225" t="s">
        <v>203</v>
      </c>
      <c r="H243" s="224"/>
      <c r="I243" s="232">
        <v>500</v>
      </c>
      <c r="J243" s="318" t="s">
        <v>18</v>
      </c>
      <c r="K243" s="148">
        <v>10</v>
      </c>
      <c r="L243" s="318" t="s">
        <v>19</v>
      </c>
      <c r="M243" s="148">
        <v>1</v>
      </c>
      <c r="N243" s="318" t="s">
        <v>20</v>
      </c>
      <c r="O243" s="242" t="s">
        <v>596</v>
      </c>
      <c r="P243" s="225"/>
      <c r="Q243" s="224"/>
      <c r="R243" s="313" t="s">
        <v>597</v>
      </c>
      <c r="S243" s="316">
        <v>0.95</v>
      </c>
      <c r="T243" s="317">
        <v>1</v>
      </c>
      <c r="U243" s="325">
        <v>3</v>
      </c>
    </row>
    <row r="244" spans="1:21" ht="15.75" hidden="1">
      <c r="A244" s="225" t="s">
        <v>149</v>
      </c>
      <c r="B244" s="240" t="s">
        <v>555</v>
      </c>
      <c r="C244" s="240" t="s">
        <v>80</v>
      </c>
      <c r="D244" s="240" t="s">
        <v>201</v>
      </c>
      <c r="E244" s="239" t="s">
        <v>32</v>
      </c>
      <c r="F244" s="244" t="s">
        <v>202</v>
      </c>
      <c r="G244" s="225" t="s">
        <v>203</v>
      </c>
      <c r="H244" s="224"/>
      <c r="I244" s="232">
        <v>732</v>
      </c>
      <c r="J244" s="318" t="s">
        <v>18</v>
      </c>
      <c r="K244" s="148">
        <v>10</v>
      </c>
      <c r="L244" s="318" t="s">
        <v>19</v>
      </c>
      <c r="M244" s="148">
        <v>1</v>
      </c>
      <c r="N244" s="318" t="s">
        <v>20</v>
      </c>
      <c r="O244" s="242" t="s">
        <v>596</v>
      </c>
      <c r="P244" s="225"/>
      <c r="Q244" s="224"/>
      <c r="R244" s="313" t="s">
        <v>597</v>
      </c>
      <c r="S244" s="316">
        <v>0.95</v>
      </c>
      <c r="T244" s="316">
        <v>1</v>
      </c>
      <c r="U244" s="325">
        <v>4</v>
      </c>
    </row>
    <row r="245" spans="1:21" ht="31.5" hidden="1">
      <c r="A245" s="225" t="s">
        <v>149</v>
      </c>
      <c r="B245" s="240" t="s">
        <v>562</v>
      </c>
      <c r="C245" s="240" t="s">
        <v>80</v>
      </c>
      <c r="D245" s="240" t="s">
        <v>201</v>
      </c>
      <c r="E245" s="239" t="s">
        <v>32</v>
      </c>
      <c r="F245" s="244" t="s">
        <v>202</v>
      </c>
      <c r="G245" s="225" t="s">
        <v>203</v>
      </c>
      <c r="H245" s="224"/>
      <c r="I245" s="232">
        <v>120</v>
      </c>
      <c r="J245" s="318" t="s">
        <v>18</v>
      </c>
      <c r="K245" s="148">
        <v>60</v>
      </c>
      <c r="L245" s="318" t="s">
        <v>19</v>
      </c>
      <c r="M245" s="148">
        <v>1</v>
      </c>
      <c r="N245" s="318" t="s">
        <v>20</v>
      </c>
      <c r="O245" s="242" t="s">
        <v>596</v>
      </c>
      <c r="P245" s="225"/>
      <c r="Q245" s="224"/>
      <c r="R245" s="238" t="s">
        <v>563</v>
      </c>
      <c r="S245" s="242" t="s">
        <v>564</v>
      </c>
      <c r="T245" s="242" t="s">
        <v>28</v>
      </c>
      <c r="U245" s="243"/>
    </row>
    <row r="246" spans="1:21" ht="15.75" hidden="1">
      <c r="A246" s="225" t="s">
        <v>149</v>
      </c>
      <c r="B246" s="240" t="s">
        <v>562</v>
      </c>
      <c r="C246" s="240" t="s">
        <v>80</v>
      </c>
      <c r="D246" s="240" t="s">
        <v>201</v>
      </c>
      <c r="E246" s="239" t="s">
        <v>32</v>
      </c>
      <c r="F246" s="244" t="s">
        <v>202</v>
      </c>
      <c r="G246" s="225" t="s">
        <v>203</v>
      </c>
      <c r="H246" s="224"/>
      <c r="I246" s="232">
        <v>20</v>
      </c>
      <c r="J246" s="318" t="s">
        <v>598</v>
      </c>
      <c r="K246" s="148">
        <v>60</v>
      </c>
      <c r="L246" s="318" t="s">
        <v>19</v>
      </c>
      <c r="M246" s="148">
        <v>1</v>
      </c>
      <c r="N246" s="318" t="s">
        <v>20</v>
      </c>
      <c r="O246" s="242" t="s">
        <v>596</v>
      </c>
      <c r="P246" s="225"/>
      <c r="Q246" s="224"/>
      <c r="R246" s="238" t="s">
        <v>569</v>
      </c>
      <c r="S246" s="294">
        <v>500</v>
      </c>
      <c r="T246" s="294">
        <v>1000</v>
      </c>
      <c r="U246" s="243"/>
    </row>
    <row r="247" spans="1:21" ht="31.5" hidden="1">
      <c r="A247" s="225" t="s">
        <v>149</v>
      </c>
      <c r="B247" s="240" t="s">
        <v>570</v>
      </c>
      <c r="C247" s="240" t="s">
        <v>80</v>
      </c>
      <c r="D247" s="240" t="s">
        <v>201</v>
      </c>
      <c r="E247" s="239" t="s">
        <v>32</v>
      </c>
      <c r="F247" s="244" t="s">
        <v>202</v>
      </c>
      <c r="G247" s="225" t="s">
        <v>203</v>
      </c>
      <c r="H247" s="224"/>
      <c r="I247" s="232">
        <v>120</v>
      </c>
      <c r="J247" s="318" t="s">
        <v>18</v>
      </c>
      <c r="K247" s="148">
        <v>60</v>
      </c>
      <c r="L247" s="318" t="s">
        <v>19</v>
      </c>
      <c r="M247" s="148">
        <v>1</v>
      </c>
      <c r="N247" s="318" t="s">
        <v>20</v>
      </c>
      <c r="O247" s="242" t="s">
        <v>596</v>
      </c>
      <c r="P247" s="225"/>
      <c r="Q247" s="224"/>
      <c r="R247" s="238" t="s">
        <v>575</v>
      </c>
      <c r="S247" s="224"/>
      <c r="T247" s="242" t="s">
        <v>576</v>
      </c>
      <c r="U247" s="243"/>
    </row>
  </sheetData>
  <autoFilter ref="A1:V247" xr:uid="{FE418F55-960B-4D78-8EF5-AA03071B7F57}">
    <filterColumn colId="0">
      <filters>
        <filter val="Jenny Laynes"/>
        <filter val="Marco Quiroz"/>
      </filters>
    </filterColumn>
    <filterColumn colId="8" showButton="0"/>
    <filterColumn colId="9" showButton="0"/>
    <filterColumn colId="10" showButton="0"/>
    <filterColumn colId="11" showButton="0"/>
    <filterColumn colId="12" showButton="0"/>
  </autoFilter>
  <mergeCells count="1">
    <mergeCell ref="I1:N1"/>
  </mergeCells>
  <hyperlinks>
    <hyperlink ref="F104" r:id="rId1" display="http://router-default.apps.certificacion.vuce.gob.pe/autenticacion2/authentication-api/v1/perfil/perfil-dependencias?perfilId=1226" xr:uid="{193056FD-666A-4C49-B72B-C2431971A80F}"/>
    <hyperlink ref="F105" r:id="rId2" display="http://router-default.apps.certificacion.vuce.gob.pe/autenticacion2/authentication-api/v1/perfil/perfil-dependencias?perfilId=1226" xr:uid="{D521BA23-3391-4BDB-BBF0-E3836817ABC3}"/>
    <hyperlink ref="F106" r:id="rId3" display="http://router-default.apps.certificacion.vuce.gob.pe/autenticacion2/authentication-api/v1/perfil/perfil-dependencias?perfilId=1226" xr:uid="{34FB54EE-53FF-48D4-B6EB-D3C49F90526B}"/>
    <hyperlink ref="F107" r:id="rId4" display="http://router-default.apps.certificacion.vuce.gob.pe/autenticacion2/authentication-api/v1/perfil/perfil-dependencias?perfilId=1226" xr:uid="{733EBB21-2FA0-4E4E-9ADA-875A81D5C11B}"/>
    <hyperlink ref="F108" r:id="rId5" display="http://router-default.apps.certificacion.vuce.gob.pe/autenticacion2/authentication-api/v1/perfil/perfil-dependencias?perfilId=1226" xr:uid="{558EBEFB-5833-4AC2-9D97-828EB32963AB}"/>
    <hyperlink ref="F109" r:id="rId6" display="http://router-default.apps.certificacion.vuce.gob.pe/autenticacion2/authentication-api/v1/perfil/perfil-dependencias?perfilId=1226" xr:uid="{7775E426-962B-44B9-8ED3-BE004C97AEE1}"/>
  </hyperlinks>
  <pageMargins left="0.7" right="0.7" top="0.75" bottom="0.75" header="0.3" footer="0.3"/>
  <pageSetup orientation="portrait" horizontalDpi="0" verticalDpi="0" copies="0"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A1346-BAA8-4B0C-A34B-3873F3A6486A}">
  <sheetPr>
    <outlinePr summaryBelow="0" summaryRight="0"/>
  </sheetPr>
  <dimension ref="A1:M12"/>
  <sheetViews>
    <sheetView zoomScaleNormal="100" workbookViewId="0"/>
  </sheetViews>
  <sheetFormatPr baseColWidth="10" defaultColWidth="12.5703125" defaultRowHeight="15"/>
  <cols>
    <col min="1" max="1" width="13.85546875" customWidth="1"/>
    <col min="2" max="2" width="21.5703125" customWidth="1"/>
    <col min="3" max="3" width="46.42578125" customWidth="1"/>
    <col min="4" max="4" width="12" customWidth="1"/>
    <col min="5" max="6" width="34.28515625" customWidth="1"/>
    <col min="7" max="7" width="12.140625" customWidth="1"/>
    <col min="8" max="8" width="17.42578125" customWidth="1"/>
    <col min="9" max="9" width="12.85546875" customWidth="1"/>
    <col min="10" max="10" width="31.5703125" customWidth="1"/>
  </cols>
  <sheetData>
    <row r="1" spans="1:13" ht="25.5">
      <c r="A1" s="125" t="s">
        <v>607</v>
      </c>
      <c r="B1" s="125" t="s">
        <v>608</v>
      </c>
      <c r="C1" s="126" t="s">
        <v>609</v>
      </c>
      <c r="D1" s="126" t="s">
        <v>610</v>
      </c>
      <c r="E1" s="353" t="s">
        <v>611</v>
      </c>
      <c r="F1" s="354"/>
      <c r="G1" s="354"/>
      <c r="H1" s="355"/>
      <c r="I1" s="339"/>
    </row>
    <row r="2" spans="1:13" ht="25.5">
      <c r="A2" s="127" t="s">
        <v>551</v>
      </c>
      <c r="B2" s="127" t="s">
        <v>612</v>
      </c>
      <c r="C2" s="127" t="s">
        <v>613</v>
      </c>
      <c r="D2" s="128" t="s">
        <v>561</v>
      </c>
      <c r="E2" s="129" t="s">
        <v>549</v>
      </c>
      <c r="F2" s="129" t="s">
        <v>614</v>
      </c>
      <c r="G2" s="129" t="s">
        <v>615</v>
      </c>
      <c r="H2" s="129" t="s">
        <v>616</v>
      </c>
      <c r="I2" s="340"/>
    </row>
    <row r="3" spans="1:13" ht="102">
      <c r="A3" s="130" t="s">
        <v>551</v>
      </c>
      <c r="B3" s="131" t="s">
        <v>612</v>
      </c>
      <c r="C3" s="132" t="s">
        <v>617</v>
      </c>
      <c r="D3" s="155" t="s">
        <v>618</v>
      </c>
      <c r="E3" s="306" t="s">
        <v>599</v>
      </c>
      <c r="F3" s="305" t="s">
        <v>619</v>
      </c>
      <c r="G3" s="134">
        <v>0.99</v>
      </c>
      <c r="H3" s="134">
        <v>1</v>
      </c>
      <c r="I3" s="340"/>
      <c r="J3" s="156" t="s">
        <v>620</v>
      </c>
    </row>
    <row r="4" spans="1:13" ht="25.5">
      <c r="A4" s="127" t="s">
        <v>555</v>
      </c>
      <c r="B4" s="127" t="s">
        <v>621</v>
      </c>
      <c r="C4" s="127" t="s">
        <v>622</v>
      </c>
      <c r="D4" s="128" t="s">
        <v>561</v>
      </c>
      <c r="E4" s="129" t="s">
        <v>549</v>
      </c>
      <c r="F4" s="129"/>
      <c r="G4" s="129" t="s">
        <v>623</v>
      </c>
      <c r="H4" s="129" t="s">
        <v>615</v>
      </c>
      <c r="I4" s="129" t="s">
        <v>616</v>
      </c>
    </row>
    <row r="5" spans="1:13" ht="142.9" customHeight="1">
      <c r="A5" s="135" t="s">
        <v>555</v>
      </c>
      <c r="B5" s="133" t="s">
        <v>621</v>
      </c>
      <c r="C5" s="136" t="s">
        <v>624</v>
      </c>
      <c r="D5" s="155" t="s">
        <v>618</v>
      </c>
      <c r="E5" s="306" t="s">
        <v>597</v>
      </c>
      <c r="F5" s="305" t="s">
        <v>625</v>
      </c>
      <c r="G5" s="136" t="s">
        <v>128</v>
      </c>
      <c r="H5" s="134">
        <v>0.95</v>
      </c>
      <c r="I5" s="134">
        <v>1</v>
      </c>
      <c r="J5" s="156" t="s">
        <v>626</v>
      </c>
      <c r="K5" s="310" t="s">
        <v>627</v>
      </c>
      <c r="L5" s="136">
        <v>5000</v>
      </c>
      <c r="M5" s="136" t="s">
        <v>557</v>
      </c>
    </row>
    <row r="6" spans="1:13" ht="25.5">
      <c r="A6" s="127" t="s">
        <v>562</v>
      </c>
      <c r="B6" s="127" t="s">
        <v>621</v>
      </c>
      <c r="C6" s="127" t="s">
        <v>628</v>
      </c>
      <c r="D6" s="128" t="s">
        <v>561</v>
      </c>
      <c r="E6" s="129" t="s">
        <v>549</v>
      </c>
      <c r="F6" s="129"/>
      <c r="G6" s="129" t="s">
        <v>615</v>
      </c>
      <c r="H6" s="129" t="s">
        <v>616</v>
      </c>
      <c r="I6" s="340"/>
      <c r="J6" s="137"/>
      <c r="K6">
        <v>7</v>
      </c>
    </row>
    <row r="7" spans="1:13" ht="63.75">
      <c r="A7" s="130" t="s">
        <v>562</v>
      </c>
      <c r="B7" s="133" t="s">
        <v>621</v>
      </c>
      <c r="C7" s="132" t="s">
        <v>629</v>
      </c>
      <c r="D7" s="155" t="s">
        <v>618</v>
      </c>
      <c r="E7" s="133" t="s">
        <v>563</v>
      </c>
      <c r="F7" s="305" t="s">
        <v>630</v>
      </c>
      <c r="G7" s="136" t="s">
        <v>564</v>
      </c>
      <c r="H7" s="136" t="s">
        <v>28</v>
      </c>
      <c r="I7" s="340"/>
      <c r="J7" s="156" t="s">
        <v>631</v>
      </c>
    </row>
    <row r="8" spans="1:13" ht="89.25">
      <c r="A8" s="130" t="s">
        <v>562</v>
      </c>
      <c r="B8" s="133" t="s">
        <v>632</v>
      </c>
      <c r="C8" s="341"/>
      <c r="D8" s="155" t="s">
        <v>618</v>
      </c>
      <c r="E8" s="133" t="s">
        <v>569</v>
      </c>
      <c r="F8" s="305" t="s">
        <v>633</v>
      </c>
      <c r="G8" s="136">
        <v>500</v>
      </c>
      <c r="H8" s="136">
        <v>1000</v>
      </c>
      <c r="I8" s="340"/>
      <c r="J8" s="156" t="s">
        <v>634</v>
      </c>
    </row>
    <row r="9" spans="1:13" ht="25.5">
      <c r="A9" s="127" t="s">
        <v>570</v>
      </c>
      <c r="B9" s="127" t="s">
        <v>635</v>
      </c>
      <c r="C9" s="127" t="s">
        <v>636</v>
      </c>
      <c r="D9" s="128" t="s">
        <v>561</v>
      </c>
      <c r="E9" s="129" t="s">
        <v>549</v>
      </c>
      <c r="F9" s="129"/>
      <c r="G9" s="129" t="s">
        <v>615</v>
      </c>
      <c r="H9" s="129" t="s">
        <v>616</v>
      </c>
      <c r="I9" s="340"/>
      <c r="J9" s="174" t="s">
        <v>637</v>
      </c>
    </row>
    <row r="10" spans="1:13" ht="89.25">
      <c r="A10" s="135" t="s">
        <v>570</v>
      </c>
      <c r="B10" s="133" t="s">
        <v>635</v>
      </c>
      <c r="C10" s="136" t="s">
        <v>638</v>
      </c>
      <c r="D10" s="155" t="s">
        <v>618</v>
      </c>
      <c r="E10" s="132" t="s">
        <v>571</v>
      </c>
      <c r="F10" s="305" t="s">
        <v>639</v>
      </c>
      <c r="G10" s="341"/>
      <c r="H10" s="132" t="s">
        <v>572</v>
      </c>
      <c r="I10" s="340"/>
      <c r="J10" s="156" t="s">
        <v>640</v>
      </c>
    </row>
    <row r="11" spans="1:13" ht="45">
      <c r="A11" s="135" t="s">
        <v>570</v>
      </c>
      <c r="B11" s="133" t="s">
        <v>635</v>
      </c>
      <c r="C11" s="342"/>
      <c r="D11" s="155" t="s">
        <v>618</v>
      </c>
      <c r="E11" s="132" t="s">
        <v>573</v>
      </c>
      <c r="F11" s="305" t="s">
        <v>639</v>
      </c>
      <c r="G11" s="341"/>
      <c r="H11" s="132" t="s">
        <v>574</v>
      </c>
      <c r="I11" s="340"/>
      <c r="J11" s="156" t="s">
        <v>641</v>
      </c>
    </row>
    <row r="12" spans="1:13" ht="45">
      <c r="A12" s="135" t="s">
        <v>570</v>
      </c>
      <c r="B12" s="133" t="s">
        <v>635</v>
      </c>
      <c r="C12" s="136" t="s">
        <v>642</v>
      </c>
      <c r="D12" s="155" t="s">
        <v>618</v>
      </c>
      <c r="E12" s="132" t="s">
        <v>575</v>
      </c>
      <c r="F12" s="305" t="s">
        <v>639</v>
      </c>
      <c r="G12" s="341"/>
      <c r="H12" s="132" t="s">
        <v>576</v>
      </c>
      <c r="I12" s="340"/>
      <c r="J12" s="156" t="s">
        <v>643</v>
      </c>
    </row>
  </sheetData>
  <mergeCells count="1">
    <mergeCell ref="E1:H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1084-FB91-487D-9839-DCEFB0468EB9}">
  <dimension ref="B2:K18"/>
  <sheetViews>
    <sheetView zoomScale="115" zoomScaleNormal="115" workbookViewId="0">
      <selection activeCell="E22" sqref="E22"/>
    </sheetView>
  </sheetViews>
  <sheetFormatPr baseColWidth="10" defaultColWidth="8.85546875" defaultRowHeight="15"/>
  <cols>
    <col min="2" max="2" width="5.28515625" bestFit="1" customWidth="1"/>
    <col min="3" max="3" width="12.5703125" customWidth="1"/>
    <col min="4" max="4" width="14.140625" bestFit="1" customWidth="1"/>
    <col min="5" max="5" width="19.42578125" bestFit="1" customWidth="1"/>
    <col min="6" max="6" width="12.5703125" customWidth="1"/>
    <col min="7" max="7" width="16" customWidth="1"/>
    <col min="9" max="9" width="10.5703125" customWidth="1"/>
  </cols>
  <sheetData>
    <row r="2" spans="2:11">
      <c r="B2" s="158" t="s">
        <v>644</v>
      </c>
      <c r="C2" s="158"/>
      <c r="D2" s="158" t="s">
        <v>645</v>
      </c>
      <c r="E2" s="158"/>
      <c r="F2" s="158"/>
      <c r="G2" s="158"/>
      <c r="H2" s="158"/>
      <c r="I2" s="158"/>
      <c r="J2" s="158"/>
    </row>
    <row r="3" spans="2:11">
      <c r="B3" s="158"/>
      <c r="C3" s="159" t="s">
        <v>646</v>
      </c>
      <c r="D3" s="160" t="s">
        <v>647</v>
      </c>
      <c r="E3" s="160" t="s">
        <v>648</v>
      </c>
      <c r="F3" s="160" t="s">
        <v>649</v>
      </c>
      <c r="G3" s="158"/>
      <c r="H3" s="158"/>
      <c r="I3" s="158"/>
      <c r="J3" s="158"/>
      <c r="K3" t="s">
        <v>650</v>
      </c>
    </row>
    <row r="4" spans="2:11">
      <c r="B4" s="161" t="s">
        <v>651</v>
      </c>
      <c r="C4" s="162">
        <v>5019</v>
      </c>
      <c r="D4" s="164">
        <v>139040</v>
      </c>
      <c r="E4" s="163">
        <v>28</v>
      </c>
      <c r="F4" s="165">
        <v>290</v>
      </c>
      <c r="G4" s="158" t="s">
        <v>652</v>
      </c>
      <c r="H4" s="158"/>
      <c r="I4" s="166" t="s">
        <v>653</v>
      </c>
      <c r="J4" s="158"/>
      <c r="K4">
        <f>(F4+4*F5+F6)/6</f>
        <v>119.66666666666667</v>
      </c>
    </row>
    <row r="5" spans="2:11">
      <c r="B5" s="158"/>
      <c r="C5" s="167">
        <v>3264</v>
      </c>
      <c r="D5" s="169">
        <v>48664</v>
      </c>
      <c r="E5" s="168">
        <v>15</v>
      </c>
      <c r="F5" s="170">
        <v>101</v>
      </c>
      <c r="G5" s="158"/>
      <c r="H5" s="158"/>
      <c r="I5" s="171" t="s">
        <v>654</v>
      </c>
      <c r="J5" s="158"/>
    </row>
    <row r="6" spans="2:11">
      <c r="B6" s="158"/>
      <c r="C6" s="167">
        <v>1508</v>
      </c>
      <c r="D6" s="169">
        <v>11414</v>
      </c>
      <c r="E6" s="168">
        <v>8</v>
      </c>
      <c r="F6" s="170">
        <v>24</v>
      </c>
      <c r="G6" s="172">
        <v>45526</v>
      </c>
      <c r="H6" s="158"/>
      <c r="I6" s="171" t="s">
        <v>655</v>
      </c>
      <c r="J6" s="158"/>
    </row>
    <row r="7" spans="2:11">
      <c r="B7" s="158"/>
      <c r="C7" s="158"/>
      <c r="D7" s="158"/>
      <c r="E7" s="158"/>
      <c r="F7" s="158"/>
      <c r="G7" s="158"/>
      <c r="H7" s="158"/>
      <c r="I7" s="158"/>
      <c r="J7" s="158"/>
    </row>
    <row r="8" spans="2:11">
      <c r="B8" t="s">
        <v>656</v>
      </c>
      <c r="C8" s="216">
        <f>C4/24/60</f>
        <v>3.4854166666666666</v>
      </c>
      <c r="F8">
        <f>100*1.1*1.1*1.1*1.1*1.1</f>
        <v>161.0510000000001</v>
      </c>
      <c r="G8" t="s">
        <v>657</v>
      </c>
    </row>
    <row r="9" spans="2:11">
      <c r="C9" s="216">
        <f>C5/24/60</f>
        <v>2.2666666666666666</v>
      </c>
      <c r="F9" s="215"/>
    </row>
    <row r="10" spans="2:11">
      <c r="C10" s="216">
        <f>C6/24/60</f>
        <v>1.0472222222222223</v>
      </c>
    </row>
    <row r="11" spans="2:11">
      <c r="F11">
        <f>C4*E4</f>
        <v>140532</v>
      </c>
      <c r="G11">
        <f>F11/8</f>
        <v>17566.5</v>
      </c>
      <c r="H11">
        <f>G11/60</f>
        <v>292.77499999999998</v>
      </c>
    </row>
    <row r="13" spans="2:11">
      <c r="C13">
        <v>5000</v>
      </c>
      <c r="D13">
        <f>C13*5%</f>
        <v>250</v>
      </c>
    </row>
    <row r="14" spans="2:11">
      <c r="C14">
        <v>1</v>
      </c>
      <c r="D14">
        <v>2</v>
      </c>
      <c r="E14">
        <v>3</v>
      </c>
      <c r="F14">
        <v>4</v>
      </c>
      <c r="G14">
        <v>5</v>
      </c>
    </row>
    <row r="15" spans="2:11">
      <c r="C15">
        <v>500</v>
      </c>
      <c r="D15">
        <f>C15*1.1</f>
        <v>550</v>
      </c>
      <c r="E15">
        <f t="shared" ref="E15:G15" si="0">D15*1.1</f>
        <v>605</v>
      </c>
      <c r="F15">
        <f t="shared" si="0"/>
        <v>665.5</v>
      </c>
      <c r="G15">
        <f t="shared" si="0"/>
        <v>732.05000000000007</v>
      </c>
    </row>
    <row r="18" spans="3:6">
      <c r="C18">
        <v>200000</v>
      </c>
      <c r="D18">
        <f>C18/8</f>
        <v>25000</v>
      </c>
      <c r="E18">
        <f>D18/60</f>
        <v>416.66666666666669</v>
      </c>
      <c r="F18">
        <f>E18/60</f>
        <v>6.9444444444444446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28A8-1C4D-4D22-B764-BAEAD0D8D41E}">
  <dimension ref="A1:R11"/>
  <sheetViews>
    <sheetView zoomScaleNormal="100" workbookViewId="0">
      <selection activeCell="G4" sqref="G4"/>
    </sheetView>
  </sheetViews>
  <sheetFormatPr baseColWidth="10" defaultColWidth="11.42578125" defaultRowHeight="15"/>
  <cols>
    <col min="1" max="1" width="8.5703125" bestFit="1" customWidth="1"/>
    <col min="2" max="2" width="26.42578125" bestFit="1" customWidth="1"/>
    <col min="3" max="3" width="73.5703125" customWidth="1"/>
    <col min="4" max="4" width="50.140625" customWidth="1"/>
    <col min="5" max="5" width="17.28515625" customWidth="1"/>
    <col min="6" max="6" width="5.5703125" bestFit="1" customWidth="1"/>
    <col min="7" max="7" width="14.85546875" bestFit="1" customWidth="1"/>
    <col min="8" max="8" width="6.7109375" bestFit="1" customWidth="1"/>
    <col min="9" max="9" width="14.7109375" bestFit="1" customWidth="1"/>
    <col min="10" max="10" width="3.28515625" bestFit="1" customWidth="1"/>
    <col min="11" max="11" width="13.140625" bestFit="1" customWidth="1"/>
    <col min="12" max="12" width="21.7109375" bestFit="1" customWidth="1"/>
    <col min="13" max="13" width="52.7109375" bestFit="1" customWidth="1"/>
    <col min="14" max="14" width="25.28515625" bestFit="1" customWidth="1"/>
    <col min="15" max="15" width="29.5703125" customWidth="1"/>
    <col min="16" max="17" width="33.140625" bestFit="1" customWidth="1"/>
    <col min="18" max="18" width="39.42578125" bestFit="1" customWidth="1"/>
  </cols>
  <sheetData>
    <row r="1" spans="1:18" s="30" customFormat="1" ht="69.75">
      <c r="A1" s="33" t="s">
        <v>3</v>
      </c>
      <c r="B1" s="33" t="s">
        <v>4</v>
      </c>
      <c r="C1" s="34" t="s">
        <v>5</v>
      </c>
      <c r="D1" s="35" t="s">
        <v>6</v>
      </c>
      <c r="E1" s="35" t="s">
        <v>548</v>
      </c>
      <c r="F1" s="356" t="s">
        <v>8</v>
      </c>
      <c r="G1" s="357"/>
      <c r="H1" s="357"/>
      <c r="I1" s="357"/>
      <c r="J1" s="357"/>
      <c r="K1" s="357"/>
      <c r="L1" s="34" t="s">
        <v>9</v>
      </c>
      <c r="M1" s="34" t="s">
        <v>10</v>
      </c>
      <c r="N1" s="33" t="s">
        <v>11</v>
      </c>
      <c r="O1" s="31" t="s">
        <v>549</v>
      </c>
      <c r="P1" s="31" t="s">
        <v>12</v>
      </c>
      <c r="Q1" s="31" t="s">
        <v>13</v>
      </c>
      <c r="R1" s="32" t="s">
        <v>550</v>
      </c>
    </row>
    <row r="2" spans="1:18" ht="30">
      <c r="A2" s="65" t="s">
        <v>658</v>
      </c>
      <c r="B2" s="44" t="s">
        <v>25</v>
      </c>
      <c r="C2" s="45" t="s">
        <v>659</v>
      </c>
      <c r="D2" s="46" t="s">
        <v>660</v>
      </c>
      <c r="E2" s="47"/>
      <c r="F2" s="47">
        <v>120</v>
      </c>
      <c r="G2" s="3" t="s">
        <v>18</v>
      </c>
      <c r="H2" s="47">
        <v>60</v>
      </c>
      <c r="I2" s="3" t="s">
        <v>19</v>
      </c>
      <c r="J2" s="47">
        <v>1</v>
      </c>
      <c r="K2" s="3" t="s">
        <v>20</v>
      </c>
      <c r="L2" s="48"/>
      <c r="M2" s="46" t="s">
        <v>661</v>
      </c>
      <c r="N2" s="47"/>
      <c r="O2" s="49" t="s">
        <v>662</v>
      </c>
      <c r="P2" s="43" t="s">
        <v>663</v>
      </c>
      <c r="Q2" s="43" t="s">
        <v>663</v>
      </c>
      <c r="R2" s="43" t="s">
        <v>663</v>
      </c>
    </row>
    <row r="3" spans="1:18" ht="30">
      <c r="A3" s="65" t="s">
        <v>658</v>
      </c>
      <c r="B3" s="44" t="s">
        <v>32</v>
      </c>
      <c r="C3" s="50" t="s">
        <v>664</v>
      </c>
      <c r="D3" s="46" t="s">
        <v>41</v>
      </c>
      <c r="E3" s="47"/>
      <c r="F3" s="47">
        <v>120</v>
      </c>
      <c r="G3" s="3" t="s">
        <v>18</v>
      </c>
      <c r="H3" s="47">
        <v>60</v>
      </c>
      <c r="I3" s="3" t="s">
        <v>19</v>
      </c>
      <c r="J3" s="47">
        <v>1</v>
      </c>
      <c r="K3" s="3" t="s">
        <v>20</v>
      </c>
      <c r="L3" s="48"/>
      <c r="M3" s="46" t="s">
        <v>665</v>
      </c>
      <c r="N3" s="47" t="s">
        <v>23</v>
      </c>
      <c r="O3" s="49" t="s">
        <v>662</v>
      </c>
      <c r="P3" s="43" t="s">
        <v>663</v>
      </c>
      <c r="Q3" s="43" t="s">
        <v>663</v>
      </c>
      <c r="R3" s="43" t="s">
        <v>663</v>
      </c>
    </row>
    <row r="4" spans="1:18" ht="30">
      <c r="A4" s="65" t="s">
        <v>658</v>
      </c>
      <c r="B4" s="44" t="s">
        <v>32</v>
      </c>
      <c r="C4" s="50" t="s">
        <v>666</v>
      </c>
      <c r="D4" s="46" t="s">
        <v>45</v>
      </c>
      <c r="E4" s="47"/>
      <c r="F4" s="47">
        <v>120</v>
      </c>
      <c r="G4" s="3" t="s">
        <v>18</v>
      </c>
      <c r="H4" s="47">
        <v>60</v>
      </c>
      <c r="I4" s="3" t="s">
        <v>19</v>
      </c>
      <c r="J4" s="47">
        <v>1</v>
      </c>
      <c r="K4" s="3" t="s">
        <v>20</v>
      </c>
      <c r="L4" s="48"/>
      <c r="M4" s="46" t="s">
        <v>665</v>
      </c>
      <c r="N4" s="47" t="s">
        <v>23</v>
      </c>
      <c r="O4" s="49" t="s">
        <v>662</v>
      </c>
      <c r="P4" s="43" t="s">
        <v>663</v>
      </c>
      <c r="Q4" s="43" t="s">
        <v>663</v>
      </c>
      <c r="R4" s="43" t="s">
        <v>663</v>
      </c>
    </row>
    <row r="5" spans="1:18" ht="30">
      <c r="A5" s="65" t="s">
        <v>658</v>
      </c>
      <c r="B5" s="44" t="s">
        <v>32</v>
      </c>
      <c r="C5" s="50" t="s">
        <v>667</v>
      </c>
      <c r="D5" s="46" t="s">
        <v>48</v>
      </c>
      <c r="E5" s="47"/>
      <c r="F5" s="47">
        <v>120</v>
      </c>
      <c r="G5" s="3" t="s">
        <v>18</v>
      </c>
      <c r="H5" s="47">
        <v>60</v>
      </c>
      <c r="I5" s="3" t="s">
        <v>19</v>
      </c>
      <c r="J5" s="47">
        <v>1</v>
      </c>
      <c r="K5" s="3" t="s">
        <v>20</v>
      </c>
      <c r="L5" s="48"/>
      <c r="M5" s="46" t="s">
        <v>665</v>
      </c>
      <c r="N5" s="47" t="s">
        <v>23</v>
      </c>
      <c r="O5" s="49" t="s">
        <v>662</v>
      </c>
      <c r="P5" s="43" t="s">
        <v>663</v>
      </c>
      <c r="Q5" s="43" t="s">
        <v>663</v>
      </c>
      <c r="R5" s="43" t="s">
        <v>663</v>
      </c>
    </row>
    <row r="6" spans="1:18" ht="30">
      <c r="A6" s="65" t="s">
        <v>658</v>
      </c>
      <c r="B6" s="44" t="s">
        <v>32</v>
      </c>
      <c r="C6" s="50" t="s">
        <v>668</v>
      </c>
      <c r="D6" s="46" t="s">
        <v>51</v>
      </c>
      <c r="E6" s="47"/>
      <c r="F6" s="47">
        <v>120</v>
      </c>
      <c r="G6" s="3" t="s">
        <v>18</v>
      </c>
      <c r="H6" s="47">
        <v>60</v>
      </c>
      <c r="I6" s="3" t="s">
        <v>19</v>
      </c>
      <c r="J6" s="47">
        <v>1</v>
      </c>
      <c r="K6" s="3" t="s">
        <v>20</v>
      </c>
      <c r="L6" s="48"/>
      <c r="M6" s="46" t="s">
        <v>665</v>
      </c>
      <c r="N6" s="47" t="s">
        <v>23</v>
      </c>
      <c r="O6" s="49" t="s">
        <v>662</v>
      </c>
      <c r="P6" s="43" t="s">
        <v>663</v>
      </c>
      <c r="Q6" s="43" t="s">
        <v>663</v>
      </c>
      <c r="R6" s="43" t="s">
        <v>663</v>
      </c>
    </row>
    <row r="7" spans="1:18" ht="30">
      <c r="A7" s="65" t="s">
        <v>658</v>
      </c>
      <c r="B7" s="44" t="s">
        <v>32</v>
      </c>
      <c r="C7" s="50" t="s">
        <v>669</v>
      </c>
      <c r="D7" s="46" t="s">
        <v>54</v>
      </c>
      <c r="E7" s="47"/>
      <c r="F7" s="47">
        <v>120</v>
      </c>
      <c r="G7" s="3" t="s">
        <v>18</v>
      </c>
      <c r="H7" s="47">
        <v>60</v>
      </c>
      <c r="I7" s="3" t="s">
        <v>19</v>
      </c>
      <c r="J7" s="47">
        <v>1</v>
      </c>
      <c r="K7" s="3" t="s">
        <v>20</v>
      </c>
      <c r="L7" s="48"/>
      <c r="M7" s="46" t="s">
        <v>665</v>
      </c>
      <c r="N7" s="47" t="s">
        <v>23</v>
      </c>
      <c r="O7" s="49" t="s">
        <v>662</v>
      </c>
      <c r="P7" s="43" t="s">
        <v>663</v>
      </c>
      <c r="Q7" s="43" t="s">
        <v>663</v>
      </c>
      <c r="R7" s="43" t="s">
        <v>663</v>
      </c>
    </row>
    <row r="8" spans="1:18" ht="30">
      <c r="A8" s="65" t="s">
        <v>658</v>
      </c>
      <c r="B8" s="44" t="s">
        <v>32</v>
      </c>
      <c r="C8" s="50" t="s">
        <v>670</v>
      </c>
      <c r="D8" s="46" t="s">
        <v>57</v>
      </c>
      <c r="E8" s="47"/>
      <c r="F8" s="47">
        <v>120</v>
      </c>
      <c r="G8" s="3" t="s">
        <v>18</v>
      </c>
      <c r="H8" s="47">
        <v>60</v>
      </c>
      <c r="I8" s="3" t="s">
        <v>19</v>
      </c>
      <c r="J8" s="47">
        <v>1</v>
      </c>
      <c r="K8" s="3" t="s">
        <v>20</v>
      </c>
      <c r="L8" s="48"/>
      <c r="M8" s="46" t="s">
        <v>665</v>
      </c>
      <c r="N8" s="47" t="s">
        <v>23</v>
      </c>
      <c r="O8" s="49" t="s">
        <v>662</v>
      </c>
      <c r="P8" s="43" t="s">
        <v>663</v>
      </c>
      <c r="Q8" s="43" t="s">
        <v>663</v>
      </c>
      <c r="R8" s="43" t="s">
        <v>663</v>
      </c>
    </row>
    <row r="9" spans="1:18" ht="30">
      <c r="A9" s="65" t="s">
        <v>658</v>
      </c>
      <c r="B9" s="44" t="s">
        <v>32</v>
      </c>
      <c r="C9" s="50" t="s">
        <v>671</v>
      </c>
      <c r="D9" s="46" t="s">
        <v>60</v>
      </c>
      <c r="E9" s="47"/>
      <c r="F9" s="47">
        <v>120</v>
      </c>
      <c r="G9" s="3" t="s">
        <v>18</v>
      </c>
      <c r="H9" s="47">
        <v>60</v>
      </c>
      <c r="I9" s="3" t="s">
        <v>19</v>
      </c>
      <c r="J9" s="47">
        <v>1</v>
      </c>
      <c r="K9" s="3" t="s">
        <v>20</v>
      </c>
      <c r="L9" s="48"/>
      <c r="M9" s="46" t="s">
        <v>665</v>
      </c>
      <c r="N9" s="47" t="s">
        <v>23</v>
      </c>
      <c r="O9" s="49" t="s">
        <v>662</v>
      </c>
      <c r="P9" s="43" t="s">
        <v>663</v>
      </c>
      <c r="Q9" s="43" t="s">
        <v>663</v>
      </c>
      <c r="R9" s="43" t="s">
        <v>663</v>
      </c>
    </row>
    <row r="10" spans="1:18" ht="30">
      <c r="A10" s="65" t="s">
        <v>658</v>
      </c>
      <c r="B10" s="44" t="s">
        <v>32</v>
      </c>
      <c r="C10" s="50" t="s">
        <v>672</v>
      </c>
      <c r="D10" s="46" t="s">
        <v>64</v>
      </c>
      <c r="E10" s="47"/>
      <c r="F10" s="47">
        <v>120</v>
      </c>
      <c r="G10" s="3" t="s">
        <v>18</v>
      </c>
      <c r="H10" s="47">
        <v>60</v>
      </c>
      <c r="I10" s="3" t="s">
        <v>19</v>
      </c>
      <c r="J10" s="47">
        <v>1</v>
      </c>
      <c r="K10" s="3" t="s">
        <v>20</v>
      </c>
      <c r="L10" s="48"/>
      <c r="M10" s="46" t="s">
        <v>665</v>
      </c>
      <c r="N10" s="47" t="s">
        <v>23</v>
      </c>
      <c r="O10" s="49" t="s">
        <v>662</v>
      </c>
      <c r="P10" s="43" t="s">
        <v>663</v>
      </c>
      <c r="Q10" s="43" t="s">
        <v>663</v>
      </c>
      <c r="R10" s="43" t="s">
        <v>663</v>
      </c>
    </row>
    <row r="11" spans="1:18" ht="30">
      <c r="A11" s="65" t="s">
        <v>658</v>
      </c>
      <c r="B11" s="44" t="s">
        <v>32</v>
      </c>
      <c r="C11" s="50" t="s">
        <v>673</v>
      </c>
      <c r="D11" s="46" t="s">
        <v>67</v>
      </c>
      <c r="E11" s="47"/>
      <c r="F11" s="47">
        <v>120</v>
      </c>
      <c r="G11" s="3" t="s">
        <v>18</v>
      </c>
      <c r="H11" s="47">
        <v>60</v>
      </c>
      <c r="I11" s="3" t="s">
        <v>19</v>
      </c>
      <c r="J11" s="47">
        <v>1</v>
      </c>
      <c r="K11" s="3" t="s">
        <v>20</v>
      </c>
      <c r="L11" s="48"/>
      <c r="M11" s="46" t="s">
        <v>665</v>
      </c>
      <c r="N11" s="47" t="s">
        <v>23</v>
      </c>
      <c r="O11" s="49" t="s">
        <v>662</v>
      </c>
      <c r="P11" s="43" t="s">
        <v>663</v>
      </c>
      <c r="Q11" s="43" t="s">
        <v>663</v>
      </c>
      <c r="R11" s="43" t="s">
        <v>663</v>
      </c>
    </row>
  </sheetData>
  <mergeCells count="1">
    <mergeCell ref="F1:K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2336-D8CE-479B-949A-4280301BEFD0}">
  <sheetPr>
    <outlinePr summaryBelow="0" summaryRight="0"/>
  </sheetPr>
  <dimension ref="A1:H9"/>
  <sheetViews>
    <sheetView zoomScale="85" zoomScaleNormal="85" workbookViewId="0">
      <selection activeCell="D13" sqref="D13"/>
    </sheetView>
  </sheetViews>
  <sheetFormatPr baseColWidth="10" defaultColWidth="12.5703125" defaultRowHeight="15" customHeight="1"/>
  <cols>
    <col min="1" max="1" width="10.5703125" customWidth="1"/>
    <col min="4" max="4" width="46.42578125" customWidth="1"/>
    <col min="5" max="5" width="12" customWidth="1"/>
    <col min="6" max="6" width="33.42578125" customWidth="1"/>
    <col min="8" max="8" width="17.42578125" customWidth="1"/>
  </cols>
  <sheetData>
    <row r="1" spans="1:8">
      <c r="A1" s="51" t="s">
        <v>674</v>
      </c>
      <c r="B1" s="51" t="s">
        <v>607</v>
      </c>
      <c r="C1" s="51" t="s">
        <v>608</v>
      </c>
      <c r="D1" s="52" t="s">
        <v>609</v>
      </c>
      <c r="E1" s="52" t="s">
        <v>610</v>
      </c>
      <c r="F1" s="52" t="s">
        <v>549</v>
      </c>
      <c r="G1" s="52" t="s">
        <v>615</v>
      </c>
      <c r="H1" s="51" t="s">
        <v>616</v>
      </c>
    </row>
    <row r="2" spans="1:8" ht="41.25">
      <c r="A2" s="53" t="s">
        <v>675</v>
      </c>
      <c r="B2" s="54"/>
      <c r="C2" s="53" t="s">
        <v>676</v>
      </c>
      <c r="D2" s="55" t="s">
        <v>677</v>
      </c>
      <c r="E2" s="54" t="s">
        <v>73</v>
      </c>
      <c r="F2" s="54" t="s">
        <v>561</v>
      </c>
      <c r="G2" s="54"/>
      <c r="H2" s="56"/>
    </row>
    <row r="3" spans="1:8" ht="51">
      <c r="A3" s="57" t="s">
        <v>678</v>
      </c>
      <c r="B3" s="53" t="s">
        <v>679</v>
      </c>
      <c r="C3" s="53" t="s">
        <v>680</v>
      </c>
      <c r="D3" s="58" t="s">
        <v>681</v>
      </c>
      <c r="E3" s="54" t="s">
        <v>682</v>
      </c>
      <c r="F3" s="54"/>
      <c r="G3" s="54"/>
      <c r="H3" s="56"/>
    </row>
    <row r="4" spans="1:8" ht="51">
      <c r="A4" s="57" t="s">
        <v>683</v>
      </c>
      <c r="B4" s="53"/>
      <c r="C4" s="53" t="s">
        <v>676</v>
      </c>
      <c r="D4" s="58" t="s">
        <v>684</v>
      </c>
      <c r="E4" s="54" t="s">
        <v>73</v>
      </c>
      <c r="F4" s="54"/>
      <c r="G4" s="54"/>
      <c r="H4" s="56"/>
    </row>
    <row r="5" spans="1:8" ht="51">
      <c r="A5" s="57" t="s">
        <v>685</v>
      </c>
      <c r="B5" s="53" t="s">
        <v>555</v>
      </c>
      <c r="C5" s="53" t="s">
        <v>612</v>
      </c>
      <c r="D5" s="59" t="s">
        <v>686</v>
      </c>
      <c r="E5" s="54" t="s">
        <v>618</v>
      </c>
      <c r="F5" s="54" t="s">
        <v>687</v>
      </c>
      <c r="G5" s="56">
        <v>120</v>
      </c>
      <c r="H5" s="60" t="s">
        <v>688</v>
      </c>
    </row>
    <row r="6" spans="1:8" ht="39.75">
      <c r="A6" s="358" t="s">
        <v>689</v>
      </c>
      <c r="B6" s="358" t="s">
        <v>570</v>
      </c>
      <c r="C6" s="358" t="s">
        <v>676</v>
      </c>
      <c r="D6" s="360" t="s">
        <v>690</v>
      </c>
      <c r="E6" s="361" t="s">
        <v>618</v>
      </c>
      <c r="F6" s="61" t="s">
        <v>691</v>
      </c>
      <c r="G6" s="54"/>
      <c r="H6" s="62" t="s">
        <v>564</v>
      </c>
    </row>
    <row r="7" spans="1:8" ht="52.5">
      <c r="A7" s="359"/>
      <c r="B7" s="359"/>
      <c r="C7" s="359"/>
      <c r="D7" s="359"/>
      <c r="E7" s="359"/>
      <c r="F7" s="61" t="s">
        <v>692</v>
      </c>
      <c r="G7" s="54"/>
      <c r="H7" s="62" t="s">
        <v>693</v>
      </c>
    </row>
    <row r="8" spans="1:8" ht="39.75">
      <c r="A8" s="57" t="s">
        <v>694</v>
      </c>
      <c r="B8" s="53" t="s">
        <v>551</v>
      </c>
      <c r="C8" s="53" t="s">
        <v>676</v>
      </c>
      <c r="D8" s="58" t="s">
        <v>695</v>
      </c>
      <c r="E8" s="54" t="s">
        <v>618</v>
      </c>
      <c r="F8" s="61" t="s">
        <v>696</v>
      </c>
      <c r="G8" s="54"/>
      <c r="H8" s="63">
        <v>0.05</v>
      </c>
    </row>
    <row r="9" spans="1:8" ht="31.5" customHeight="1">
      <c r="A9" s="57" t="s">
        <v>697</v>
      </c>
      <c r="B9" s="53" t="s">
        <v>698</v>
      </c>
      <c r="C9" s="64" t="s">
        <v>699</v>
      </c>
      <c r="D9" s="61" t="s">
        <v>700</v>
      </c>
      <c r="E9" s="54"/>
      <c r="F9" s="54"/>
      <c r="G9" s="54"/>
      <c r="H9" s="54"/>
    </row>
  </sheetData>
  <mergeCells count="5">
    <mergeCell ref="A6:A7"/>
    <mergeCell ref="B6:B7"/>
    <mergeCell ref="C6:C7"/>
    <mergeCell ref="D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A514-F273-43AC-98BF-8CD76D19FDAE}">
  <dimension ref="A1:Q31"/>
  <sheetViews>
    <sheetView zoomScale="70" zoomScaleNormal="70" workbookViewId="0"/>
  </sheetViews>
  <sheetFormatPr baseColWidth="10" defaultColWidth="11.42578125" defaultRowHeight="15"/>
  <cols>
    <col min="1" max="1" width="8.7109375" bestFit="1" customWidth="1"/>
    <col min="2" max="2" width="27" bestFit="1" customWidth="1"/>
    <col min="3" max="3" width="49.5703125" bestFit="1" customWidth="1"/>
    <col min="4" max="4" width="32.85546875" customWidth="1"/>
    <col min="5" max="5" width="24.28515625" bestFit="1" customWidth="1"/>
    <col min="6" max="6" width="10.5703125" customWidth="1"/>
    <col min="7" max="7" width="13.42578125" bestFit="1" customWidth="1"/>
    <col min="8" max="8" width="5.5703125" customWidth="1"/>
    <col min="9" max="9" width="15" bestFit="1" customWidth="1"/>
    <col min="11" max="11" width="13.5703125" bestFit="1" customWidth="1"/>
    <col min="12" max="12" width="26.85546875" bestFit="1" customWidth="1"/>
    <col min="13" max="13" width="53.42578125" bestFit="1" customWidth="1"/>
    <col min="14" max="14" width="23" customWidth="1"/>
    <col min="15" max="15" width="25" bestFit="1" customWidth="1"/>
    <col min="16" max="16" width="22.42578125" bestFit="1" customWidth="1"/>
    <col min="17" max="17" width="18.7109375" customWidth="1"/>
  </cols>
  <sheetData>
    <row r="1" spans="1:17" s="1" customFormat="1" ht="68.25" customHeight="1" thickBot="1">
      <c r="A1" s="10" t="s">
        <v>3</v>
      </c>
      <c r="B1" s="11" t="s">
        <v>4</v>
      </c>
      <c r="C1" s="21" t="s">
        <v>5</v>
      </c>
      <c r="D1" s="22" t="s">
        <v>6</v>
      </c>
      <c r="E1" s="22" t="s">
        <v>7</v>
      </c>
      <c r="F1" s="343" t="s">
        <v>8</v>
      </c>
      <c r="G1" s="344"/>
      <c r="H1" s="344"/>
      <c r="I1" s="344"/>
      <c r="J1" s="344"/>
      <c r="K1" s="345"/>
      <c r="L1" s="23" t="s">
        <v>9</v>
      </c>
      <c r="M1" s="23" t="s">
        <v>10</v>
      </c>
      <c r="N1" s="12" t="s">
        <v>11</v>
      </c>
      <c r="O1" s="20" t="s">
        <v>12</v>
      </c>
      <c r="P1" s="20" t="s">
        <v>13</v>
      </c>
    </row>
    <row r="2" spans="1:17" ht="102">
      <c r="A2" s="346" t="s">
        <v>14</v>
      </c>
      <c r="B2" s="25" t="s">
        <v>15</v>
      </c>
      <c r="C2" s="26" t="s">
        <v>16</v>
      </c>
      <c r="D2" s="27" t="s">
        <v>17</v>
      </c>
      <c r="E2" s="27">
        <v>443</v>
      </c>
      <c r="F2" s="8">
        <v>110</v>
      </c>
      <c r="G2" s="9" t="s">
        <v>18</v>
      </c>
      <c r="H2" s="8">
        <v>60</v>
      </c>
      <c r="I2" s="9" t="s">
        <v>19</v>
      </c>
      <c r="J2" s="8">
        <v>1</v>
      </c>
      <c r="K2" s="9" t="s">
        <v>20</v>
      </c>
      <c r="L2" s="28" t="s">
        <v>21</v>
      </c>
      <c r="M2" s="27" t="s">
        <v>22</v>
      </c>
      <c r="N2" s="27" t="s">
        <v>23</v>
      </c>
      <c r="O2" s="18">
        <v>1</v>
      </c>
      <c r="P2" s="18"/>
      <c r="Q2" s="29" t="s">
        <v>24</v>
      </c>
    </row>
    <row r="3" spans="1:17" ht="102">
      <c r="A3" s="347"/>
      <c r="B3" s="6" t="s">
        <v>25</v>
      </c>
      <c r="C3" s="7" t="s">
        <v>16</v>
      </c>
      <c r="D3" s="24" t="s">
        <v>26</v>
      </c>
      <c r="E3" s="8">
        <v>443</v>
      </c>
      <c r="F3" s="2">
        <v>1000</v>
      </c>
      <c r="G3" s="3" t="s">
        <v>27</v>
      </c>
      <c r="H3" s="2">
        <v>1</v>
      </c>
      <c r="I3" s="3" t="s">
        <v>19</v>
      </c>
      <c r="J3" s="2">
        <v>1</v>
      </c>
      <c r="K3" s="3" t="s">
        <v>20</v>
      </c>
      <c r="L3" s="4" t="s">
        <v>21</v>
      </c>
      <c r="M3" s="2" t="s">
        <v>22</v>
      </c>
      <c r="N3" s="5" t="s">
        <v>23</v>
      </c>
      <c r="O3" s="17" t="s">
        <v>28</v>
      </c>
      <c r="P3" s="17" t="s">
        <v>29</v>
      </c>
    </row>
    <row r="4" spans="1:17" ht="102">
      <c r="A4" s="348"/>
      <c r="B4" s="6" t="s">
        <v>25</v>
      </c>
      <c r="C4" s="7" t="s">
        <v>16</v>
      </c>
      <c r="D4" s="24" t="s">
        <v>26</v>
      </c>
      <c r="E4" s="8">
        <v>443</v>
      </c>
      <c r="F4" s="2">
        <v>1</v>
      </c>
      <c r="G4" s="3" t="s">
        <v>27</v>
      </c>
      <c r="H4" s="2">
        <v>1</v>
      </c>
      <c r="I4" s="3" t="s">
        <v>19</v>
      </c>
      <c r="J4" s="2">
        <v>1</v>
      </c>
      <c r="K4" s="3" t="s">
        <v>20</v>
      </c>
      <c r="L4" s="4" t="s">
        <v>21</v>
      </c>
      <c r="M4" s="2" t="s">
        <v>22</v>
      </c>
      <c r="N4" s="5" t="s">
        <v>23</v>
      </c>
      <c r="O4" s="17" t="s">
        <v>30</v>
      </c>
      <c r="P4" s="17" t="s">
        <v>31</v>
      </c>
    </row>
    <row r="5" spans="1:17" ht="21">
      <c r="A5" s="13"/>
      <c r="B5" s="6" t="s">
        <v>32</v>
      </c>
      <c r="C5" s="7" t="s">
        <v>16</v>
      </c>
      <c r="D5" s="24" t="s">
        <v>33</v>
      </c>
      <c r="E5" s="8">
        <v>443</v>
      </c>
      <c r="F5" s="2">
        <v>1</v>
      </c>
      <c r="G5" s="3" t="s">
        <v>27</v>
      </c>
      <c r="H5" s="2">
        <v>1</v>
      </c>
      <c r="I5" s="3" t="s">
        <v>19</v>
      </c>
      <c r="J5" s="2">
        <v>1</v>
      </c>
      <c r="K5" s="3" t="s">
        <v>20</v>
      </c>
      <c r="L5" s="19" t="s">
        <v>34</v>
      </c>
      <c r="M5" s="2" t="s">
        <v>22</v>
      </c>
      <c r="N5" s="5" t="s">
        <v>23</v>
      </c>
      <c r="O5" s="17">
        <v>0.8</v>
      </c>
      <c r="P5" s="17">
        <v>0.98</v>
      </c>
    </row>
    <row r="6" spans="1:17" ht="21">
      <c r="A6" s="13"/>
      <c r="B6" s="6" t="s">
        <v>35</v>
      </c>
      <c r="C6" s="7" t="s">
        <v>16</v>
      </c>
      <c r="D6" s="24" t="s">
        <v>36</v>
      </c>
      <c r="E6" s="8">
        <v>443</v>
      </c>
      <c r="F6" s="2">
        <v>1</v>
      </c>
      <c r="G6" s="3" t="s">
        <v>27</v>
      </c>
      <c r="H6" s="2">
        <v>1</v>
      </c>
      <c r="I6" s="3" t="s">
        <v>19</v>
      </c>
      <c r="J6" s="2">
        <v>1</v>
      </c>
      <c r="K6" s="3" t="s">
        <v>20</v>
      </c>
      <c r="L6" s="19" t="s">
        <v>34</v>
      </c>
      <c r="M6" s="2" t="s">
        <v>22</v>
      </c>
      <c r="N6" s="5" t="s">
        <v>23</v>
      </c>
      <c r="O6" s="17">
        <v>0.8</v>
      </c>
      <c r="P6" s="17">
        <v>0.98</v>
      </c>
    </row>
    <row r="7" spans="1:17" ht="102">
      <c r="A7" s="13"/>
      <c r="B7" s="6" t="s">
        <v>25</v>
      </c>
      <c r="C7" s="7" t="s">
        <v>16</v>
      </c>
      <c r="D7" s="24" t="s">
        <v>26</v>
      </c>
      <c r="E7" s="8">
        <v>443</v>
      </c>
      <c r="F7" s="2">
        <v>1</v>
      </c>
      <c r="G7" s="3" t="s">
        <v>27</v>
      </c>
      <c r="H7" s="2">
        <v>1</v>
      </c>
      <c r="I7" s="3" t="s">
        <v>19</v>
      </c>
      <c r="J7" s="2">
        <v>1</v>
      </c>
      <c r="K7" s="3" t="s">
        <v>20</v>
      </c>
      <c r="L7" s="4" t="s">
        <v>21</v>
      </c>
      <c r="M7" s="2" t="s">
        <v>22</v>
      </c>
      <c r="N7" s="5" t="s">
        <v>23</v>
      </c>
      <c r="O7" s="17">
        <v>0.8</v>
      </c>
      <c r="P7" s="17">
        <v>0.98</v>
      </c>
    </row>
    <row r="8" spans="1:17" ht="102">
      <c r="A8" s="13"/>
      <c r="B8" s="6" t="s">
        <v>25</v>
      </c>
      <c r="C8" s="7" t="s">
        <v>16</v>
      </c>
      <c r="D8" s="24" t="s">
        <v>26</v>
      </c>
      <c r="E8" s="8">
        <v>443</v>
      </c>
      <c r="F8" s="2">
        <v>1</v>
      </c>
      <c r="G8" s="3" t="s">
        <v>27</v>
      </c>
      <c r="H8" s="2">
        <v>1</v>
      </c>
      <c r="I8" s="3" t="s">
        <v>19</v>
      </c>
      <c r="J8" s="2">
        <v>1</v>
      </c>
      <c r="K8" s="3" t="s">
        <v>20</v>
      </c>
      <c r="L8" s="4" t="s">
        <v>21</v>
      </c>
      <c r="M8" s="2" t="s">
        <v>22</v>
      </c>
      <c r="N8" s="5" t="s">
        <v>23</v>
      </c>
      <c r="O8" s="17">
        <v>0.8</v>
      </c>
      <c r="P8" s="17">
        <v>0.98</v>
      </c>
    </row>
    <row r="9" spans="1:17" ht="102">
      <c r="A9" s="13"/>
      <c r="B9" s="6" t="s">
        <v>25</v>
      </c>
      <c r="C9" s="7" t="s">
        <v>16</v>
      </c>
      <c r="D9" s="24" t="s">
        <v>26</v>
      </c>
      <c r="E9" s="8">
        <v>443</v>
      </c>
      <c r="F9" s="2">
        <v>1</v>
      </c>
      <c r="G9" s="3" t="s">
        <v>27</v>
      </c>
      <c r="H9" s="2">
        <v>1</v>
      </c>
      <c r="I9" s="3" t="s">
        <v>19</v>
      </c>
      <c r="J9" s="2">
        <v>1</v>
      </c>
      <c r="K9" s="3" t="s">
        <v>20</v>
      </c>
      <c r="L9" s="4" t="s">
        <v>21</v>
      </c>
      <c r="M9" s="2" t="s">
        <v>22</v>
      </c>
      <c r="N9" s="5" t="s">
        <v>23</v>
      </c>
      <c r="O9" s="17">
        <v>0.8</v>
      </c>
      <c r="P9" s="17">
        <v>0.98</v>
      </c>
    </row>
    <row r="10" spans="1:17" ht="102">
      <c r="A10" s="13"/>
      <c r="B10" s="6" t="s">
        <v>25</v>
      </c>
      <c r="C10" s="7" t="s">
        <v>16</v>
      </c>
      <c r="D10" s="24" t="s">
        <v>26</v>
      </c>
      <c r="E10" s="8">
        <v>443</v>
      </c>
      <c r="F10" s="2">
        <v>1</v>
      </c>
      <c r="G10" s="3" t="s">
        <v>27</v>
      </c>
      <c r="H10" s="2">
        <v>1</v>
      </c>
      <c r="I10" s="3" t="s">
        <v>19</v>
      </c>
      <c r="J10" s="2">
        <v>1</v>
      </c>
      <c r="K10" s="3" t="s">
        <v>20</v>
      </c>
      <c r="L10" s="4" t="s">
        <v>21</v>
      </c>
      <c r="M10" s="2" t="s">
        <v>22</v>
      </c>
      <c r="N10" s="5" t="s">
        <v>23</v>
      </c>
      <c r="O10" s="17">
        <v>0.8</v>
      </c>
      <c r="P10" s="17">
        <v>0.98</v>
      </c>
    </row>
    <row r="11" spans="1:17" ht="102">
      <c r="A11" s="13"/>
      <c r="B11" s="6" t="s">
        <v>25</v>
      </c>
      <c r="C11" s="7" t="s">
        <v>16</v>
      </c>
      <c r="D11" s="24" t="s">
        <v>26</v>
      </c>
      <c r="E11" s="8">
        <v>443</v>
      </c>
      <c r="F11" s="2">
        <v>1</v>
      </c>
      <c r="G11" s="3" t="s">
        <v>27</v>
      </c>
      <c r="H11" s="2">
        <v>1</v>
      </c>
      <c r="I11" s="3" t="s">
        <v>19</v>
      </c>
      <c r="J11" s="2">
        <v>1</v>
      </c>
      <c r="K11" s="3" t="s">
        <v>20</v>
      </c>
      <c r="L11" s="4" t="s">
        <v>21</v>
      </c>
      <c r="M11" s="2" t="s">
        <v>22</v>
      </c>
      <c r="N11" s="5" t="s">
        <v>23</v>
      </c>
      <c r="O11" s="17">
        <v>0.8</v>
      </c>
      <c r="P11" s="17">
        <v>0.98</v>
      </c>
    </row>
    <row r="12" spans="1:17" ht="102">
      <c r="A12" s="13"/>
      <c r="B12" s="6" t="s">
        <v>25</v>
      </c>
      <c r="C12" s="7" t="s">
        <v>16</v>
      </c>
      <c r="D12" s="24" t="s">
        <v>26</v>
      </c>
      <c r="E12" s="8">
        <v>443</v>
      </c>
      <c r="F12" s="2">
        <v>1</v>
      </c>
      <c r="G12" s="3" t="s">
        <v>27</v>
      </c>
      <c r="H12" s="2">
        <v>1</v>
      </c>
      <c r="I12" s="3" t="s">
        <v>19</v>
      </c>
      <c r="J12" s="2">
        <v>1</v>
      </c>
      <c r="K12" s="3" t="s">
        <v>20</v>
      </c>
      <c r="L12" s="4" t="s">
        <v>21</v>
      </c>
      <c r="M12" s="2" t="s">
        <v>22</v>
      </c>
      <c r="N12" s="5" t="s">
        <v>23</v>
      </c>
      <c r="O12" s="17">
        <v>0.8</v>
      </c>
      <c r="P12" s="17">
        <v>0.98</v>
      </c>
    </row>
    <row r="13" spans="1:17" ht="102">
      <c r="A13" s="13"/>
      <c r="B13" s="6" t="s">
        <v>25</v>
      </c>
      <c r="C13" s="7" t="s">
        <v>16</v>
      </c>
      <c r="D13" s="24" t="s">
        <v>26</v>
      </c>
      <c r="E13" s="8">
        <v>443</v>
      </c>
      <c r="F13" s="2">
        <v>1</v>
      </c>
      <c r="G13" s="3" t="s">
        <v>27</v>
      </c>
      <c r="H13" s="2">
        <v>1</v>
      </c>
      <c r="I13" s="3" t="s">
        <v>19</v>
      </c>
      <c r="J13" s="2">
        <v>1</v>
      </c>
      <c r="K13" s="3" t="s">
        <v>20</v>
      </c>
      <c r="L13" s="4" t="s">
        <v>21</v>
      </c>
      <c r="M13" s="2" t="s">
        <v>22</v>
      </c>
      <c r="N13" s="5" t="s">
        <v>23</v>
      </c>
      <c r="O13" s="17">
        <v>0.8</v>
      </c>
      <c r="P13" s="17">
        <v>0.98</v>
      </c>
    </row>
    <row r="14" spans="1:17" ht="102">
      <c r="A14" s="13"/>
      <c r="B14" s="6" t="s">
        <v>25</v>
      </c>
      <c r="C14" s="7" t="s">
        <v>16</v>
      </c>
      <c r="D14" s="24" t="s">
        <v>26</v>
      </c>
      <c r="E14" s="8">
        <v>443</v>
      </c>
      <c r="F14" s="2">
        <v>1</v>
      </c>
      <c r="G14" s="3" t="s">
        <v>27</v>
      </c>
      <c r="H14" s="2">
        <v>1</v>
      </c>
      <c r="I14" s="3" t="s">
        <v>19</v>
      </c>
      <c r="J14" s="2">
        <v>1</v>
      </c>
      <c r="K14" s="3" t="s">
        <v>20</v>
      </c>
      <c r="L14" s="4" t="s">
        <v>21</v>
      </c>
      <c r="M14" s="2" t="s">
        <v>22</v>
      </c>
      <c r="N14" s="5" t="s">
        <v>23</v>
      </c>
      <c r="O14" s="17">
        <v>0.8</v>
      </c>
      <c r="P14" s="17">
        <v>0.98</v>
      </c>
    </row>
    <row r="15" spans="1:17" ht="102">
      <c r="A15" s="13"/>
      <c r="B15" s="6" t="s">
        <v>25</v>
      </c>
      <c r="C15" s="7" t="s">
        <v>16</v>
      </c>
      <c r="D15" s="24" t="s">
        <v>26</v>
      </c>
      <c r="E15" s="8">
        <v>443</v>
      </c>
      <c r="F15" s="2">
        <v>1</v>
      </c>
      <c r="G15" s="3" t="s">
        <v>27</v>
      </c>
      <c r="H15" s="2">
        <v>1</v>
      </c>
      <c r="I15" s="3" t="s">
        <v>19</v>
      </c>
      <c r="J15" s="2">
        <v>1</v>
      </c>
      <c r="K15" s="3" t="s">
        <v>20</v>
      </c>
      <c r="L15" s="4" t="s">
        <v>21</v>
      </c>
      <c r="M15" s="2" t="s">
        <v>22</v>
      </c>
      <c r="N15" s="5" t="s">
        <v>23</v>
      </c>
      <c r="O15" s="17">
        <v>0.8</v>
      </c>
      <c r="P15" s="17">
        <v>0.98</v>
      </c>
    </row>
    <row r="16" spans="1:17" ht="102">
      <c r="A16" s="13"/>
      <c r="B16" s="6" t="s">
        <v>25</v>
      </c>
      <c r="C16" s="7" t="s">
        <v>16</v>
      </c>
      <c r="D16" s="24" t="s">
        <v>26</v>
      </c>
      <c r="E16" s="8">
        <v>443</v>
      </c>
      <c r="F16" s="2">
        <v>1</v>
      </c>
      <c r="G16" s="3" t="s">
        <v>27</v>
      </c>
      <c r="H16" s="2">
        <v>1</v>
      </c>
      <c r="I16" s="3" t="s">
        <v>19</v>
      </c>
      <c r="J16" s="2">
        <v>1</v>
      </c>
      <c r="K16" s="3" t="s">
        <v>20</v>
      </c>
      <c r="L16" s="4" t="s">
        <v>21</v>
      </c>
      <c r="M16" s="2" t="s">
        <v>22</v>
      </c>
      <c r="N16" s="5" t="s">
        <v>23</v>
      </c>
      <c r="O16" s="17">
        <v>0.8</v>
      </c>
      <c r="P16" s="17">
        <v>0.98</v>
      </c>
    </row>
    <row r="17" spans="1:16" ht="102">
      <c r="A17" s="13"/>
      <c r="B17" s="6" t="s">
        <v>25</v>
      </c>
      <c r="C17" s="7" t="s">
        <v>16</v>
      </c>
      <c r="D17" s="24" t="s">
        <v>26</v>
      </c>
      <c r="E17" s="8">
        <v>443</v>
      </c>
      <c r="F17" s="2">
        <v>1</v>
      </c>
      <c r="G17" s="3" t="s">
        <v>27</v>
      </c>
      <c r="H17" s="2">
        <v>1</v>
      </c>
      <c r="I17" s="3" t="s">
        <v>19</v>
      </c>
      <c r="J17" s="2">
        <v>1</v>
      </c>
      <c r="K17" s="3" t="s">
        <v>20</v>
      </c>
      <c r="L17" s="4" t="s">
        <v>21</v>
      </c>
      <c r="M17" s="2" t="s">
        <v>22</v>
      </c>
      <c r="N17" s="5" t="s">
        <v>23</v>
      </c>
      <c r="O17" s="17">
        <v>0.8</v>
      </c>
      <c r="P17" s="17">
        <v>0.98</v>
      </c>
    </row>
    <row r="18" spans="1:16" ht="102">
      <c r="A18" s="13"/>
      <c r="B18" s="6" t="s">
        <v>25</v>
      </c>
      <c r="C18" s="7" t="s">
        <v>16</v>
      </c>
      <c r="D18" s="24" t="s">
        <v>26</v>
      </c>
      <c r="E18" s="8">
        <v>443</v>
      </c>
      <c r="F18" s="2">
        <v>1</v>
      </c>
      <c r="G18" s="3" t="s">
        <v>27</v>
      </c>
      <c r="H18" s="2">
        <v>1</v>
      </c>
      <c r="I18" s="3" t="s">
        <v>19</v>
      </c>
      <c r="J18" s="2">
        <v>1</v>
      </c>
      <c r="K18" s="3" t="s">
        <v>20</v>
      </c>
      <c r="L18" s="4" t="s">
        <v>21</v>
      </c>
      <c r="M18" s="2" t="s">
        <v>22</v>
      </c>
      <c r="N18" s="5" t="s">
        <v>23</v>
      </c>
      <c r="O18" s="17">
        <v>0.8</v>
      </c>
      <c r="P18" s="17">
        <v>0.98</v>
      </c>
    </row>
    <row r="19" spans="1:16" ht="102">
      <c r="A19" s="13"/>
      <c r="B19" s="6" t="s">
        <v>25</v>
      </c>
      <c r="C19" s="7" t="s">
        <v>16</v>
      </c>
      <c r="D19" s="24" t="s">
        <v>26</v>
      </c>
      <c r="E19" s="8">
        <v>443</v>
      </c>
      <c r="F19" s="2">
        <v>1</v>
      </c>
      <c r="G19" s="3" t="s">
        <v>27</v>
      </c>
      <c r="H19" s="2">
        <v>1</v>
      </c>
      <c r="I19" s="3" t="s">
        <v>19</v>
      </c>
      <c r="J19" s="2">
        <v>1</v>
      </c>
      <c r="K19" s="3" t="s">
        <v>20</v>
      </c>
      <c r="L19" s="4" t="s">
        <v>21</v>
      </c>
      <c r="M19" s="2" t="s">
        <v>22</v>
      </c>
      <c r="N19" s="5" t="s">
        <v>23</v>
      </c>
      <c r="O19" s="17">
        <v>0.8</v>
      </c>
      <c r="P19" s="17">
        <v>0.98</v>
      </c>
    </row>
    <row r="20" spans="1:16" ht="102">
      <c r="A20" s="13"/>
      <c r="B20" s="6" t="s">
        <v>25</v>
      </c>
      <c r="C20" s="7" t="s">
        <v>16</v>
      </c>
      <c r="D20" s="24" t="s">
        <v>26</v>
      </c>
      <c r="E20" s="8">
        <v>443</v>
      </c>
      <c r="F20" s="2">
        <v>1</v>
      </c>
      <c r="G20" s="3" t="s">
        <v>27</v>
      </c>
      <c r="H20" s="2">
        <v>1</v>
      </c>
      <c r="I20" s="3" t="s">
        <v>19</v>
      </c>
      <c r="J20" s="2">
        <v>1</v>
      </c>
      <c r="K20" s="3" t="s">
        <v>20</v>
      </c>
      <c r="L20" s="4" t="s">
        <v>21</v>
      </c>
      <c r="M20" s="2" t="s">
        <v>22</v>
      </c>
      <c r="N20" s="5" t="s">
        <v>23</v>
      </c>
      <c r="O20" s="17">
        <v>0.8</v>
      </c>
      <c r="P20" s="17">
        <v>0.98</v>
      </c>
    </row>
    <row r="21" spans="1:16" ht="102">
      <c r="A21" s="13"/>
      <c r="B21" s="6" t="s">
        <v>25</v>
      </c>
      <c r="C21" s="7" t="s">
        <v>16</v>
      </c>
      <c r="D21" s="24" t="s">
        <v>26</v>
      </c>
      <c r="E21" s="8">
        <v>443</v>
      </c>
      <c r="F21" s="2">
        <v>1</v>
      </c>
      <c r="G21" s="3" t="s">
        <v>27</v>
      </c>
      <c r="H21" s="2">
        <v>1</v>
      </c>
      <c r="I21" s="3" t="s">
        <v>19</v>
      </c>
      <c r="J21" s="2">
        <v>1</v>
      </c>
      <c r="K21" s="3" t="s">
        <v>20</v>
      </c>
      <c r="L21" s="4" t="s">
        <v>21</v>
      </c>
      <c r="M21" s="2" t="s">
        <v>22</v>
      </c>
      <c r="N21" s="5" t="s">
        <v>23</v>
      </c>
      <c r="O21" s="17">
        <v>0.8</v>
      </c>
      <c r="P21" s="17">
        <v>0.98</v>
      </c>
    </row>
    <row r="22" spans="1:16" ht="102">
      <c r="A22" s="13"/>
      <c r="B22" s="6" t="s">
        <v>25</v>
      </c>
      <c r="C22" s="7" t="s">
        <v>16</v>
      </c>
      <c r="D22" s="24" t="s">
        <v>26</v>
      </c>
      <c r="E22" s="8">
        <v>443</v>
      </c>
      <c r="F22" s="2">
        <v>1</v>
      </c>
      <c r="G22" s="3" t="s">
        <v>27</v>
      </c>
      <c r="H22" s="2">
        <v>1</v>
      </c>
      <c r="I22" s="3" t="s">
        <v>19</v>
      </c>
      <c r="J22" s="2">
        <v>1</v>
      </c>
      <c r="K22" s="3" t="s">
        <v>20</v>
      </c>
      <c r="L22" s="4" t="s">
        <v>21</v>
      </c>
      <c r="M22" s="2" t="s">
        <v>22</v>
      </c>
      <c r="N22" s="5" t="s">
        <v>23</v>
      </c>
      <c r="O22" s="17">
        <v>0.8</v>
      </c>
      <c r="P22" s="17">
        <v>0.98</v>
      </c>
    </row>
    <row r="23" spans="1:16" ht="102">
      <c r="A23" s="13"/>
      <c r="B23" s="6" t="s">
        <v>25</v>
      </c>
      <c r="C23" s="7" t="s">
        <v>16</v>
      </c>
      <c r="D23" s="24" t="s">
        <v>26</v>
      </c>
      <c r="E23" s="8">
        <v>443</v>
      </c>
      <c r="F23" s="2">
        <v>1</v>
      </c>
      <c r="G23" s="3" t="s">
        <v>27</v>
      </c>
      <c r="H23" s="2">
        <v>1</v>
      </c>
      <c r="I23" s="3" t="s">
        <v>19</v>
      </c>
      <c r="J23" s="2">
        <v>1</v>
      </c>
      <c r="K23" s="3" t="s">
        <v>20</v>
      </c>
      <c r="L23" s="4" t="s">
        <v>21</v>
      </c>
      <c r="M23" s="2" t="s">
        <v>22</v>
      </c>
      <c r="N23" s="5" t="s">
        <v>23</v>
      </c>
      <c r="O23" s="17">
        <v>0.8</v>
      </c>
      <c r="P23" s="17">
        <v>0.98</v>
      </c>
    </row>
    <row r="24" spans="1:16" ht="102">
      <c r="A24" s="13"/>
      <c r="B24" s="6" t="s">
        <v>25</v>
      </c>
      <c r="C24" s="7" t="s">
        <v>16</v>
      </c>
      <c r="D24" s="24" t="s">
        <v>26</v>
      </c>
      <c r="E24" s="8">
        <v>443</v>
      </c>
      <c r="F24" s="2">
        <v>1</v>
      </c>
      <c r="G24" s="3" t="s">
        <v>27</v>
      </c>
      <c r="H24" s="2">
        <v>1</v>
      </c>
      <c r="I24" s="3" t="s">
        <v>19</v>
      </c>
      <c r="J24" s="2">
        <v>1</v>
      </c>
      <c r="K24" s="3" t="s">
        <v>20</v>
      </c>
      <c r="L24" s="4" t="s">
        <v>21</v>
      </c>
      <c r="M24" s="2" t="s">
        <v>22</v>
      </c>
      <c r="N24" s="5" t="s">
        <v>23</v>
      </c>
      <c r="O24" s="17">
        <v>0.8</v>
      </c>
      <c r="P24" s="17">
        <v>0.98</v>
      </c>
    </row>
    <row r="25" spans="1:16" ht="102">
      <c r="A25" s="13"/>
      <c r="B25" s="6" t="s">
        <v>25</v>
      </c>
      <c r="C25" s="7" t="s">
        <v>16</v>
      </c>
      <c r="D25" s="24" t="s">
        <v>26</v>
      </c>
      <c r="E25" s="8">
        <v>443</v>
      </c>
      <c r="F25" s="2">
        <v>1</v>
      </c>
      <c r="G25" s="3" t="s">
        <v>27</v>
      </c>
      <c r="H25" s="2">
        <v>1</v>
      </c>
      <c r="I25" s="3" t="s">
        <v>19</v>
      </c>
      <c r="J25" s="2">
        <v>1</v>
      </c>
      <c r="K25" s="3" t="s">
        <v>20</v>
      </c>
      <c r="L25" s="4" t="s">
        <v>21</v>
      </c>
      <c r="M25" s="2" t="s">
        <v>22</v>
      </c>
      <c r="N25" s="5" t="s">
        <v>23</v>
      </c>
      <c r="O25" s="17">
        <v>0.8</v>
      </c>
      <c r="P25" s="17">
        <v>0.98</v>
      </c>
    </row>
    <row r="26" spans="1:16" ht="102">
      <c r="A26" s="13"/>
      <c r="B26" s="6" t="s">
        <v>25</v>
      </c>
      <c r="C26" s="7" t="s">
        <v>16</v>
      </c>
      <c r="D26" s="24" t="s">
        <v>26</v>
      </c>
      <c r="E26" s="8">
        <v>443</v>
      </c>
      <c r="F26" s="2">
        <v>1</v>
      </c>
      <c r="G26" s="3" t="s">
        <v>27</v>
      </c>
      <c r="H26" s="2">
        <v>1</v>
      </c>
      <c r="I26" s="3" t="s">
        <v>19</v>
      </c>
      <c r="J26" s="2">
        <v>1</v>
      </c>
      <c r="K26" s="3" t="s">
        <v>20</v>
      </c>
      <c r="L26" s="4" t="s">
        <v>21</v>
      </c>
      <c r="M26" s="2" t="s">
        <v>22</v>
      </c>
      <c r="N26" s="5" t="s">
        <v>23</v>
      </c>
      <c r="O26" s="17">
        <v>0.8</v>
      </c>
      <c r="P26" s="17">
        <v>0.98</v>
      </c>
    </row>
    <row r="27" spans="1:16" ht="102">
      <c r="A27" s="13"/>
      <c r="B27" s="6" t="s">
        <v>25</v>
      </c>
      <c r="C27" s="7" t="s">
        <v>16</v>
      </c>
      <c r="D27" s="24" t="s">
        <v>26</v>
      </c>
      <c r="E27" s="8">
        <v>443</v>
      </c>
      <c r="F27" s="2">
        <v>1</v>
      </c>
      <c r="G27" s="3" t="s">
        <v>27</v>
      </c>
      <c r="H27" s="2">
        <v>1</v>
      </c>
      <c r="I27" s="3" t="s">
        <v>19</v>
      </c>
      <c r="J27" s="2">
        <v>1</v>
      </c>
      <c r="K27" s="3" t="s">
        <v>20</v>
      </c>
      <c r="L27" s="4" t="s">
        <v>21</v>
      </c>
      <c r="M27" s="2" t="s">
        <v>22</v>
      </c>
      <c r="N27" s="5" t="s">
        <v>23</v>
      </c>
      <c r="O27" s="17">
        <v>0.8</v>
      </c>
      <c r="P27" s="17">
        <v>0.98</v>
      </c>
    </row>
    <row r="28" spans="1:16" ht="102">
      <c r="A28" s="13"/>
      <c r="B28" s="6" t="s">
        <v>25</v>
      </c>
      <c r="C28" s="7" t="s">
        <v>16</v>
      </c>
      <c r="D28" s="24" t="s">
        <v>26</v>
      </c>
      <c r="E28" s="8">
        <v>443</v>
      </c>
      <c r="F28" s="2">
        <v>1</v>
      </c>
      <c r="G28" s="3" t="s">
        <v>27</v>
      </c>
      <c r="H28" s="2">
        <v>1</v>
      </c>
      <c r="I28" s="3" t="s">
        <v>19</v>
      </c>
      <c r="J28" s="2">
        <v>1</v>
      </c>
      <c r="K28" s="3" t="s">
        <v>20</v>
      </c>
      <c r="L28" s="4" t="s">
        <v>21</v>
      </c>
      <c r="M28" s="2" t="s">
        <v>22</v>
      </c>
      <c r="N28" s="5" t="s">
        <v>23</v>
      </c>
      <c r="O28" s="17">
        <v>0.8</v>
      </c>
      <c r="P28" s="17">
        <v>0.98</v>
      </c>
    </row>
    <row r="29" spans="1:16" ht="102">
      <c r="A29" s="13"/>
      <c r="B29" s="6" t="s">
        <v>25</v>
      </c>
      <c r="C29" s="7" t="s">
        <v>16</v>
      </c>
      <c r="D29" s="24" t="s">
        <v>26</v>
      </c>
      <c r="E29" s="8">
        <v>443</v>
      </c>
      <c r="F29" s="2">
        <v>1</v>
      </c>
      <c r="G29" s="3" t="s">
        <v>27</v>
      </c>
      <c r="H29" s="2">
        <v>1</v>
      </c>
      <c r="I29" s="3" t="s">
        <v>19</v>
      </c>
      <c r="J29" s="2">
        <v>1</v>
      </c>
      <c r="K29" s="3" t="s">
        <v>20</v>
      </c>
      <c r="L29" s="4" t="s">
        <v>21</v>
      </c>
      <c r="M29" s="2" t="s">
        <v>22</v>
      </c>
      <c r="N29" s="5" t="s">
        <v>23</v>
      </c>
      <c r="O29" s="17">
        <v>0.8</v>
      </c>
      <c r="P29" s="17">
        <v>0.98</v>
      </c>
    </row>
    <row r="30" spans="1:16" ht="102">
      <c r="A30" s="13"/>
      <c r="B30" s="6" t="s">
        <v>25</v>
      </c>
      <c r="C30" s="7" t="s">
        <v>16</v>
      </c>
      <c r="D30" s="24" t="s">
        <v>26</v>
      </c>
      <c r="E30" s="8">
        <v>443</v>
      </c>
      <c r="F30" s="2">
        <v>1</v>
      </c>
      <c r="G30" s="3" t="s">
        <v>27</v>
      </c>
      <c r="H30" s="2">
        <v>1</v>
      </c>
      <c r="I30" s="3" t="s">
        <v>19</v>
      </c>
      <c r="J30" s="2">
        <v>1</v>
      </c>
      <c r="K30" s="3" t="s">
        <v>20</v>
      </c>
      <c r="L30" s="4" t="s">
        <v>21</v>
      </c>
      <c r="M30" s="2" t="s">
        <v>22</v>
      </c>
      <c r="N30" s="5" t="s">
        <v>23</v>
      </c>
      <c r="O30" s="17">
        <v>0.8</v>
      </c>
      <c r="P30" s="17">
        <v>0.98</v>
      </c>
    </row>
    <row r="31" spans="1:16" ht="102">
      <c r="A31" s="13"/>
      <c r="B31" s="6" t="s">
        <v>25</v>
      </c>
      <c r="C31" s="7" t="s">
        <v>16</v>
      </c>
      <c r="D31" s="24" t="s">
        <v>26</v>
      </c>
      <c r="E31" s="8">
        <v>443</v>
      </c>
      <c r="F31" s="2">
        <v>1</v>
      </c>
      <c r="G31" s="3" t="s">
        <v>27</v>
      </c>
      <c r="H31" s="2">
        <v>1</v>
      </c>
      <c r="I31" s="3" t="s">
        <v>19</v>
      </c>
      <c r="J31" s="2">
        <v>1</v>
      </c>
      <c r="K31" s="3" t="s">
        <v>20</v>
      </c>
      <c r="L31" s="4" t="s">
        <v>21</v>
      </c>
      <c r="M31" s="2" t="s">
        <v>22</v>
      </c>
      <c r="N31" s="5" t="s">
        <v>23</v>
      </c>
      <c r="O31" s="17">
        <v>0.8</v>
      </c>
      <c r="P31" s="17">
        <v>0.98</v>
      </c>
    </row>
  </sheetData>
  <mergeCells count="2">
    <mergeCell ref="F1:K1"/>
    <mergeCell ref="A2:A4"/>
  </mergeCells>
  <hyperlinks>
    <hyperlink ref="C2" r:id="rId1" xr:uid="{5EC581E6-9536-49A6-97AB-9DC0ED032040}"/>
    <hyperlink ref="C3:C21" r:id="rId2" display="https://api.github.com/orgs/TheLastMaverick/repos" xr:uid="{8F1242B7-52A3-4C52-B236-AB2CA423879F}"/>
    <hyperlink ref="C22:C31" r:id="rId3" display="https://api.github.com/orgs/TheLastMaverick/repos" xr:uid="{9D80ABD5-978D-4620-A421-3F6D2B56E800}"/>
  </hyperlinks>
  <pageMargins left="0.7" right="0.7" top="0.75" bottom="0.75" header="0.3" footer="0.3"/>
  <pageSetup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32A7-B07C-4ECE-AE16-5B7CC10CF026}">
  <dimension ref="A1:E11"/>
  <sheetViews>
    <sheetView zoomScale="85" zoomScaleNormal="85" workbookViewId="0">
      <selection activeCell="B22" sqref="B22"/>
    </sheetView>
  </sheetViews>
  <sheetFormatPr baseColWidth="10" defaultColWidth="11.42578125" defaultRowHeight="15"/>
  <cols>
    <col min="1" max="1" width="9.140625" customWidth="1"/>
    <col min="2" max="2" width="51.28515625" customWidth="1"/>
    <col min="3" max="3" width="42.140625" bestFit="1" customWidth="1"/>
    <col min="4" max="4" width="117.85546875" bestFit="1" customWidth="1"/>
    <col min="5" max="5" width="42.140625" customWidth="1"/>
    <col min="6" max="6" width="11.42578125" customWidth="1"/>
    <col min="8" max="8" width="4.42578125" customWidth="1"/>
  </cols>
  <sheetData>
    <row r="1" spans="1:5">
      <c r="A1" s="36" t="s">
        <v>37</v>
      </c>
      <c r="B1" s="36"/>
      <c r="C1" s="36" t="s">
        <v>38</v>
      </c>
      <c r="D1" s="36" t="s">
        <v>39</v>
      </c>
      <c r="E1" s="36" t="s">
        <v>9</v>
      </c>
    </row>
    <row r="2" spans="1:5">
      <c r="A2" s="37" t="s">
        <v>40</v>
      </c>
      <c r="B2" s="37" t="s">
        <v>41</v>
      </c>
      <c r="C2" s="38" t="s">
        <v>42</v>
      </c>
      <c r="D2" s="38" t="s">
        <v>43</v>
      </c>
      <c r="E2" s="38"/>
    </row>
    <row r="3" spans="1:5">
      <c r="A3" s="37" t="s">
        <v>44</v>
      </c>
      <c r="B3" s="37" t="s">
        <v>45</v>
      </c>
      <c r="C3" s="38" t="s">
        <v>42</v>
      </c>
      <c r="D3" s="38" t="s">
        <v>46</v>
      </c>
      <c r="E3" s="38"/>
    </row>
    <row r="4" spans="1:5">
      <c r="A4" s="37" t="s">
        <v>47</v>
      </c>
      <c r="B4" s="37" t="s">
        <v>48</v>
      </c>
      <c r="C4" s="38" t="s">
        <v>42</v>
      </c>
      <c r="D4" s="38" t="s">
        <v>49</v>
      </c>
      <c r="E4" s="38"/>
    </row>
    <row r="5" spans="1:5">
      <c r="A5" s="37" t="s">
        <v>50</v>
      </c>
      <c r="B5" s="37" t="s">
        <v>51</v>
      </c>
      <c r="C5" s="38" t="s">
        <v>42</v>
      </c>
      <c r="D5" s="38" t="s">
        <v>52</v>
      </c>
      <c r="E5" s="38"/>
    </row>
    <row r="6" spans="1:5">
      <c r="A6" s="37" t="s">
        <v>53</v>
      </c>
      <c r="B6" s="37" t="s">
        <v>54</v>
      </c>
      <c r="C6" s="38" t="s">
        <v>42</v>
      </c>
      <c r="D6" s="38" t="s">
        <v>55</v>
      </c>
      <c r="E6" s="38"/>
    </row>
    <row r="7" spans="1:5">
      <c r="A7" s="37" t="s">
        <v>56</v>
      </c>
      <c r="B7" s="37" t="s">
        <v>57</v>
      </c>
      <c r="C7" s="38" t="s">
        <v>42</v>
      </c>
      <c r="D7" s="38" t="s">
        <v>58</v>
      </c>
      <c r="E7" s="38"/>
    </row>
    <row r="8" spans="1:5" ht="195">
      <c r="A8" s="40" t="s">
        <v>59</v>
      </c>
      <c r="B8" s="40" t="s">
        <v>60</v>
      </c>
      <c r="C8" s="41" t="s">
        <v>42</v>
      </c>
      <c r="D8" s="41" t="s">
        <v>61</v>
      </c>
      <c r="E8" s="42" t="s">
        <v>62</v>
      </c>
    </row>
    <row r="9" spans="1:5">
      <c r="A9" s="37" t="s">
        <v>63</v>
      </c>
      <c r="B9" s="37" t="s">
        <v>64</v>
      </c>
      <c r="C9" s="38" t="s">
        <v>42</v>
      </c>
      <c r="D9" s="38" t="s">
        <v>65</v>
      </c>
      <c r="E9" s="38"/>
    </row>
    <row r="10" spans="1:5">
      <c r="A10" s="37" t="s">
        <v>66</v>
      </c>
      <c r="B10" s="37" t="s">
        <v>67</v>
      </c>
      <c r="C10" s="38" t="s">
        <v>42</v>
      </c>
      <c r="D10" s="38" t="s">
        <v>68</v>
      </c>
      <c r="E10" s="38"/>
    </row>
    <row r="11" spans="1:5">
      <c r="A11" s="39"/>
      <c r="B11" s="39"/>
      <c r="C11" s="39"/>
      <c r="D11" s="39"/>
      <c r="E11"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B9697-1712-4F4C-A303-FE1EE41C2AD2}">
  <dimension ref="A2:H47"/>
  <sheetViews>
    <sheetView workbookViewId="0">
      <selection activeCell="H19" sqref="H19"/>
    </sheetView>
  </sheetViews>
  <sheetFormatPr baseColWidth="10" defaultColWidth="8.85546875" defaultRowHeight="15"/>
  <cols>
    <col min="1" max="1" width="12.85546875" bestFit="1" customWidth="1"/>
    <col min="2" max="2" width="19.5703125" customWidth="1"/>
    <col min="3" max="4" width="12.42578125" bestFit="1" customWidth="1"/>
    <col min="5" max="5" width="108.5703125" customWidth="1"/>
    <col min="6" max="6" width="88" bestFit="1" customWidth="1"/>
    <col min="7" max="7" width="12.85546875" bestFit="1" customWidth="1"/>
  </cols>
  <sheetData>
    <row r="2" spans="1:8">
      <c r="A2" s="90" t="s">
        <v>69</v>
      </c>
      <c r="B2" t="s">
        <v>70</v>
      </c>
    </row>
    <row r="3" spans="1:8">
      <c r="A3" s="90" t="s">
        <v>71</v>
      </c>
      <c r="B3" t="s">
        <v>70</v>
      </c>
    </row>
    <row r="5" spans="1:8">
      <c r="A5" s="90" t="s">
        <v>72</v>
      </c>
      <c r="B5" s="90" t="s">
        <v>73</v>
      </c>
      <c r="C5" s="90" t="s">
        <v>74</v>
      </c>
      <c r="D5" s="90" t="s">
        <v>75</v>
      </c>
      <c r="E5" s="90" t="s">
        <v>5</v>
      </c>
      <c r="F5" s="90" t="s">
        <v>76</v>
      </c>
      <c r="G5" s="112" t="s">
        <v>77</v>
      </c>
    </row>
    <row r="6" spans="1:8">
      <c r="A6" t="s">
        <v>78</v>
      </c>
      <c r="B6" t="s">
        <v>79</v>
      </c>
      <c r="C6" t="s">
        <v>80</v>
      </c>
      <c r="D6" t="s">
        <v>32</v>
      </c>
      <c r="E6" t="s">
        <v>81</v>
      </c>
      <c r="F6" t="s">
        <v>82</v>
      </c>
      <c r="G6" t="s">
        <v>79</v>
      </c>
      <c r="H6" t="str">
        <f>VLOOKUP(A6,'Distribución 01'!$A$6:$G$40,7,FALSE)</f>
        <v>Marco Quiroz</v>
      </c>
    </row>
    <row r="7" spans="1:8">
      <c r="A7" t="s">
        <v>83</v>
      </c>
      <c r="B7" t="s">
        <v>79</v>
      </c>
      <c r="C7" t="s">
        <v>80</v>
      </c>
      <c r="D7" t="s">
        <v>25</v>
      </c>
      <c r="E7" t="s">
        <v>84</v>
      </c>
      <c r="F7" t="s">
        <v>85</v>
      </c>
      <c r="G7" t="s">
        <v>79</v>
      </c>
      <c r="H7" t="e">
        <f>VLOOKUP(A7,'Distribución 01'!$A$6:$G$40,7,FALSE)</f>
        <v>#N/A</v>
      </c>
    </row>
    <row r="8" spans="1:8">
      <c r="A8" t="s">
        <v>86</v>
      </c>
      <c r="B8" t="s">
        <v>79</v>
      </c>
      <c r="C8" t="s">
        <v>80</v>
      </c>
      <c r="D8" t="s">
        <v>32</v>
      </c>
      <c r="E8" t="s">
        <v>87</v>
      </c>
      <c r="F8" t="s">
        <v>88</v>
      </c>
      <c r="G8" t="s">
        <v>79</v>
      </c>
      <c r="H8" t="str">
        <f>VLOOKUP(A8,'Distribución 01'!$A$6:$G$40,7,FALSE)</f>
        <v>Marco Quiroz</v>
      </c>
    </row>
    <row r="9" spans="1:8">
      <c r="A9" t="s">
        <v>89</v>
      </c>
      <c r="B9" t="s">
        <v>79</v>
      </c>
      <c r="C9" t="s">
        <v>80</v>
      </c>
      <c r="D9" t="s">
        <v>90</v>
      </c>
      <c r="E9" t="s">
        <v>84</v>
      </c>
      <c r="F9" t="s">
        <v>91</v>
      </c>
      <c r="G9" t="s">
        <v>79</v>
      </c>
      <c r="H9" t="str">
        <f>VLOOKUP(A9,'Distribución 01'!$A$6:$G$40,7,FALSE)</f>
        <v>Marco Quiroz</v>
      </c>
    </row>
    <row r="10" spans="1:8">
      <c r="A10" t="s">
        <v>92</v>
      </c>
      <c r="B10" t="s">
        <v>79</v>
      </c>
      <c r="C10" t="s">
        <v>80</v>
      </c>
      <c r="D10" t="s">
        <v>35</v>
      </c>
      <c r="E10" t="s">
        <v>93</v>
      </c>
      <c r="F10" t="s">
        <v>94</v>
      </c>
      <c r="G10" t="s">
        <v>79</v>
      </c>
      <c r="H10" t="e">
        <f>VLOOKUP(A10,'Distribución 01'!$A$6:$G$40,7,FALSE)</f>
        <v>#N/A</v>
      </c>
    </row>
    <row r="11" spans="1:8">
      <c r="A11" t="s">
        <v>95</v>
      </c>
      <c r="B11" t="s">
        <v>79</v>
      </c>
      <c r="C11" t="s">
        <v>80</v>
      </c>
      <c r="D11" t="s">
        <v>90</v>
      </c>
      <c r="E11" t="s">
        <v>96</v>
      </c>
      <c r="F11" t="s">
        <v>97</v>
      </c>
      <c r="G11" t="s">
        <v>79</v>
      </c>
      <c r="H11" t="str">
        <f>VLOOKUP(A11,'Distribución 01'!$A$6:$G$40,7,FALSE)</f>
        <v>Marco Quiroz</v>
      </c>
    </row>
    <row r="12" spans="1:8">
      <c r="A12" t="s">
        <v>98</v>
      </c>
      <c r="B12" t="s">
        <v>79</v>
      </c>
      <c r="C12" t="s">
        <v>80</v>
      </c>
      <c r="D12" t="s">
        <v>90</v>
      </c>
      <c r="E12" t="s">
        <v>99</v>
      </c>
      <c r="F12" t="s">
        <v>97</v>
      </c>
      <c r="G12" t="s">
        <v>79</v>
      </c>
      <c r="H12" t="str">
        <f>VLOOKUP(A12,'Distribución 01'!$A$6:$G$40,7,FALSE)</f>
        <v>Marco Quiroz</v>
      </c>
    </row>
    <row r="13" spans="1:8">
      <c r="A13" t="s">
        <v>100</v>
      </c>
      <c r="B13" t="s">
        <v>79</v>
      </c>
      <c r="C13" t="s">
        <v>80</v>
      </c>
      <c r="D13" t="s">
        <v>90</v>
      </c>
      <c r="E13" t="s">
        <v>101</v>
      </c>
      <c r="F13" t="s">
        <v>102</v>
      </c>
      <c r="G13" t="s">
        <v>79</v>
      </c>
      <c r="H13" t="str">
        <f>VLOOKUP(A13,'Distribución 01'!$A$6:$G$40,7,FALSE)</f>
        <v>Marco Quiroz</v>
      </c>
    </row>
    <row r="14" spans="1:8">
      <c r="A14" t="s">
        <v>103</v>
      </c>
      <c r="B14" t="s">
        <v>79</v>
      </c>
      <c r="C14" t="s">
        <v>80</v>
      </c>
      <c r="D14" t="s">
        <v>32</v>
      </c>
      <c r="E14" t="s">
        <v>104</v>
      </c>
      <c r="F14" t="s">
        <v>105</v>
      </c>
      <c r="G14" t="s">
        <v>79</v>
      </c>
      <c r="H14" t="str">
        <f>VLOOKUP(A14,'Distribución 01'!$A$6:$G$40,7,FALSE)</f>
        <v>Marco Quiroz</v>
      </c>
    </row>
    <row r="15" spans="1:8">
      <c r="A15" t="s">
        <v>106</v>
      </c>
      <c r="B15" t="s">
        <v>79</v>
      </c>
      <c r="C15" t="s">
        <v>80</v>
      </c>
      <c r="D15" t="s">
        <v>25</v>
      </c>
      <c r="E15" t="s">
        <v>107</v>
      </c>
      <c r="F15" t="s">
        <v>108</v>
      </c>
      <c r="G15" t="s">
        <v>109</v>
      </c>
      <c r="H15" t="str">
        <f>VLOOKUP(A15,'Distribución 01'!$A$6:$G$40,7,FALSE)</f>
        <v>Marco Quiroz</v>
      </c>
    </row>
    <row r="16" spans="1:8">
      <c r="A16" t="s">
        <v>110</v>
      </c>
      <c r="B16" t="s">
        <v>79</v>
      </c>
      <c r="C16" t="s">
        <v>80</v>
      </c>
      <c r="D16" t="s">
        <v>32</v>
      </c>
      <c r="E16" t="s">
        <v>111</v>
      </c>
      <c r="F16" t="s">
        <v>112</v>
      </c>
      <c r="G16" t="s">
        <v>109</v>
      </c>
      <c r="H16" t="str">
        <f>VLOOKUP(A16,'Distribución 01'!$A$6:$G$40,7,FALSE)</f>
        <v>Marco Quiroz</v>
      </c>
    </row>
    <row r="17" spans="1:8">
      <c r="A17" t="s">
        <v>113</v>
      </c>
      <c r="B17" t="s">
        <v>79</v>
      </c>
      <c r="C17" t="s">
        <v>80</v>
      </c>
      <c r="D17" t="s">
        <v>25</v>
      </c>
      <c r="E17" t="s">
        <v>114</v>
      </c>
      <c r="F17" t="s">
        <v>115</v>
      </c>
      <c r="G17" t="s">
        <v>109</v>
      </c>
      <c r="H17" t="str">
        <f>VLOOKUP(A17,'Distribución 01'!$A$6:$G$40,7,FALSE)</f>
        <v>Guido Ramos</v>
      </c>
    </row>
    <row r="18" spans="1:8">
      <c r="A18" t="s">
        <v>116</v>
      </c>
      <c r="B18" t="s">
        <v>79</v>
      </c>
      <c r="C18" t="s">
        <v>80</v>
      </c>
      <c r="D18" t="s">
        <v>25</v>
      </c>
      <c r="E18" t="s">
        <v>117</v>
      </c>
      <c r="F18" t="s">
        <v>118</v>
      </c>
      <c r="G18" t="s">
        <v>109</v>
      </c>
      <c r="H18" t="str">
        <f>VLOOKUP(A18,'Distribución 01'!$A$6:$G$40,7,FALSE)</f>
        <v>Guido Ramos</v>
      </c>
    </row>
    <row r="19" spans="1:8">
      <c r="A19" t="s">
        <v>119</v>
      </c>
      <c r="B19" t="s">
        <v>79</v>
      </c>
      <c r="C19" t="s">
        <v>80</v>
      </c>
      <c r="D19" t="s">
        <v>32</v>
      </c>
      <c r="E19" t="s">
        <v>120</v>
      </c>
      <c r="F19" t="s">
        <v>121</v>
      </c>
      <c r="G19" t="s">
        <v>109</v>
      </c>
      <c r="H19" t="str">
        <f>VLOOKUP(A19,'Distribución 01'!$A$6:$G$40,7,FALSE)</f>
        <v>Guido Ramos</v>
      </c>
    </row>
    <row r="20" spans="1:8">
      <c r="A20" t="s">
        <v>122</v>
      </c>
      <c r="B20" t="s">
        <v>123</v>
      </c>
      <c r="C20" t="s">
        <v>80</v>
      </c>
      <c r="D20" t="s">
        <v>32</v>
      </c>
      <c r="E20" t="s">
        <v>124</v>
      </c>
      <c r="F20" t="s">
        <v>125</v>
      </c>
      <c r="G20" t="s">
        <v>126</v>
      </c>
      <c r="H20" t="str">
        <f>VLOOKUP(A20,'Distribución 01'!$A$6:$G$40,7,FALSE)</f>
        <v>Guido Ramos</v>
      </c>
    </row>
    <row r="21" spans="1:8">
      <c r="A21" t="s">
        <v>127</v>
      </c>
      <c r="B21" t="s">
        <v>123</v>
      </c>
      <c r="C21" t="s">
        <v>128</v>
      </c>
      <c r="D21" t="s">
        <v>32</v>
      </c>
      <c r="E21" t="s">
        <v>129</v>
      </c>
      <c r="F21" t="s">
        <v>130</v>
      </c>
      <c r="G21" t="s">
        <v>126</v>
      </c>
      <c r="H21" t="str">
        <f>VLOOKUP(A21,'Distribución 01'!$A$6:$G$40,7,FALSE)</f>
        <v>Guido Ramos</v>
      </c>
    </row>
    <row r="22" spans="1:8">
      <c r="A22" t="s">
        <v>131</v>
      </c>
      <c r="B22" t="s">
        <v>123</v>
      </c>
      <c r="C22" t="s">
        <v>128</v>
      </c>
      <c r="D22" t="s">
        <v>32</v>
      </c>
      <c r="E22" t="s">
        <v>132</v>
      </c>
      <c r="F22" t="s">
        <v>133</v>
      </c>
      <c r="G22" t="s">
        <v>126</v>
      </c>
      <c r="H22" t="str">
        <f>VLOOKUP(A22,'Distribución 01'!$A$6:$G$40,7,FALSE)</f>
        <v>Guillermo Barboza</v>
      </c>
    </row>
    <row r="23" spans="1:8">
      <c r="A23" t="s">
        <v>134</v>
      </c>
      <c r="B23" t="s">
        <v>123</v>
      </c>
      <c r="C23" t="s">
        <v>80</v>
      </c>
      <c r="D23" t="s">
        <v>32</v>
      </c>
      <c r="E23" t="s">
        <v>135</v>
      </c>
      <c r="F23" t="s">
        <v>136</v>
      </c>
      <c r="G23" t="s">
        <v>126</v>
      </c>
      <c r="H23" t="str">
        <f>VLOOKUP(A23,'Distribución 01'!$A$6:$G$40,7,FALSE)</f>
        <v>Guillermo Barboza</v>
      </c>
    </row>
    <row r="24" spans="1:8">
      <c r="A24" t="s">
        <v>137</v>
      </c>
      <c r="B24" t="s">
        <v>123</v>
      </c>
      <c r="C24" t="s">
        <v>80</v>
      </c>
      <c r="D24" t="s">
        <v>32</v>
      </c>
      <c r="E24" t="s">
        <v>138</v>
      </c>
      <c r="F24" t="s">
        <v>125</v>
      </c>
      <c r="G24" t="s">
        <v>139</v>
      </c>
      <c r="H24" t="str">
        <f>VLOOKUP(A24,'Distribución 01'!$A$6:$G$40,7,FALSE)</f>
        <v>Guillermo Barboza</v>
      </c>
    </row>
    <row r="25" spans="1:8">
      <c r="A25" t="s">
        <v>140</v>
      </c>
      <c r="B25" t="s">
        <v>123</v>
      </c>
      <c r="C25" t="s">
        <v>128</v>
      </c>
      <c r="D25" t="s">
        <v>32</v>
      </c>
      <c r="E25" t="s">
        <v>141</v>
      </c>
      <c r="F25" t="s">
        <v>142</v>
      </c>
      <c r="G25" t="s">
        <v>139</v>
      </c>
      <c r="H25" t="str">
        <f>VLOOKUP(A25,'Distribución 01'!$A$6:$G$40,7,FALSE)</f>
        <v>Guillermo Barboza</v>
      </c>
    </row>
    <row r="26" spans="1:8">
      <c r="A26" t="s">
        <v>143</v>
      </c>
      <c r="B26" t="s">
        <v>123</v>
      </c>
      <c r="C26" t="s">
        <v>80</v>
      </c>
      <c r="D26" t="s">
        <v>32</v>
      </c>
      <c r="E26" t="s">
        <v>144</v>
      </c>
      <c r="F26" t="s">
        <v>145</v>
      </c>
      <c r="G26" t="s">
        <v>139</v>
      </c>
      <c r="H26" t="str">
        <f>VLOOKUP(A26,'Distribución 01'!$A$6:$G$40,7,FALSE)</f>
        <v>Jenny Laynes</v>
      </c>
    </row>
    <row r="27" spans="1:8">
      <c r="A27" t="s">
        <v>146</v>
      </c>
      <c r="B27" t="s">
        <v>123</v>
      </c>
      <c r="C27" t="s">
        <v>80</v>
      </c>
      <c r="D27" t="s">
        <v>32</v>
      </c>
      <c r="E27" t="s">
        <v>147</v>
      </c>
      <c r="F27" t="s">
        <v>142</v>
      </c>
      <c r="G27" t="s">
        <v>139</v>
      </c>
      <c r="H27" t="str">
        <f>VLOOKUP(A27,'Distribución 01'!$A$6:$G$40,7,FALSE)</f>
        <v>Jenny Laynes</v>
      </c>
    </row>
    <row r="28" spans="1:8">
      <c r="A28" t="s">
        <v>148</v>
      </c>
      <c r="B28" t="s">
        <v>149</v>
      </c>
      <c r="C28" t="s">
        <v>80</v>
      </c>
      <c r="D28" t="s">
        <v>90</v>
      </c>
      <c r="E28" t="s">
        <v>150</v>
      </c>
      <c r="F28" t="s">
        <v>151</v>
      </c>
      <c r="G28" t="s">
        <v>139</v>
      </c>
      <c r="H28" t="str">
        <f>VLOOKUP(A28,'Distribución 01'!$A$6:$G$40,7,FALSE)</f>
        <v>Jenny Laynes</v>
      </c>
    </row>
    <row r="29" spans="1:8">
      <c r="A29" t="s">
        <v>152</v>
      </c>
      <c r="B29" t="s">
        <v>149</v>
      </c>
      <c r="C29" t="s">
        <v>80</v>
      </c>
      <c r="D29" t="s">
        <v>25</v>
      </c>
      <c r="E29" t="s">
        <v>153</v>
      </c>
      <c r="F29" t="s">
        <v>154</v>
      </c>
      <c r="G29" t="s">
        <v>139</v>
      </c>
      <c r="H29" t="str">
        <f>VLOOKUP(A29,'Distribución 01'!$A$6:$G$40,7,FALSE)</f>
        <v>Jenny Laynes</v>
      </c>
    </row>
    <row r="30" spans="1:8">
      <c r="A30" t="s">
        <v>155</v>
      </c>
      <c r="B30" t="s">
        <v>149</v>
      </c>
      <c r="C30" t="s">
        <v>128</v>
      </c>
      <c r="D30" t="s">
        <v>25</v>
      </c>
      <c r="E30" t="s">
        <v>156</v>
      </c>
      <c r="F30" t="s">
        <v>157</v>
      </c>
      <c r="G30" t="s">
        <v>139</v>
      </c>
      <c r="H30" t="e">
        <f>VLOOKUP(A30,'Distribución 01'!$A$6:$G$40,7,FALSE)</f>
        <v>#N/A</v>
      </c>
    </row>
    <row r="31" spans="1:8">
      <c r="A31" t="s">
        <v>158</v>
      </c>
      <c r="B31" t="s">
        <v>149</v>
      </c>
      <c r="C31" t="s">
        <v>80</v>
      </c>
      <c r="D31" t="s">
        <v>32</v>
      </c>
      <c r="E31" t="s">
        <v>159</v>
      </c>
      <c r="F31" t="s">
        <v>160</v>
      </c>
      <c r="G31" t="s">
        <v>139</v>
      </c>
      <c r="H31" t="str">
        <f>VLOOKUP(A31,'Distribución 01'!$A$6:$G$40,7,FALSE)</f>
        <v>Jenny Laynes</v>
      </c>
    </row>
    <row r="32" spans="1:8">
      <c r="A32" t="s">
        <v>161</v>
      </c>
      <c r="B32" t="s">
        <v>149</v>
      </c>
      <c r="C32" t="s">
        <v>80</v>
      </c>
      <c r="D32" t="s">
        <v>32</v>
      </c>
      <c r="E32" t="s">
        <v>162</v>
      </c>
      <c r="F32" t="s">
        <v>163</v>
      </c>
      <c r="G32" t="s">
        <v>139</v>
      </c>
      <c r="H32" t="str">
        <f>VLOOKUP(A32,'Distribución 01'!$A$6:$G$40,7,FALSE)</f>
        <v>Jenny Laynes</v>
      </c>
    </row>
    <row r="33" spans="1:8">
      <c r="A33" t="s">
        <v>164</v>
      </c>
      <c r="B33" t="s">
        <v>149</v>
      </c>
      <c r="C33" t="s">
        <v>80</v>
      </c>
      <c r="D33" t="s">
        <v>32</v>
      </c>
      <c r="E33" t="s">
        <v>165</v>
      </c>
      <c r="F33" t="s">
        <v>166</v>
      </c>
      <c r="G33" t="s">
        <v>149</v>
      </c>
      <c r="H33" t="str">
        <f>VLOOKUP(A33,'Distribución 01'!$A$6:$G$40,7,FALSE)</f>
        <v>Jenny Laynes</v>
      </c>
    </row>
    <row r="34" spans="1:8">
      <c r="A34" t="s">
        <v>167</v>
      </c>
      <c r="B34" t="s">
        <v>149</v>
      </c>
      <c r="C34" t="s">
        <v>80</v>
      </c>
      <c r="D34" t="s">
        <v>32</v>
      </c>
      <c r="E34" t="s">
        <v>168</v>
      </c>
      <c r="F34" t="s">
        <v>169</v>
      </c>
      <c r="G34" t="s">
        <v>149</v>
      </c>
      <c r="H34" t="str">
        <f>VLOOKUP(A34,'Distribución 01'!$A$6:$G$40,7,FALSE)</f>
        <v>Jenny Laynes</v>
      </c>
    </row>
    <row r="35" spans="1:8">
      <c r="A35" t="s">
        <v>170</v>
      </c>
      <c r="B35" t="s">
        <v>139</v>
      </c>
      <c r="C35" t="s">
        <v>128</v>
      </c>
      <c r="D35" t="s">
        <v>32</v>
      </c>
      <c r="E35" t="s">
        <v>171</v>
      </c>
      <c r="F35" t="s">
        <v>172</v>
      </c>
      <c r="G35" t="s">
        <v>149</v>
      </c>
      <c r="H35" t="str">
        <f>VLOOKUP(A35,'Distribución 01'!$A$6:$G$40,7,FALSE)</f>
        <v>Jenny Laynes</v>
      </c>
    </row>
    <row r="36" spans="1:8">
      <c r="A36" t="s">
        <v>173</v>
      </c>
      <c r="B36" t="s">
        <v>139</v>
      </c>
      <c r="C36" t="s">
        <v>128</v>
      </c>
      <c r="D36" t="s">
        <v>32</v>
      </c>
      <c r="E36" t="s">
        <v>174</v>
      </c>
      <c r="F36" t="s">
        <v>175</v>
      </c>
      <c r="G36" t="s">
        <v>149</v>
      </c>
      <c r="H36" t="str">
        <f>VLOOKUP(A36,'Distribución 01'!$A$6:$G$40,7,FALSE)</f>
        <v>Rosa Odar</v>
      </c>
    </row>
    <row r="37" spans="1:8">
      <c r="A37" t="s">
        <v>176</v>
      </c>
      <c r="B37" t="s">
        <v>139</v>
      </c>
      <c r="C37" t="s">
        <v>128</v>
      </c>
      <c r="D37" t="s">
        <v>32</v>
      </c>
      <c r="E37" t="s">
        <v>177</v>
      </c>
      <c r="F37" t="s">
        <v>125</v>
      </c>
      <c r="G37" t="s">
        <v>149</v>
      </c>
      <c r="H37" t="str">
        <f>VLOOKUP(A37,'Distribución 01'!$A$6:$G$40,7,FALSE)</f>
        <v>Rosa Odar</v>
      </c>
    </row>
    <row r="38" spans="1:8">
      <c r="A38" t="s">
        <v>178</v>
      </c>
      <c r="B38" t="s">
        <v>139</v>
      </c>
      <c r="C38" t="s">
        <v>80</v>
      </c>
      <c r="D38" t="s">
        <v>32</v>
      </c>
      <c r="E38" t="s">
        <v>179</v>
      </c>
      <c r="F38" t="s">
        <v>180</v>
      </c>
      <c r="G38" t="s">
        <v>149</v>
      </c>
      <c r="H38" t="str">
        <f>VLOOKUP(A38,'Distribución 01'!$A$6:$G$40,7,FALSE)</f>
        <v>Rosa Odar</v>
      </c>
    </row>
    <row r="39" spans="1:8">
      <c r="A39" t="s">
        <v>181</v>
      </c>
      <c r="B39" t="s">
        <v>139</v>
      </c>
      <c r="C39" t="s">
        <v>80</v>
      </c>
      <c r="D39" t="s">
        <v>32</v>
      </c>
      <c r="E39" t="s">
        <v>182</v>
      </c>
      <c r="F39" t="s">
        <v>183</v>
      </c>
      <c r="G39" t="s">
        <v>149</v>
      </c>
      <c r="H39" t="str">
        <f>VLOOKUP(A39,'Distribución 01'!$A$6:$G$40,7,FALSE)</f>
        <v>Rosa Odar</v>
      </c>
    </row>
    <row r="40" spans="1:8">
      <c r="A40" t="s">
        <v>184</v>
      </c>
      <c r="B40" t="s">
        <v>139</v>
      </c>
      <c r="C40" t="s">
        <v>80</v>
      </c>
      <c r="D40" t="s">
        <v>32</v>
      </c>
      <c r="E40" t="s">
        <v>185</v>
      </c>
      <c r="F40" t="s">
        <v>186</v>
      </c>
      <c r="G40" t="s">
        <v>149</v>
      </c>
      <c r="H40" t="str">
        <f>VLOOKUP(A40,'Distribución 01'!$A$6:$G$40,7,FALSE)</f>
        <v>Rosa Odar</v>
      </c>
    </row>
    <row r="41" spans="1:8">
      <c r="A41" t="s">
        <v>187</v>
      </c>
      <c r="B41" t="s">
        <v>126</v>
      </c>
      <c r="C41" t="s">
        <v>80</v>
      </c>
      <c r="D41" t="s">
        <v>32</v>
      </c>
      <c r="E41" t="s">
        <v>188</v>
      </c>
      <c r="F41" t="s">
        <v>189</v>
      </c>
      <c r="H41" t="str">
        <f>VLOOKUP(A41,'Distribución 01'!$A$6:$G$40,7,FALSE)</f>
        <v>Rosa Odar</v>
      </c>
    </row>
    <row r="42" spans="1:8">
      <c r="A42" t="s">
        <v>190</v>
      </c>
      <c r="B42" t="s">
        <v>109</v>
      </c>
      <c r="C42" t="s">
        <v>80</v>
      </c>
      <c r="D42" t="s">
        <v>32</v>
      </c>
      <c r="E42" t="s">
        <v>191</v>
      </c>
      <c r="F42" t="s">
        <v>192</v>
      </c>
      <c r="H42" t="e">
        <f>VLOOKUP(A42,'Distribución 01'!$A$6:$G$40,7,FALSE)</f>
        <v>#N/A</v>
      </c>
    </row>
    <row r="43" spans="1:8">
      <c r="A43" t="s">
        <v>193</v>
      </c>
      <c r="B43" t="s">
        <v>109</v>
      </c>
      <c r="C43" t="s">
        <v>80</v>
      </c>
      <c r="D43" t="s">
        <v>32</v>
      </c>
      <c r="E43" t="s">
        <v>194</v>
      </c>
      <c r="F43" t="s">
        <v>195</v>
      </c>
      <c r="H43" t="e">
        <f>VLOOKUP(A43,'Distribución 01'!$A$6:$G$40,7,FALSE)</f>
        <v>#N/A</v>
      </c>
    </row>
    <row r="44" spans="1:8">
      <c r="A44" t="s">
        <v>196</v>
      </c>
      <c r="B44" t="s">
        <v>109</v>
      </c>
      <c r="C44" t="s">
        <v>80</v>
      </c>
      <c r="D44" t="s">
        <v>32</v>
      </c>
      <c r="E44" t="s">
        <v>197</v>
      </c>
      <c r="F44" t="s">
        <v>195</v>
      </c>
      <c r="H44" t="e">
        <f>VLOOKUP(A44,'Distribución 01'!$A$6:$G$40,7,FALSE)</f>
        <v>#N/A</v>
      </c>
    </row>
    <row r="45" spans="1:8">
      <c r="A45" t="s">
        <v>198</v>
      </c>
      <c r="B45" t="s">
        <v>109</v>
      </c>
      <c r="C45" t="s">
        <v>80</v>
      </c>
      <c r="D45" t="s">
        <v>32</v>
      </c>
      <c r="E45" t="s">
        <v>199</v>
      </c>
      <c r="F45" t="s">
        <v>200</v>
      </c>
      <c r="H45" t="str">
        <f>VLOOKUP(A45,'Distribución 01'!$A$6:$G$40,7,FALSE)</f>
        <v>Rosa Odar</v>
      </c>
    </row>
    <row r="46" spans="1:8">
      <c r="A46" t="s">
        <v>201</v>
      </c>
      <c r="B46" t="s">
        <v>109</v>
      </c>
      <c r="C46" t="s">
        <v>80</v>
      </c>
      <c r="D46" t="s">
        <v>32</v>
      </c>
      <c r="E46" t="s">
        <v>202</v>
      </c>
      <c r="F46" t="s">
        <v>203</v>
      </c>
      <c r="H46" t="str">
        <f>VLOOKUP(A46,'Distribución 01'!$A$6:$G$40,7,FALSE)</f>
        <v>Rosa Odar</v>
      </c>
    </row>
    <row r="47" spans="1:8">
      <c r="A47"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4B09-663E-414F-96CF-DBCE586A33B5}">
  <dimension ref="A1:L41"/>
  <sheetViews>
    <sheetView workbookViewId="0">
      <selection activeCell="H40" sqref="H40"/>
    </sheetView>
  </sheetViews>
  <sheetFormatPr baseColWidth="10" defaultColWidth="8.85546875" defaultRowHeight="15"/>
  <cols>
    <col min="1" max="1" width="19.71093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71093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3" t="s">
        <v>77</v>
      </c>
      <c r="H5" s="154" t="s">
        <v>206</v>
      </c>
      <c r="J5" s="90" t="s">
        <v>77</v>
      </c>
      <c r="K5" t="s">
        <v>207</v>
      </c>
      <c r="L5" t="s">
        <v>208</v>
      </c>
    </row>
    <row r="6" spans="1:12">
      <c r="A6" s="152" t="s">
        <v>78</v>
      </c>
      <c r="B6" s="152" t="s">
        <v>79</v>
      </c>
      <c r="C6" s="152" t="s">
        <v>80</v>
      </c>
      <c r="D6" s="152" t="s">
        <v>32</v>
      </c>
      <c r="E6" s="152" t="s">
        <v>81</v>
      </c>
      <c r="F6" s="152" t="s">
        <v>82</v>
      </c>
      <c r="G6" s="152" t="s">
        <v>79</v>
      </c>
      <c r="H6" s="152" t="s">
        <v>209</v>
      </c>
      <c r="J6" t="s">
        <v>109</v>
      </c>
      <c r="K6">
        <v>5</v>
      </c>
      <c r="L6">
        <v>5</v>
      </c>
    </row>
    <row r="7" spans="1:12">
      <c r="A7" s="152" t="s">
        <v>86</v>
      </c>
      <c r="B7" s="152" t="s">
        <v>79</v>
      </c>
      <c r="C7" s="152" t="s">
        <v>80</v>
      </c>
      <c r="D7" s="152" t="s">
        <v>32</v>
      </c>
      <c r="E7" s="152" t="s">
        <v>87</v>
      </c>
      <c r="F7" s="152" t="s">
        <v>88</v>
      </c>
      <c r="G7" s="152" t="s">
        <v>79</v>
      </c>
      <c r="H7" s="152" t="s">
        <v>209</v>
      </c>
      <c r="J7" t="s">
        <v>126</v>
      </c>
      <c r="K7">
        <v>4</v>
      </c>
      <c r="L7">
        <v>4</v>
      </c>
    </row>
    <row r="8" spans="1:12">
      <c r="A8" s="152" t="s">
        <v>89</v>
      </c>
      <c r="B8" s="152" t="s">
        <v>79</v>
      </c>
      <c r="C8" s="152" t="s">
        <v>80</v>
      </c>
      <c r="D8" s="152" t="s">
        <v>90</v>
      </c>
      <c r="E8" s="152" t="s">
        <v>84</v>
      </c>
      <c r="F8" s="152" t="s">
        <v>91</v>
      </c>
      <c r="G8" s="152" t="s">
        <v>79</v>
      </c>
      <c r="H8" s="152" t="s">
        <v>209</v>
      </c>
      <c r="J8" t="s">
        <v>139</v>
      </c>
      <c r="K8">
        <v>9</v>
      </c>
      <c r="L8">
        <v>9</v>
      </c>
    </row>
    <row r="9" spans="1:12">
      <c r="A9" s="152" t="s">
        <v>95</v>
      </c>
      <c r="B9" s="152" t="s">
        <v>79</v>
      </c>
      <c r="C9" s="152" t="s">
        <v>80</v>
      </c>
      <c r="D9" s="152" t="s">
        <v>90</v>
      </c>
      <c r="E9" s="152" t="s">
        <v>96</v>
      </c>
      <c r="F9" s="152" t="s">
        <v>97</v>
      </c>
      <c r="G9" s="152" t="s">
        <v>79</v>
      </c>
      <c r="H9" s="152" t="s">
        <v>209</v>
      </c>
      <c r="J9" t="s">
        <v>79</v>
      </c>
      <c r="K9">
        <v>9</v>
      </c>
      <c r="L9">
        <v>9</v>
      </c>
    </row>
    <row r="10" spans="1:12">
      <c r="A10" s="152" t="s">
        <v>98</v>
      </c>
      <c r="B10" s="152" t="s">
        <v>79</v>
      </c>
      <c r="C10" s="152" t="s">
        <v>80</v>
      </c>
      <c r="D10" s="152" t="s">
        <v>90</v>
      </c>
      <c r="E10" s="152" t="s">
        <v>99</v>
      </c>
      <c r="F10" s="152" t="s">
        <v>97</v>
      </c>
      <c r="G10" s="152" t="s">
        <v>79</v>
      </c>
      <c r="H10" s="152" t="s">
        <v>209</v>
      </c>
      <c r="J10" t="s">
        <v>149</v>
      </c>
      <c r="K10">
        <v>8</v>
      </c>
      <c r="L10">
        <v>8</v>
      </c>
    </row>
    <row r="11" spans="1:12">
      <c r="A11" s="152" t="s">
        <v>100</v>
      </c>
      <c r="B11" s="152" t="s">
        <v>79</v>
      </c>
      <c r="C11" s="152" t="s">
        <v>80</v>
      </c>
      <c r="D11" s="152" t="s">
        <v>90</v>
      </c>
      <c r="E11" s="152" t="s">
        <v>101</v>
      </c>
      <c r="F11" s="152" t="s">
        <v>102</v>
      </c>
      <c r="G11" s="152" t="s">
        <v>79</v>
      </c>
      <c r="H11" s="152" t="s">
        <v>209</v>
      </c>
      <c r="J11" t="s">
        <v>204</v>
      </c>
      <c r="K11">
        <v>35</v>
      </c>
      <c r="L11">
        <v>35</v>
      </c>
    </row>
    <row r="12" spans="1:12">
      <c r="A12" s="152" t="s">
        <v>103</v>
      </c>
      <c r="B12" s="152" t="s">
        <v>79</v>
      </c>
      <c r="C12" s="152" t="s">
        <v>80</v>
      </c>
      <c r="D12" s="152" t="s">
        <v>32</v>
      </c>
      <c r="E12" s="152" t="s">
        <v>104</v>
      </c>
      <c r="F12" s="152" t="s">
        <v>105</v>
      </c>
      <c r="G12" s="152" t="s">
        <v>79</v>
      </c>
      <c r="H12" s="152" t="s">
        <v>209</v>
      </c>
    </row>
    <row r="13" spans="1:12">
      <c r="A13" s="152" t="s">
        <v>106</v>
      </c>
      <c r="B13" s="152" t="s">
        <v>79</v>
      </c>
      <c r="C13" s="152" t="s">
        <v>80</v>
      </c>
      <c r="D13" s="152" t="s">
        <v>25</v>
      </c>
      <c r="E13" s="152" t="s">
        <v>107</v>
      </c>
      <c r="F13" s="152" t="s">
        <v>108</v>
      </c>
      <c r="G13" s="152" t="s">
        <v>79</v>
      </c>
      <c r="H13" s="152" t="s">
        <v>209</v>
      </c>
    </row>
    <row r="14" spans="1:12">
      <c r="A14" s="152" t="s">
        <v>110</v>
      </c>
      <c r="B14" s="152" t="s">
        <v>79</v>
      </c>
      <c r="C14" s="152" t="s">
        <v>80</v>
      </c>
      <c r="D14" s="152" t="s">
        <v>32</v>
      </c>
      <c r="E14" s="152" t="s">
        <v>111</v>
      </c>
      <c r="F14" s="152" t="s">
        <v>112</v>
      </c>
      <c r="G14" s="152" t="s">
        <v>79</v>
      </c>
      <c r="H14" s="152" t="s">
        <v>209</v>
      </c>
    </row>
    <row r="15" spans="1:12">
      <c r="A15" s="152" t="s">
        <v>113</v>
      </c>
      <c r="B15" s="152" t="s">
        <v>79</v>
      </c>
      <c r="C15" s="152" t="s">
        <v>80</v>
      </c>
      <c r="D15" s="152" t="s">
        <v>25</v>
      </c>
      <c r="E15" s="152" t="s">
        <v>114</v>
      </c>
      <c r="F15" s="152" t="s">
        <v>115</v>
      </c>
      <c r="G15" s="152" t="s">
        <v>109</v>
      </c>
      <c r="H15" s="152" t="s">
        <v>209</v>
      </c>
    </row>
    <row r="16" spans="1:12">
      <c r="A16" s="152" t="s">
        <v>116</v>
      </c>
      <c r="B16" s="152" t="s">
        <v>79</v>
      </c>
      <c r="C16" s="152" t="s">
        <v>80</v>
      </c>
      <c r="D16" s="152" t="s">
        <v>25</v>
      </c>
      <c r="E16" s="152" t="s">
        <v>117</v>
      </c>
      <c r="F16" s="152" t="s">
        <v>118</v>
      </c>
      <c r="G16" s="152" t="s">
        <v>109</v>
      </c>
      <c r="H16" s="152" t="s">
        <v>209</v>
      </c>
    </row>
    <row r="17" spans="1:8">
      <c r="A17" s="152" t="s">
        <v>119</v>
      </c>
      <c r="B17" s="152" t="s">
        <v>79</v>
      </c>
      <c r="C17" s="152" t="s">
        <v>80</v>
      </c>
      <c r="D17" s="152" t="s">
        <v>32</v>
      </c>
      <c r="E17" s="152" t="s">
        <v>120</v>
      </c>
      <c r="F17" s="152" t="s">
        <v>121</v>
      </c>
      <c r="G17" s="152" t="s">
        <v>109</v>
      </c>
      <c r="H17" s="152" t="s">
        <v>209</v>
      </c>
    </row>
    <row r="18" spans="1:8">
      <c r="A18" s="152" t="s">
        <v>122</v>
      </c>
      <c r="B18" s="152" t="s">
        <v>123</v>
      </c>
      <c r="C18" s="152" t="s">
        <v>80</v>
      </c>
      <c r="D18" s="152" t="s">
        <v>32</v>
      </c>
      <c r="E18" s="152" t="s">
        <v>124</v>
      </c>
      <c r="F18" s="152" t="s">
        <v>125</v>
      </c>
      <c r="G18" s="152" t="s">
        <v>109</v>
      </c>
      <c r="H18" s="152" t="s">
        <v>209</v>
      </c>
    </row>
    <row r="19" spans="1:8">
      <c r="A19" s="152" t="s">
        <v>127</v>
      </c>
      <c r="B19" s="152" t="s">
        <v>123</v>
      </c>
      <c r="C19" s="152" t="s">
        <v>128</v>
      </c>
      <c r="D19" s="152" t="s">
        <v>32</v>
      </c>
      <c r="E19" s="152" t="s">
        <v>129</v>
      </c>
      <c r="F19" s="152" t="s">
        <v>130</v>
      </c>
      <c r="G19" s="152" t="s">
        <v>109</v>
      </c>
      <c r="H19" s="152" t="s">
        <v>209</v>
      </c>
    </row>
    <row r="20" spans="1:8">
      <c r="A20" s="152" t="s">
        <v>131</v>
      </c>
      <c r="B20" s="152" t="s">
        <v>123</v>
      </c>
      <c r="C20" s="152" t="s">
        <v>128</v>
      </c>
      <c r="D20" s="152" t="s">
        <v>32</v>
      </c>
      <c r="E20" s="152" t="s">
        <v>132</v>
      </c>
      <c r="F20" s="152" t="s">
        <v>133</v>
      </c>
      <c r="G20" s="152" t="s">
        <v>126</v>
      </c>
      <c r="H20" s="152" t="s">
        <v>209</v>
      </c>
    </row>
    <row r="21" spans="1:8">
      <c r="A21" s="152" t="s">
        <v>134</v>
      </c>
      <c r="B21" s="152" t="s">
        <v>123</v>
      </c>
      <c r="C21" s="152" t="s">
        <v>80</v>
      </c>
      <c r="D21" s="152" t="s">
        <v>32</v>
      </c>
      <c r="E21" s="152" t="s">
        <v>135</v>
      </c>
      <c r="F21" s="152" t="s">
        <v>136</v>
      </c>
      <c r="G21" s="152" t="s">
        <v>126</v>
      </c>
      <c r="H21" s="152" t="s">
        <v>209</v>
      </c>
    </row>
    <row r="22" spans="1:8">
      <c r="A22" s="152" t="s">
        <v>137</v>
      </c>
      <c r="B22" s="152" t="s">
        <v>123</v>
      </c>
      <c r="C22" s="152" t="s">
        <v>80</v>
      </c>
      <c r="D22" s="152" t="s">
        <v>32</v>
      </c>
      <c r="E22" s="152" t="s">
        <v>138</v>
      </c>
      <c r="F22" s="152" t="s">
        <v>125</v>
      </c>
      <c r="G22" s="152" t="s">
        <v>126</v>
      </c>
      <c r="H22" s="152" t="s">
        <v>209</v>
      </c>
    </row>
    <row r="23" spans="1:8">
      <c r="A23" s="152" t="s">
        <v>140</v>
      </c>
      <c r="B23" s="152" t="s">
        <v>123</v>
      </c>
      <c r="C23" s="152" t="s">
        <v>128</v>
      </c>
      <c r="D23" s="152" t="s">
        <v>32</v>
      </c>
      <c r="E23" s="152" t="s">
        <v>141</v>
      </c>
      <c r="F23" s="152" t="s">
        <v>142</v>
      </c>
      <c r="G23" s="152" t="s">
        <v>126</v>
      </c>
      <c r="H23" s="152" t="s">
        <v>209</v>
      </c>
    </row>
    <row r="24" spans="1:8">
      <c r="A24" s="152" t="s">
        <v>143</v>
      </c>
      <c r="B24" s="152" t="s">
        <v>123</v>
      </c>
      <c r="C24" s="152" t="s">
        <v>80</v>
      </c>
      <c r="D24" s="152" t="s">
        <v>32</v>
      </c>
      <c r="E24" s="152" t="s">
        <v>144</v>
      </c>
      <c r="F24" s="152" t="s">
        <v>145</v>
      </c>
      <c r="G24" s="152" t="s">
        <v>139</v>
      </c>
      <c r="H24" s="152" t="s">
        <v>209</v>
      </c>
    </row>
    <row r="25" spans="1:8">
      <c r="A25" s="152" t="s">
        <v>146</v>
      </c>
      <c r="B25" s="152" t="s">
        <v>123</v>
      </c>
      <c r="C25" s="152" t="s">
        <v>80</v>
      </c>
      <c r="D25" s="152" t="s">
        <v>32</v>
      </c>
      <c r="E25" s="152" t="s">
        <v>147</v>
      </c>
      <c r="F25" s="152" t="s">
        <v>142</v>
      </c>
      <c r="G25" s="152" t="s">
        <v>139</v>
      </c>
      <c r="H25" s="152" t="s">
        <v>209</v>
      </c>
    </row>
    <row r="26" spans="1:8">
      <c r="A26" s="152" t="s">
        <v>148</v>
      </c>
      <c r="B26" s="152" t="s">
        <v>149</v>
      </c>
      <c r="C26" s="152" t="s">
        <v>80</v>
      </c>
      <c r="D26" s="152" t="s">
        <v>90</v>
      </c>
      <c r="E26" s="152" t="s">
        <v>150</v>
      </c>
      <c r="F26" s="152" t="s">
        <v>151</v>
      </c>
      <c r="G26" s="152" t="s">
        <v>139</v>
      </c>
      <c r="H26" s="152" t="s">
        <v>209</v>
      </c>
    </row>
    <row r="27" spans="1:8">
      <c r="A27" s="152" t="s">
        <v>152</v>
      </c>
      <c r="B27" s="152" t="s">
        <v>149</v>
      </c>
      <c r="C27" s="152" t="s">
        <v>80</v>
      </c>
      <c r="D27" s="152" t="s">
        <v>25</v>
      </c>
      <c r="E27" s="152" t="s">
        <v>153</v>
      </c>
      <c r="F27" s="152" t="s">
        <v>154</v>
      </c>
      <c r="G27" s="152" t="s">
        <v>139</v>
      </c>
      <c r="H27" s="152" t="s">
        <v>209</v>
      </c>
    </row>
    <row r="28" spans="1:8">
      <c r="A28" s="152" t="s">
        <v>158</v>
      </c>
      <c r="B28" s="152" t="s">
        <v>149</v>
      </c>
      <c r="C28" s="152" t="s">
        <v>80</v>
      </c>
      <c r="D28" s="152" t="s">
        <v>32</v>
      </c>
      <c r="E28" s="152" t="s">
        <v>159</v>
      </c>
      <c r="F28" s="152" t="s">
        <v>160</v>
      </c>
      <c r="G28" s="152" t="s">
        <v>139</v>
      </c>
      <c r="H28" s="152" t="s">
        <v>209</v>
      </c>
    </row>
    <row r="29" spans="1:8">
      <c r="A29" s="152" t="s">
        <v>161</v>
      </c>
      <c r="B29" s="152" t="s">
        <v>149</v>
      </c>
      <c r="C29" s="152" t="s">
        <v>80</v>
      </c>
      <c r="D29" s="152" t="s">
        <v>32</v>
      </c>
      <c r="E29" s="152" t="s">
        <v>162</v>
      </c>
      <c r="F29" s="152" t="s">
        <v>163</v>
      </c>
      <c r="G29" s="152" t="s">
        <v>139</v>
      </c>
      <c r="H29" s="152" t="s">
        <v>209</v>
      </c>
    </row>
    <row r="30" spans="1:8">
      <c r="A30" s="152" t="s">
        <v>164</v>
      </c>
      <c r="B30" s="152" t="s">
        <v>149</v>
      </c>
      <c r="C30" s="152" t="s">
        <v>80</v>
      </c>
      <c r="D30" s="152" t="s">
        <v>32</v>
      </c>
      <c r="E30" s="152" t="s">
        <v>165</v>
      </c>
      <c r="F30" s="152" t="s">
        <v>166</v>
      </c>
      <c r="G30" s="152" t="s">
        <v>139</v>
      </c>
      <c r="H30" s="152" t="s">
        <v>209</v>
      </c>
    </row>
    <row r="31" spans="1:8">
      <c r="A31" s="152" t="s">
        <v>167</v>
      </c>
      <c r="B31" s="152" t="s">
        <v>149</v>
      </c>
      <c r="C31" s="152" t="s">
        <v>80</v>
      </c>
      <c r="D31" s="152" t="s">
        <v>32</v>
      </c>
      <c r="E31" s="152" t="s">
        <v>168</v>
      </c>
      <c r="F31" s="152" t="s">
        <v>169</v>
      </c>
      <c r="G31" s="152" t="s">
        <v>139</v>
      </c>
      <c r="H31" s="152" t="s">
        <v>209</v>
      </c>
    </row>
    <row r="32" spans="1:8">
      <c r="A32" s="152" t="s">
        <v>170</v>
      </c>
      <c r="B32" s="152" t="s">
        <v>139</v>
      </c>
      <c r="C32" s="152" t="s">
        <v>128</v>
      </c>
      <c r="D32" s="152" t="s">
        <v>32</v>
      </c>
      <c r="E32" s="152" t="s">
        <v>171</v>
      </c>
      <c r="F32" s="152" t="s">
        <v>172</v>
      </c>
      <c r="G32" s="152" t="s">
        <v>139</v>
      </c>
      <c r="H32" s="152" t="s">
        <v>209</v>
      </c>
    </row>
    <row r="33" spans="1:8">
      <c r="A33" s="152" t="s">
        <v>173</v>
      </c>
      <c r="B33" s="152" t="s">
        <v>139</v>
      </c>
      <c r="C33" s="152" t="s">
        <v>128</v>
      </c>
      <c r="D33" s="152" t="s">
        <v>32</v>
      </c>
      <c r="E33" s="152" t="s">
        <v>174</v>
      </c>
      <c r="F33" s="152" t="s">
        <v>175</v>
      </c>
      <c r="G33" s="152" t="s">
        <v>149</v>
      </c>
      <c r="H33" s="152" t="s">
        <v>209</v>
      </c>
    </row>
    <row r="34" spans="1:8">
      <c r="A34" s="152" t="s">
        <v>176</v>
      </c>
      <c r="B34" s="152" t="s">
        <v>139</v>
      </c>
      <c r="C34" s="152" t="s">
        <v>128</v>
      </c>
      <c r="D34" s="152" t="s">
        <v>32</v>
      </c>
      <c r="E34" s="152" t="s">
        <v>177</v>
      </c>
      <c r="F34" s="152" t="s">
        <v>125</v>
      </c>
      <c r="G34" s="152" t="s">
        <v>149</v>
      </c>
      <c r="H34" s="152" t="s">
        <v>209</v>
      </c>
    </row>
    <row r="35" spans="1:8">
      <c r="A35" s="152" t="s">
        <v>178</v>
      </c>
      <c r="B35" s="152" t="s">
        <v>139</v>
      </c>
      <c r="C35" s="152" t="s">
        <v>80</v>
      </c>
      <c r="D35" s="152" t="s">
        <v>32</v>
      </c>
      <c r="E35" s="152" t="s">
        <v>179</v>
      </c>
      <c r="F35" s="152" t="s">
        <v>180</v>
      </c>
      <c r="G35" s="152" t="s">
        <v>149</v>
      </c>
      <c r="H35" s="152" t="s">
        <v>209</v>
      </c>
    </row>
    <row r="36" spans="1:8">
      <c r="A36" s="152" t="s">
        <v>181</v>
      </c>
      <c r="B36" s="152" t="s">
        <v>139</v>
      </c>
      <c r="C36" s="152" t="s">
        <v>80</v>
      </c>
      <c r="D36" s="152" t="s">
        <v>32</v>
      </c>
      <c r="E36" s="152" t="s">
        <v>182</v>
      </c>
      <c r="F36" s="152" t="s">
        <v>183</v>
      </c>
      <c r="G36" s="152" t="s">
        <v>149</v>
      </c>
      <c r="H36" s="152" t="s">
        <v>209</v>
      </c>
    </row>
    <row r="37" spans="1:8">
      <c r="A37" s="152" t="s">
        <v>184</v>
      </c>
      <c r="B37" s="152" t="s">
        <v>139</v>
      </c>
      <c r="C37" s="152" t="s">
        <v>80</v>
      </c>
      <c r="D37" s="152" t="s">
        <v>32</v>
      </c>
      <c r="E37" s="152" t="s">
        <v>185</v>
      </c>
      <c r="F37" s="152" t="s">
        <v>186</v>
      </c>
      <c r="G37" s="152" t="s">
        <v>149</v>
      </c>
      <c r="H37" s="152" t="s">
        <v>209</v>
      </c>
    </row>
    <row r="38" spans="1:8">
      <c r="A38" s="152" t="s">
        <v>187</v>
      </c>
      <c r="B38" s="152" t="s">
        <v>126</v>
      </c>
      <c r="C38" s="152" t="s">
        <v>80</v>
      </c>
      <c r="D38" s="152" t="s">
        <v>32</v>
      </c>
      <c r="E38" s="152" t="s">
        <v>188</v>
      </c>
      <c r="F38" s="152" t="s">
        <v>189</v>
      </c>
      <c r="G38" s="152" t="s">
        <v>149</v>
      </c>
      <c r="H38" s="152" t="s">
        <v>209</v>
      </c>
    </row>
    <row r="39" spans="1:8">
      <c r="A39" s="152" t="s">
        <v>198</v>
      </c>
      <c r="B39" s="152" t="s">
        <v>109</v>
      </c>
      <c r="C39" s="152" t="s">
        <v>80</v>
      </c>
      <c r="D39" s="152" t="s">
        <v>32</v>
      </c>
      <c r="E39" s="152" t="s">
        <v>199</v>
      </c>
      <c r="F39" s="152" t="s">
        <v>200</v>
      </c>
      <c r="G39" s="152" t="s">
        <v>149</v>
      </c>
      <c r="H39" s="152" t="s">
        <v>209</v>
      </c>
    </row>
    <row r="40" spans="1:8">
      <c r="A40" s="152" t="s">
        <v>201</v>
      </c>
      <c r="B40" s="152" t="s">
        <v>109</v>
      </c>
      <c r="C40" s="152" t="s">
        <v>80</v>
      </c>
      <c r="D40" s="152" t="s">
        <v>32</v>
      </c>
      <c r="E40" s="152" t="s">
        <v>202</v>
      </c>
      <c r="F40" s="152" t="s">
        <v>203</v>
      </c>
      <c r="G40" s="152" t="s">
        <v>149</v>
      </c>
      <c r="H40" s="152" t="s">
        <v>209</v>
      </c>
    </row>
    <row r="41" spans="1:8">
      <c r="H41">
        <f>COUNTA(H6:H40)</f>
        <v>35</v>
      </c>
    </row>
  </sheetData>
  <dataValidations count="1">
    <dataValidation type="list" allowBlank="1" showInputMessage="1" showErrorMessage="1" sqref="H6:H40" xr:uid="{DE2A2172-6E3E-4936-994F-4E5D2165D003}">
      <formula1>"SI,NO"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085C-7116-4EC6-B315-0F00A1552E16}">
  <sheetPr filterMode="1"/>
  <dimension ref="A1:L47"/>
  <sheetViews>
    <sheetView workbookViewId="0">
      <selection activeCell="F54" sqref="F54"/>
    </sheetView>
  </sheetViews>
  <sheetFormatPr baseColWidth="10" defaultColWidth="8.85546875" defaultRowHeight="15"/>
  <cols>
    <col min="1" max="1" width="19.71093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71093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4" t="s">
        <v>77</v>
      </c>
      <c r="H5" s="154" t="s">
        <v>206</v>
      </c>
      <c r="J5" s="90" t="s">
        <v>77</v>
      </c>
      <c r="K5" t="s">
        <v>207</v>
      </c>
      <c r="L5" t="s">
        <v>208</v>
      </c>
    </row>
    <row r="6" spans="1:12" hidden="1">
      <c r="A6" s="152" t="s">
        <v>78</v>
      </c>
      <c r="B6" s="152" t="s">
        <v>79</v>
      </c>
      <c r="C6" s="152" t="s">
        <v>80</v>
      </c>
      <c r="D6" s="152" t="s">
        <v>32</v>
      </c>
      <c r="E6" s="152" t="s">
        <v>81</v>
      </c>
      <c r="F6" s="152" t="s">
        <v>82</v>
      </c>
      <c r="G6" s="152" t="s">
        <v>79</v>
      </c>
      <c r="H6" s="152" t="s">
        <v>209</v>
      </c>
      <c r="J6" t="s">
        <v>109</v>
      </c>
      <c r="K6">
        <v>8</v>
      </c>
      <c r="L6">
        <v>8</v>
      </c>
    </row>
    <row r="7" spans="1:12" hidden="1">
      <c r="A7" s="152" t="s">
        <v>83</v>
      </c>
      <c r="B7" s="152" t="s">
        <v>79</v>
      </c>
      <c r="C7" s="152" t="s">
        <v>80</v>
      </c>
      <c r="D7" s="152" t="s">
        <v>25</v>
      </c>
      <c r="E7" s="152" t="s">
        <v>84</v>
      </c>
      <c r="F7" s="152" t="s">
        <v>85</v>
      </c>
      <c r="G7" s="152" t="s">
        <v>109</v>
      </c>
      <c r="H7" s="152" t="s">
        <v>209</v>
      </c>
      <c r="J7" t="s">
        <v>139</v>
      </c>
      <c r="K7">
        <v>9</v>
      </c>
      <c r="L7">
        <v>9</v>
      </c>
    </row>
    <row r="8" spans="1:12" hidden="1">
      <c r="A8" s="152" t="s">
        <v>86</v>
      </c>
      <c r="B8" s="152" t="s">
        <v>79</v>
      </c>
      <c r="C8" s="152" t="s">
        <v>80</v>
      </c>
      <c r="D8" s="152" t="s">
        <v>32</v>
      </c>
      <c r="E8" s="152" t="s">
        <v>87</v>
      </c>
      <c r="F8" s="152" t="s">
        <v>88</v>
      </c>
      <c r="G8" s="152" t="s">
        <v>79</v>
      </c>
      <c r="H8" s="152" t="s">
        <v>209</v>
      </c>
      <c r="J8" t="s">
        <v>79</v>
      </c>
      <c r="K8">
        <v>9</v>
      </c>
      <c r="L8">
        <v>9</v>
      </c>
    </row>
    <row r="9" spans="1:12" hidden="1">
      <c r="A9" s="152" t="s">
        <v>89</v>
      </c>
      <c r="B9" s="152" t="s">
        <v>79</v>
      </c>
      <c r="C9" s="152" t="s">
        <v>80</v>
      </c>
      <c r="D9" s="152" t="s">
        <v>90</v>
      </c>
      <c r="E9" s="152" t="s">
        <v>84</v>
      </c>
      <c r="F9" s="152" t="s">
        <v>91</v>
      </c>
      <c r="G9" s="152" t="s">
        <v>79</v>
      </c>
      <c r="H9" s="152" t="s">
        <v>209</v>
      </c>
      <c r="J9" t="s">
        <v>149</v>
      </c>
      <c r="K9">
        <v>8</v>
      </c>
      <c r="L9">
        <v>8</v>
      </c>
    </row>
    <row r="10" spans="1:12" hidden="1">
      <c r="A10" s="152" t="s">
        <v>92</v>
      </c>
      <c r="B10" s="152" t="s">
        <v>79</v>
      </c>
      <c r="C10" s="152" t="s">
        <v>80</v>
      </c>
      <c r="D10" s="152" t="s">
        <v>35</v>
      </c>
      <c r="E10" s="152" t="s">
        <v>93</v>
      </c>
      <c r="F10" s="152" t="s">
        <v>94</v>
      </c>
      <c r="G10" s="152" t="s">
        <v>109</v>
      </c>
      <c r="H10" s="152" t="s">
        <v>209</v>
      </c>
      <c r="J10" t="s">
        <v>123</v>
      </c>
      <c r="K10">
        <v>7</v>
      </c>
      <c r="L10">
        <v>7</v>
      </c>
    </row>
    <row r="11" spans="1:12" hidden="1">
      <c r="A11" s="152" t="s">
        <v>95</v>
      </c>
      <c r="B11" s="152" t="s">
        <v>79</v>
      </c>
      <c r="C11" s="152" t="s">
        <v>80</v>
      </c>
      <c r="D11" s="152" t="s">
        <v>90</v>
      </c>
      <c r="E11" s="152" t="s">
        <v>96</v>
      </c>
      <c r="F11" s="152" t="s">
        <v>97</v>
      </c>
      <c r="G11" s="152" t="s">
        <v>79</v>
      </c>
      <c r="H11" s="152" t="s">
        <v>209</v>
      </c>
      <c r="J11" t="s">
        <v>204</v>
      </c>
      <c r="K11">
        <v>41</v>
      </c>
      <c r="L11">
        <v>41</v>
      </c>
    </row>
    <row r="12" spans="1:12" hidden="1">
      <c r="A12" s="152" t="s">
        <v>98</v>
      </c>
      <c r="B12" s="152" t="s">
        <v>79</v>
      </c>
      <c r="C12" s="152" t="s">
        <v>80</v>
      </c>
      <c r="D12" s="152" t="s">
        <v>90</v>
      </c>
      <c r="E12" s="152" t="s">
        <v>99</v>
      </c>
      <c r="F12" s="152" t="s">
        <v>97</v>
      </c>
      <c r="G12" s="152" t="s">
        <v>79</v>
      </c>
      <c r="H12" s="152" t="s">
        <v>209</v>
      </c>
    </row>
    <row r="13" spans="1:12" hidden="1">
      <c r="A13" s="152" t="s">
        <v>100</v>
      </c>
      <c r="B13" s="152" t="s">
        <v>79</v>
      </c>
      <c r="C13" s="152" t="s">
        <v>80</v>
      </c>
      <c r="D13" s="152" t="s">
        <v>90</v>
      </c>
      <c r="E13" s="152" t="s">
        <v>101</v>
      </c>
      <c r="F13" s="152" t="s">
        <v>102</v>
      </c>
      <c r="G13" s="152" t="s">
        <v>79</v>
      </c>
      <c r="H13" s="152" t="s">
        <v>209</v>
      </c>
    </row>
    <row r="14" spans="1:12" hidden="1">
      <c r="A14" s="152" t="s">
        <v>103</v>
      </c>
      <c r="B14" s="152" t="s">
        <v>79</v>
      </c>
      <c r="C14" s="152" t="s">
        <v>80</v>
      </c>
      <c r="D14" s="152" t="s">
        <v>32</v>
      </c>
      <c r="E14" s="152" t="s">
        <v>104</v>
      </c>
      <c r="F14" s="152" t="s">
        <v>105</v>
      </c>
      <c r="G14" s="152" t="s">
        <v>79</v>
      </c>
      <c r="H14" s="152" t="s">
        <v>209</v>
      </c>
    </row>
    <row r="15" spans="1:12" hidden="1">
      <c r="A15" s="152" t="s">
        <v>106</v>
      </c>
      <c r="B15" s="152" t="s">
        <v>79</v>
      </c>
      <c r="C15" s="152" t="s">
        <v>80</v>
      </c>
      <c r="D15" s="152" t="s">
        <v>25</v>
      </c>
      <c r="E15" s="152" t="s">
        <v>107</v>
      </c>
      <c r="F15" s="152" t="s">
        <v>108</v>
      </c>
      <c r="G15" s="152" t="s">
        <v>79</v>
      </c>
      <c r="H15" s="152" t="s">
        <v>209</v>
      </c>
    </row>
    <row r="16" spans="1:12" hidden="1">
      <c r="A16" s="152" t="s">
        <v>110</v>
      </c>
      <c r="B16" s="152" t="s">
        <v>79</v>
      </c>
      <c r="C16" s="152" t="s">
        <v>80</v>
      </c>
      <c r="D16" s="152" t="s">
        <v>32</v>
      </c>
      <c r="E16" s="152" t="s">
        <v>111</v>
      </c>
      <c r="F16" s="152" t="s">
        <v>112</v>
      </c>
      <c r="G16" s="152" t="s">
        <v>79</v>
      </c>
      <c r="H16" s="152" t="s">
        <v>209</v>
      </c>
    </row>
    <row r="17" spans="1:8" hidden="1">
      <c r="A17" s="152" t="s">
        <v>113</v>
      </c>
      <c r="B17" s="152" t="s">
        <v>79</v>
      </c>
      <c r="C17" s="152" t="s">
        <v>80</v>
      </c>
      <c r="D17" s="152" t="s">
        <v>25</v>
      </c>
      <c r="E17" s="152" t="s">
        <v>114</v>
      </c>
      <c r="F17" s="152" t="s">
        <v>115</v>
      </c>
      <c r="G17" s="152" t="s">
        <v>109</v>
      </c>
      <c r="H17" s="152" t="s">
        <v>209</v>
      </c>
    </row>
    <row r="18" spans="1:8" hidden="1">
      <c r="A18" s="152" t="s">
        <v>116</v>
      </c>
      <c r="B18" s="152" t="s">
        <v>79</v>
      </c>
      <c r="C18" s="152" t="s">
        <v>80</v>
      </c>
      <c r="D18" s="152" t="s">
        <v>25</v>
      </c>
      <c r="E18" s="152" t="s">
        <v>117</v>
      </c>
      <c r="F18" s="152" t="s">
        <v>118</v>
      </c>
      <c r="G18" s="152" t="s">
        <v>109</v>
      </c>
      <c r="H18" s="152" t="s">
        <v>209</v>
      </c>
    </row>
    <row r="19" spans="1:8" hidden="1">
      <c r="A19" s="152" t="s">
        <v>119</v>
      </c>
      <c r="B19" s="152" t="s">
        <v>79</v>
      </c>
      <c r="C19" s="152" t="s">
        <v>80</v>
      </c>
      <c r="D19" s="152" t="s">
        <v>32</v>
      </c>
      <c r="E19" s="152" t="s">
        <v>120</v>
      </c>
      <c r="F19" s="152" t="s">
        <v>121</v>
      </c>
      <c r="G19" s="152" t="s">
        <v>109</v>
      </c>
      <c r="H19" s="152" t="s">
        <v>209</v>
      </c>
    </row>
    <row r="20" spans="1:8" hidden="1">
      <c r="A20" s="152" t="s">
        <v>122</v>
      </c>
      <c r="B20" s="152" t="s">
        <v>123</v>
      </c>
      <c r="C20" s="152" t="s">
        <v>80</v>
      </c>
      <c r="D20" s="152" t="s">
        <v>32</v>
      </c>
      <c r="E20" s="152" t="s">
        <v>124</v>
      </c>
      <c r="F20" s="152" t="s">
        <v>125</v>
      </c>
      <c r="G20" s="152" t="s">
        <v>109</v>
      </c>
      <c r="H20" s="152" t="s">
        <v>209</v>
      </c>
    </row>
    <row r="21" spans="1:8" hidden="1">
      <c r="A21" s="152" t="s">
        <v>127</v>
      </c>
      <c r="B21" s="152" t="s">
        <v>123</v>
      </c>
      <c r="C21" s="152" t="s">
        <v>128</v>
      </c>
      <c r="D21" s="152" t="s">
        <v>32</v>
      </c>
      <c r="E21" s="152" t="s">
        <v>129</v>
      </c>
      <c r="F21" s="152" t="s">
        <v>130</v>
      </c>
      <c r="G21" s="152" t="s">
        <v>109</v>
      </c>
      <c r="H21" s="152" t="s">
        <v>209</v>
      </c>
    </row>
    <row r="22" spans="1:8" hidden="1">
      <c r="A22" s="152" t="s">
        <v>131</v>
      </c>
      <c r="B22" s="152" t="s">
        <v>123</v>
      </c>
      <c r="C22" s="152" t="s">
        <v>128</v>
      </c>
      <c r="D22" s="152" t="s">
        <v>32</v>
      </c>
      <c r="E22" s="152" t="s">
        <v>132</v>
      </c>
      <c r="F22" s="152" t="s">
        <v>133</v>
      </c>
      <c r="G22" s="152" t="s">
        <v>123</v>
      </c>
      <c r="H22" s="152" t="s">
        <v>209</v>
      </c>
    </row>
    <row r="23" spans="1:8" hidden="1">
      <c r="A23" s="152" t="s">
        <v>134</v>
      </c>
      <c r="B23" s="152" t="s">
        <v>123</v>
      </c>
      <c r="C23" s="152" t="s">
        <v>80</v>
      </c>
      <c r="D23" s="152" t="s">
        <v>32</v>
      </c>
      <c r="E23" s="152" t="s">
        <v>135</v>
      </c>
      <c r="F23" s="152" t="s">
        <v>136</v>
      </c>
      <c r="G23" s="152" t="s">
        <v>123</v>
      </c>
      <c r="H23" s="152" t="s">
        <v>209</v>
      </c>
    </row>
    <row r="24" spans="1:8" hidden="1">
      <c r="A24" s="152" t="s">
        <v>137</v>
      </c>
      <c r="B24" s="152" t="s">
        <v>123</v>
      </c>
      <c r="C24" s="152" t="s">
        <v>80</v>
      </c>
      <c r="D24" s="152" t="s">
        <v>32</v>
      </c>
      <c r="E24" s="152" t="s">
        <v>138</v>
      </c>
      <c r="F24" s="152" t="s">
        <v>125</v>
      </c>
      <c r="G24" s="152" t="s">
        <v>123</v>
      </c>
      <c r="H24" s="152" t="s">
        <v>209</v>
      </c>
    </row>
    <row r="25" spans="1:8" hidden="1">
      <c r="A25" s="152" t="s">
        <v>140</v>
      </c>
      <c r="B25" s="152" t="s">
        <v>123</v>
      </c>
      <c r="C25" s="152" t="s">
        <v>128</v>
      </c>
      <c r="D25" s="152" t="s">
        <v>32</v>
      </c>
      <c r="E25" s="152" t="s">
        <v>141</v>
      </c>
      <c r="F25" s="152" t="s">
        <v>142</v>
      </c>
      <c r="G25" s="152" t="s">
        <v>123</v>
      </c>
      <c r="H25" s="152" t="s">
        <v>209</v>
      </c>
    </row>
    <row r="26" spans="1:8" hidden="1">
      <c r="A26" s="152" t="s">
        <v>143</v>
      </c>
      <c r="B26" s="152" t="s">
        <v>123</v>
      </c>
      <c r="C26" s="152" t="s">
        <v>80</v>
      </c>
      <c r="D26" s="152" t="s">
        <v>32</v>
      </c>
      <c r="E26" s="152" t="s">
        <v>144</v>
      </c>
      <c r="F26" s="152" t="s">
        <v>145</v>
      </c>
      <c r="G26" s="152" t="s">
        <v>139</v>
      </c>
      <c r="H26" s="152" t="s">
        <v>209</v>
      </c>
    </row>
    <row r="27" spans="1:8" hidden="1">
      <c r="A27" s="152" t="s">
        <v>146</v>
      </c>
      <c r="B27" s="152" t="s">
        <v>123</v>
      </c>
      <c r="C27" s="152" t="s">
        <v>80</v>
      </c>
      <c r="D27" s="152" t="s">
        <v>32</v>
      </c>
      <c r="E27" s="152" t="s">
        <v>147</v>
      </c>
      <c r="F27" s="152" t="s">
        <v>142</v>
      </c>
      <c r="G27" s="152" t="s">
        <v>139</v>
      </c>
      <c r="H27" s="152" t="s">
        <v>209</v>
      </c>
    </row>
    <row r="28" spans="1:8" hidden="1">
      <c r="A28" s="152" t="s">
        <v>148</v>
      </c>
      <c r="B28" s="152" t="s">
        <v>149</v>
      </c>
      <c r="C28" s="152" t="s">
        <v>80</v>
      </c>
      <c r="D28" s="152" t="s">
        <v>90</v>
      </c>
      <c r="E28" s="152" t="s">
        <v>150</v>
      </c>
      <c r="F28" s="152" t="s">
        <v>151</v>
      </c>
      <c r="G28" s="152" t="s">
        <v>139</v>
      </c>
      <c r="H28" s="152" t="s">
        <v>209</v>
      </c>
    </row>
    <row r="29" spans="1:8" hidden="1">
      <c r="A29" s="152" t="s">
        <v>152</v>
      </c>
      <c r="B29" s="152" t="s">
        <v>149</v>
      </c>
      <c r="C29" s="152" t="s">
        <v>80</v>
      </c>
      <c r="D29" s="152" t="s">
        <v>25</v>
      </c>
      <c r="E29" s="152" t="s">
        <v>153</v>
      </c>
      <c r="F29" s="152" t="s">
        <v>154</v>
      </c>
      <c r="G29" s="152" t="s">
        <v>139</v>
      </c>
      <c r="H29" s="152" t="s">
        <v>209</v>
      </c>
    </row>
    <row r="30" spans="1:8" hidden="1">
      <c r="A30" s="152" t="s">
        <v>155</v>
      </c>
      <c r="B30" s="152" t="s">
        <v>149</v>
      </c>
      <c r="C30" s="152" t="s">
        <v>128</v>
      </c>
      <c r="D30" s="152" t="s">
        <v>25</v>
      </c>
      <c r="E30" s="152" t="s">
        <v>156</v>
      </c>
      <c r="F30" s="152" t="s">
        <v>157</v>
      </c>
      <c r="G30" s="152" t="s">
        <v>109</v>
      </c>
      <c r="H30" s="152" t="s">
        <v>209</v>
      </c>
    </row>
    <row r="31" spans="1:8" hidden="1">
      <c r="A31" s="152" t="s">
        <v>158</v>
      </c>
      <c r="B31" s="152" t="s">
        <v>149</v>
      </c>
      <c r="C31" s="152" t="s">
        <v>80</v>
      </c>
      <c r="D31" s="152" t="s">
        <v>32</v>
      </c>
      <c r="E31" s="152" t="s">
        <v>159</v>
      </c>
      <c r="F31" s="152" t="s">
        <v>160</v>
      </c>
      <c r="G31" s="152" t="s">
        <v>139</v>
      </c>
      <c r="H31" s="152" t="s">
        <v>209</v>
      </c>
    </row>
    <row r="32" spans="1:8" hidden="1">
      <c r="A32" s="152" t="s">
        <v>161</v>
      </c>
      <c r="B32" s="152" t="s">
        <v>149</v>
      </c>
      <c r="C32" s="152" t="s">
        <v>80</v>
      </c>
      <c r="D32" s="152" t="s">
        <v>32</v>
      </c>
      <c r="E32" s="152" t="s">
        <v>162</v>
      </c>
      <c r="F32" s="152" t="s">
        <v>163</v>
      </c>
      <c r="G32" s="152" t="s">
        <v>139</v>
      </c>
      <c r="H32" s="152" t="s">
        <v>209</v>
      </c>
    </row>
    <row r="33" spans="1:8" hidden="1">
      <c r="A33" s="152" t="s">
        <v>164</v>
      </c>
      <c r="B33" s="152" t="s">
        <v>149</v>
      </c>
      <c r="C33" s="152" t="s">
        <v>80</v>
      </c>
      <c r="D33" s="152" t="s">
        <v>32</v>
      </c>
      <c r="E33" s="152" t="s">
        <v>165</v>
      </c>
      <c r="F33" s="152" t="s">
        <v>166</v>
      </c>
      <c r="G33" s="152" t="s">
        <v>139</v>
      </c>
      <c r="H33" s="152" t="s">
        <v>209</v>
      </c>
    </row>
    <row r="34" spans="1:8" hidden="1">
      <c r="A34" s="152" t="s">
        <v>167</v>
      </c>
      <c r="B34" s="152" t="s">
        <v>149</v>
      </c>
      <c r="C34" s="152" t="s">
        <v>80</v>
      </c>
      <c r="D34" s="152" t="s">
        <v>32</v>
      </c>
      <c r="E34" s="152" t="s">
        <v>168</v>
      </c>
      <c r="F34" s="152" t="s">
        <v>169</v>
      </c>
      <c r="G34" s="152" t="s">
        <v>139</v>
      </c>
      <c r="H34" s="152" t="s">
        <v>209</v>
      </c>
    </row>
    <row r="35" spans="1:8" hidden="1">
      <c r="A35" s="152" t="s">
        <v>170</v>
      </c>
      <c r="B35" s="152" t="s">
        <v>139</v>
      </c>
      <c r="C35" s="152" t="s">
        <v>128</v>
      </c>
      <c r="D35" s="152" t="s">
        <v>32</v>
      </c>
      <c r="E35" s="152" t="s">
        <v>171</v>
      </c>
      <c r="F35" s="152" t="s">
        <v>172</v>
      </c>
      <c r="G35" s="152" t="s">
        <v>139</v>
      </c>
      <c r="H35" s="152" t="s">
        <v>209</v>
      </c>
    </row>
    <row r="36" spans="1:8" s="182" customFormat="1">
      <c r="A36" s="217" t="s">
        <v>173</v>
      </c>
      <c r="B36" s="217" t="s">
        <v>139</v>
      </c>
      <c r="C36" s="217" t="s">
        <v>128</v>
      </c>
      <c r="D36" s="217" t="s">
        <v>32</v>
      </c>
      <c r="E36" s="217" t="s">
        <v>174</v>
      </c>
      <c r="F36" s="217" t="s">
        <v>175</v>
      </c>
      <c r="G36" s="217" t="s">
        <v>149</v>
      </c>
      <c r="H36" s="152" t="s">
        <v>209</v>
      </c>
    </row>
    <row r="37" spans="1:8" s="182" customFormat="1">
      <c r="A37" s="217" t="s">
        <v>176</v>
      </c>
      <c r="B37" s="217" t="s">
        <v>139</v>
      </c>
      <c r="C37" s="217" t="s">
        <v>128</v>
      </c>
      <c r="D37" s="217" t="s">
        <v>32</v>
      </c>
      <c r="E37" s="217" t="s">
        <v>177</v>
      </c>
      <c r="F37" s="217" t="s">
        <v>125</v>
      </c>
      <c r="G37" s="217" t="s">
        <v>149</v>
      </c>
      <c r="H37" s="152" t="s">
        <v>209</v>
      </c>
    </row>
    <row r="38" spans="1:8" s="182" customFormat="1">
      <c r="A38" s="217" t="s">
        <v>178</v>
      </c>
      <c r="B38" s="217" t="s">
        <v>139</v>
      </c>
      <c r="C38" s="217" t="s">
        <v>80</v>
      </c>
      <c r="D38" s="217" t="s">
        <v>32</v>
      </c>
      <c r="E38" s="217" t="s">
        <v>179</v>
      </c>
      <c r="F38" s="217" t="s">
        <v>180</v>
      </c>
      <c r="G38" s="217" t="s">
        <v>149</v>
      </c>
      <c r="H38" s="152" t="s">
        <v>209</v>
      </c>
    </row>
    <row r="39" spans="1:8" s="182" customFormat="1">
      <c r="A39" s="218" t="s">
        <v>181</v>
      </c>
      <c r="B39" s="218" t="s">
        <v>139</v>
      </c>
      <c r="C39" s="218" t="s">
        <v>80</v>
      </c>
      <c r="D39" s="218" t="s">
        <v>32</v>
      </c>
      <c r="E39" s="218" t="s">
        <v>182</v>
      </c>
      <c r="F39" s="218" t="s">
        <v>183</v>
      </c>
      <c r="G39" s="217" t="s">
        <v>149</v>
      </c>
      <c r="H39" s="152" t="s">
        <v>209</v>
      </c>
    </row>
    <row r="40" spans="1:8" s="182" customFormat="1">
      <c r="A40" s="217" t="s">
        <v>184</v>
      </c>
      <c r="B40" s="217" t="s">
        <v>139</v>
      </c>
      <c r="C40" s="217" t="s">
        <v>80</v>
      </c>
      <c r="D40" s="217" t="s">
        <v>32</v>
      </c>
      <c r="E40" s="217" t="s">
        <v>185</v>
      </c>
      <c r="F40" s="217" t="s">
        <v>186</v>
      </c>
      <c r="G40" s="217" t="s">
        <v>149</v>
      </c>
      <c r="H40" s="152" t="s">
        <v>209</v>
      </c>
    </row>
    <row r="41" spans="1:8" s="182" customFormat="1">
      <c r="A41" s="217" t="s">
        <v>187</v>
      </c>
      <c r="B41" s="217" t="s">
        <v>126</v>
      </c>
      <c r="C41" s="217" t="s">
        <v>80</v>
      </c>
      <c r="D41" s="217" t="s">
        <v>32</v>
      </c>
      <c r="E41" s="217" t="s">
        <v>188</v>
      </c>
      <c r="F41" s="217" t="s">
        <v>210</v>
      </c>
      <c r="G41" s="217" t="s">
        <v>149</v>
      </c>
      <c r="H41" s="152" t="s">
        <v>209</v>
      </c>
    </row>
    <row r="42" spans="1:8" hidden="1">
      <c r="A42" s="217" t="s">
        <v>190</v>
      </c>
      <c r="B42" s="217" t="s">
        <v>109</v>
      </c>
      <c r="C42" s="217" t="s">
        <v>80</v>
      </c>
      <c r="D42" s="217" t="s">
        <v>32</v>
      </c>
      <c r="E42" s="217" t="s">
        <v>191</v>
      </c>
      <c r="F42" s="217" t="s">
        <v>192</v>
      </c>
      <c r="G42" s="217" t="s">
        <v>123</v>
      </c>
      <c r="H42" s="152" t="s">
        <v>209</v>
      </c>
    </row>
    <row r="43" spans="1:8" hidden="1">
      <c r="A43" s="217" t="s">
        <v>193</v>
      </c>
      <c r="B43" s="217" t="s">
        <v>109</v>
      </c>
      <c r="C43" s="217" t="s">
        <v>80</v>
      </c>
      <c r="D43" s="217" t="s">
        <v>32</v>
      </c>
      <c r="E43" s="217" t="s">
        <v>194</v>
      </c>
      <c r="F43" s="217" t="s">
        <v>195</v>
      </c>
      <c r="G43" s="217" t="s">
        <v>123</v>
      </c>
      <c r="H43" s="152" t="s">
        <v>209</v>
      </c>
    </row>
    <row r="44" spans="1:8" hidden="1">
      <c r="A44" s="217" t="s">
        <v>196</v>
      </c>
      <c r="B44" s="217" t="s">
        <v>109</v>
      </c>
      <c r="C44" s="217" t="s">
        <v>80</v>
      </c>
      <c r="D44" s="217" t="s">
        <v>32</v>
      </c>
      <c r="E44" s="217" t="s">
        <v>197</v>
      </c>
      <c r="F44" s="217" t="s">
        <v>195</v>
      </c>
      <c r="G44" s="217" t="s">
        <v>123</v>
      </c>
      <c r="H44" s="152" t="s">
        <v>209</v>
      </c>
    </row>
    <row r="45" spans="1:8" s="182" customFormat="1">
      <c r="A45" s="217" t="s">
        <v>198</v>
      </c>
      <c r="B45" s="217" t="s">
        <v>109</v>
      </c>
      <c r="C45" s="217" t="s">
        <v>80</v>
      </c>
      <c r="D45" s="217" t="s">
        <v>32</v>
      </c>
      <c r="E45" s="217" t="s">
        <v>199</v>
      </c>
      <c r="F45" s="217" t="s">
        <v>200</v>
      </c>
      <c r="G45" s="217" t="s">
        <v>149</v>
      </c>
      <c r="H45" s="152" t="s">
        <v>209</v>
      </c>
    </row>
    <row r="46" spans="1:8" s="182" customFormat="1">
      <c r="A46" s="217" t="s">
        <v>201</v>
      </c>
      <c r="B46" s="217" t="s">
        <v>109</v>
      </c>
      <c r="C46" s="217" t="s">
        <v>80</v>
      </c>
      <c r="D46" s="217" t="s">
        <v>32</v>
      </c>
      <c r="E46" s="217" t="s">
        <v>202</v>
      </c>
      <c r="F46" s="217" t="s">
        <v>203</v>
      </c>
      <c r="G46" s="217" t="s">
        <v>149</v>
      </c>
      <c r="H46" s="152" t="s">
        <v>209</v>
      </c>
    </row>
    <row r="47" spans="1:8" hidden="1">
      <c r="H47">
        <f>COUNTA(H6:H46)</f>
        <v>41</v>
      </c>
    </row>
  </sheetData>
  <autoFilter ref="A5:H47" xr:uid="{BA5A085C-7116-4EC6-B315-0F00A1552E16}">
    <filterColumn colId="6">
      <filters>
        <filter val="Rosa Odar"/>
      </filters>
    </filterColumn>
  </autoFilter>
  <dataValidations count="1">
    <dataValidation type="list" allowBlank="1" showInputMessage="1" showErrorMessage="1" sqref="H6:H46" xr:uid="{DF7A8324-CC60-463F-8D69-A7E4979E004E}">
      <formula1>"SI,NO"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FCB8B-FC3C-4B39-8AE0-BA022E3EE2BE}">
  <sheetPr filterMode="1"/>
  <dimension ref="A1:V92"/>
  <sheetViews>
    <sheetView zoomScaleNormal="100" workbookViewId="0">
      <pane xSplit="7" ySplit="1" topLeftCell="O43" activePane="bottomRight" state="frozen"/>
      <selection pane="topRight" activeCell="F1" sqref="F1"/>
      <selection pane="bottomLeft" activeCell="A2" sqref="A2"/>
      <selection pane="bottomRight" activeCell="G78" sqref="G78"/>
    </sheetView>
  </sheetViews>
  <sheetFormatPr baseColWidth="10" defaultColWidth="11.42578125" defaultRowHeight="15"/>
  <cols>
    <col min="1" max="1" width="7.42578125" bestFit="1" customWidth="1"/>
    <col min="2" max="2" width="18.140625" bestFit="1" customWidth="1"/>
    <col min="3" max="3" width="47" customWidth="1"/>
    <col min="4" max="4" width="26.140625" bestFit="1" customWidth="1"/>
    <col min="5" max="5" width="28.28515625" bestFit="1" customWidth="1"/>
    <col min="6" max="6" width="11.5703125" bestFit="1" customWidth="1"/>
    <col min="7" max="7" width="28.28515625" customWidth="1"/>
    <col min="8" max="8" width="51.28515625" customWidth="1"/>
    <col min="9" max="9" width="18.140625" bestFit="1" customWidth="1"/>
    <col min="10" max="10" width="19" bestFit="1" customWidth="1"/>
    <col min="11" max="12" width="23" bestFit="1" customWidth="1"/>
    <col min="13" max="13" width="11.85546875" bestFit="1" customWidth="1"/>
    <col min="14" max="14" width="22.42578125" bestFit="1" customWidth="1"/>
    <col min="15" max="15" width="41.5703125" bestFit="1" customWidth="1"/>
    <col min="16" max="17" width="109.42578125" customWidth="1"/>
    <col min="18" max="18" width="76.5703125" customWidth="1"/>
    <col min="19" max="19" width="56.28515625" bestFit="1" customWidth="1"/>
    <col min="20" max="20" width="11" bestFit="1" customWidth="1"/>
    <col min="21" max="21" width="4.42578125" customWidth="1"/>
  </cols>
  <sheetData>
    <row r="1" spans="1:20" ht="45">
      <c r="A1" s="36" t="s">
        <v>72</v>
      </c>
      <c r="B1" s="36" t="s">
        <v>73</v>
      </c>
      <c r="C1" s="36" t="s">
        <v>211</v>
      </c>
      <c r="D1" s="36" t="s">
        <v>212</v>
      </c>
      <c r="E1" s="36" t="s">
        <v>213</v>
      </c>
      <c r="F1" s="36" t="s">
        <v>75</v>
      </c>
      <c r="G1" s="36" t="s">
        <v>76</v>
      </c>
      <c r="H1" s="36" t="s">
        <v>214</v>
      </c>
      <c r="I1" s="75" t="s">
        <v>74</v>
      </c>
      <c r="J1" s="75" t="s">
        <v>215</v>
      </c>
      <c r="K1" s="98" t="s">
        <v>216</v>
      </c>
      <c r="L1" s="98" t="s">
        <v>217</v>
      </c>
      <c r="M1" s="76" t="s">
        <v>69</v>
      </c>
      <c r="N1" s="76" t="s">
        <v>71</v>
      </c>
      <c r="O1" s="36" t="s">
        <v>38</v>
      </c>
      <c r="P1" s="36" t="s">
        <v>39</v>
      </c>
      <c r="Q1" s="36" t="s">
        <v>5</v>
      </c>
      <c r="R1" s="36" t="s">
        <v>218</v>
      </c>
      <c r="S1" s="107" t="s">
        <v>219</v>
      </c>
      <c r="T1" s="108" t="s">
        <v>220</v>
      </c>
    </row>
    <row r="2" spans="1:20" ht="30">
      <c r="A2" s="69" t="s">
        <v>78</v>
      </c>
      <c r="B2" s="74" t="s">
        <v>79</v>
      </c>
      <c r="C2" s="37" t="s">
        <v>221</v>
      </c>
      <c r="D2" s="69" t="s">
        <v>222</v>
      </c>
      <c r="E2" s="37" t="s">
        <v>223</v>
      </c>
      <c r="F2" s="37" t="s">
        <v>32</v>
      </c>
      <c r="G2" s="70" t="s">
        <v>82</v>
      </c>
      <c r="H2" s="68" t="s">
        <v>224</v>
      </c>
      <c r="I2" s="68" t="s">
        <v>80</v>
      </c>
      <c r="J2" s="68" t="s">
        <v>70</v>
      </c>
      <c r="K2" s="68">
        <v>2</v>
      </c>
      <c r="L2" s="68" t="s">
        <v>70</v>
      </c>
      <c r="M2" s="68" t="s">
        <v>70</v>
      </c>
      <c r="N2" s="68" t="s">
        <v>70</v>
      </c>
      <c r="O2" s="38" t="s">
        <v>42</v>
      </c>
      <c r="P2" s="66" t="s">
        <v>225</v>
      </c>
      <c r="Q2" s="100" t="str">
        <f>CONCATENATE(O2,P2)</f>
        <v>router-default.apps.certificacion.vuce.gob.pe/autenticacion2/authentication-api/v1/preregistro/usuarios/usuario?preDataCuentaId=4&amp;componenteId=1</v>
      </c>
      <c r="R2" s="100"/>
      <c r="S2" s="102"/>
      <c r="T2" s="102" t="s">
        <v>209</v>
      </c>
    </row>
    <row r="3" spans="1:20" ht="409.5">
      <c r="A3" s="69" t="s">
        <v>83</v>
      </c>
      <c r="B3" s="74" t="s">
        <v>79</v>
      </c>
      <c r="C3" s="37" t="s">
        <v>221</v>
      </c>
      <c r="D3" s="69" t="s">
        <v>222</v>
      </c>
      <c r="E3" s="37" t="s">
        <v>223</v>
      </c>
      <c r="F3" s="37" t="s">
        <v>25</v>
      </c>
      <c r="G3" s="70" t="s">
        <v>85</v>
      </c>
      <c r="H3" s="68" t="s">
        <v>226</v>
      </c>
      <c r="I3" s="68" t="s">
        <v>80</v>
      </c>
      <c r="J3" s="68" t="s">
        <v>209</v>
      </c>
      <c r="K3" s="68">
        <v>0</v>
      </c>
      <c r="L3" s="68" t="s">
        <v>70</v>
      </c>
      <c r="M3" s="68" t="s">
        <v>70</v>
      </c>
      <c r="N3" s="68" t="s">
        <v>70</v>
      </c>
      <c r="O3" s="38" t="s">
        <v>42</v>
      </c>
      <c r="P3" s="66" t="s">
        <v>227</v>
      </c>
      <c r="Q3" s="100" t="str">
        <f t="shared" ref="Q3:Q66" si="0">CONCATENATE(O3,P3)</f>
        <v>router-default.apps.certificacion.vuce.gob.pe/autenticacion2/authentication-api/v1/preregistro/usuarios/usuario</v>
      </c>
      <c r="R3" s="89" t="s">
        <v>228</v>
      </c>
    </row>
    <row r="4" spans="1:20" ht="45">
      <c r="A4" s="69" t="s">
        <v>86</v>
      </c>
      <c r="B4" s="74" t="s">
        <v>79</v>
      </c>
      <c r="C4" s="37" t="s">
        <v>221</v>
      </c>
      <c r="D4" s="69" t="s">
        <v>222</v>
      </c>
      <c r="E4" s="37" t="s">
        <v>223</v>
      </c>
      <c r="F4" s="37" t="s">
        <v>32</v>
      </c>
      <c r="G4" s="70" t="s">
        <v>88</v>
      </c>
      <c r="H4" s="68" t="s">
        <v>224</v>
      </c>
      <c r="I4" s="68" t="s">
        <v>80</v>
      </c>
      <c r="J4" s="68" t="s">
        <v>70</v>
      </c>
      <c r="K4" s="68">
        <v>8</v>
      </c>
      <c r="L4" s="68" t="s">
        <v>209</v>
      </c>
      <c r="M4" s="68" t="s">
        <v>70</v>
      </c>
      <c r="N4" s="68" t="s">
        <v>70</v>
      </c>
      <c r="O4" s="38" t="s">
        <v>42</v>
      </c>
      <c r="P4" s="66" t="s">
        <v>229</v>
      </c>
      <c r="Q4" s="100" t="str">
        <f t="shared" si="0"/>
        <v>router-default.apps.certificacion.vuce.gob.pe/autenticacion2/authentication-api/v1/preregistro/usuarios?componenteId=1&amp;tipoDocumentoPrincipal=1&amp;numeroDocumentoPrincipal=20262996333&amp;entidadId=1&amp;tipoFiltro=1&amp;filtro=1&amp;numberpage=1&amp;sizepage=1</v>
      </c>
      <c r="R4" s="100"/>
      <c r="S4" s="102"/>
      <c r="T4" s="102" t="s">
        <v>209</v>
      </c>
    </row>
    <row r="5" spans="1:20" ht="409.5">
      <c r="A5" s="69" t="s">
        <v>89</v>
      </c>
      <c r="B5" s="74" t="s">
        <v>79</v>
      </c>
      <c r="C5" s="37" t="s">
        <v>221</v>
      </c>
      <c r="D5" s="69" t="s">
        <v>222</v>
      </c>
      <c r="E5" s="37" t="s">
        <v>230</v>
      </c>
      <c r="F5" s="37" t="s">
        <v>90</v>
      </c>
      <c r="G5" s="70" t="s">
        <v>91</v>
      </c>
      <c r="H5" s="68" t="s">
        <v>231</v>
      </c>
      <c r="I5" s="68" t="s">
        <v>80</v>
      </c>
      <c r="J5" s="68" t="s">
        <v>209</v>
      </c>
      <c r="K5" s="68">
        <v>0</v>
      </c>
      <c r="L5" s="68"/>
      <c r="M5" s="68" t="s">
        <v>70</v>
      </c>
      <c r="N5" s="68" t="s">
        <v>70</v>
      </c>
      <c r="O5" s="38" t="s">
        <v>42</v>
      </c>
      <c r="P5" s="66" t="s">
        <v>227</v>
      </c>
      <c r="Q5" s="100" t="str">
        <f t="shared" si="0"/>
        <v>router-default.apps.certificacion.vuce.gob.pe/autenticacion2/authentication-api/v1/preregistro/usuarios/usuario</v>
      </c>
      <c r="R5" s="104" t="s">
        <v>232</v>
      </c>
      <c r="S5" s="102" t="s">
        <v>233</v>
      </c>
      <c r="T5" s="102" t="s">
        <v>209</v>
      </c>
    </row>
    <row r="6" spans="1:20" ht="30">
      <c r="A6" s="69" t="s">
        <v>92</v>
      </c>
      <c r="B6" s="74" t="s">
        <v>79</v>
      </c>
      <c r="C6" s="37" t="s">
        <v>221</v>
      </c>
      <c r="D6" s="69" t="s">
        <v>222</v>
      </c>
      <c r="E6" s="37" t="s">
        <v>230</v>
      </c>
      <c r="F6" s="37" t="s">
        <v>35</v>
      </c>
      <c r="G6" s="70" t="s">
        <v>94</v>
      </c>
      <c r="H6" s="68" t="s">
        <v>234</v>
      </c>
      <c r="I6" s="68" t="s">
        <v>80</v>
      </c>
      <c r="J6" s="68" t="s">
        <v>209</v>
      </c>
      <c r="K6" s="68">
        <v>0</v>
      </c>
      <c r="L6" s="68" t="s">
        <v>70</v>
      </c>
      <c r="M6" s="68" t="s">
        <v>70</v>
      </c>
      <c r="N6" s="68" t="s">
        <v>70</v>
      </c>
      <c r="O6" s="38" t="s">
        <v>42</v>
      </c>
      <c r="P6" s="66" t="s">
        <v>235</v>
      </c>
      <c r="Q6" s="100" t="str">
        <f t="shared" si="0"/>
        <v>router-default.apps.certificacion.vuce.gob.pe/autenticacion2/authentication-api/v1/preregistro/usuarios/usuario?usuarioId=SUNAT01&amp;preDataCuentaId=4</v>
      </c>
      <c r="R6" s="66"/>
    </row>
    <row r="7" spans="1:20" ht="60">
      <c r="A7" s="69" t="s">
        <v>95</v>
      </c>
      <c r="B7" s="74" t="s">
        <v>79</v>
      </c>
      <c r="C7" s="37" t="s">
        <v>236</v>
      </c>
      <c r="D7" s="69" t="s">
        <v>222</v>
      </c>
      <c r="E7" s="37" t="s">
        <v>237</v>
      </c>
      <c r="F7" s="37" t="s">
        <v>90</v>
      </c>
      <c r="G7" s="70" t="s">
        <v>97</v>
      </c>
      <c r="H7" s="68" t="s">
        <v>238</v>
      </c>
      <c r="I7" s="68" t="s">
        <v>80</v>
      </c>
      <c r="J7" s="68" t="s">
        <v>209</v>
      </c>
      <c r="K7" s="68">
        <v>2</v>
      </c>
      <c r="L7" s="68" t="s">
        <v>70</v>
      </c>
      <c r="M7" s="68" t="s">
        <v>70</v>
      </c>
      <c r="N7" s="68" t="s">
        <v>70</v>
      </c>
      <c r="O7" s="38" t="s">
        <v>42</v>
      </c>
      <c r="P7" s="66" t="s">
        <v>239</v>
      </c>
      <c r="Q7" s="100" t="str">
        <f t="shared" si="0"/>
        <v>router-default.apps.certificacion.vuce.gob.pe/autenticacion2/authentication-api/v1/perfil/1120/roles/35</v>
      </c>
      <c r="R7" s="100" t="s">
        <v>240</v>
      </c>
      <c r="S7" s="102"/>
      <c r="T7" s="102" t="s">
        <v>209</v>
      </c>
    </row>
    <row r="8" spans="1:20" ht="60">
      <c r="A8" s="69" t="s">
        <v>98</v>
      </c>
      <c r="B8" s="74" t="s">
        <v>79</v>
      </c>
      <c r="C8" s="37" t="s">
        <v>241</v>
      </c>
      <c r="D8" s="69" t="s">
        <v>222</v>
      </c>
      <c r="E8" s="37" t="s">
        <v>237</v>
      </c>
      <c r="F8" s="37" t="s">
        <v>90</v>
      </c>
      <c r="G8" s="70" t="s">
        <v>97</v>
      </c>
      <c r="H8" s="68" t="s">
        <v>238</v>
      </c>
      <c r="I8" s="68" t="s">
        <v>80</v>
      </c>
      <c r="J8" s="68" t="s">
        <v>209</v>
      </c>
      <c r="K8" s="68">
        <v>2</v>
      </c>
      <c r="L8" s="68" t="s">
        <v>70</v>
      </c>
      <c r="M8" s="68" t="s">
        <v>70</v>
      </c>
      <c r="N8" s="68" t="s">
        <v>70</v>
      </c>
      <c r="O8" s="38" t="s">
        <v>42</v>
      </c>
      <c r="P8" s="66" t="s">
        <v>242</v>
      </c>
      <c r="Q8" s="100" t="str">
        <f t="shared" si="0"/>
        <v>router-default.apps.certificacion.vuce.gob.pe/autenticacion2/authentication-api/v1/perfil/1120/roles/35/favorito</v>
      </c>
      <c r="R8" s="100" t="s">
        <v>243</v>
      </c>
      <c r="S8" s="102"/>
      <c r="T8" s="102" t="s">
        <v>209</v>
      </c>
    </row>
    <row r="9" spans="1:20" ht="30">
      <c r="A9" s="69" t="s">
        <v>100</v>
      </c>
      <c r="B9" s="74" t="s">
        <v>79</v>
      </c>
      <c r="C9" s="37" t="s">
        <v>244</v>
      </c>
      <c r="D9" s="69" t="s">
        <v>222</v>
      </c>
      <c r="E9" s="37" t="s">
        <v>245</v>
      </c>
      <c r="F9" s="37" t="s">
        <v>90</v>
      </c>
      <c r="G9" s="70" t="s">
        <v>102</v>
      </c>
      <c r="H9" s="68" t="s">
        <v>246</v>
      </c>
      <c r="I9" s="68" t="s">
        <v>80</v>
      </c>
      <c r="J9" s="68" t="s">
        <v>209</v>
      </c>
      <c r="K9" s="68">
        <v>2</v>
      </c>
      <c r="L9" s="68" t="s">
        <v>70</v>
      </c>
      <c r="M9" s="68" t="s">
        <v>70</v>
      </c>
      <c r="N9" s="68" t="s">
        <v>70</v>
      </c>
      <c r="O9" s="38" t="s">
        <v>42</v>
      </c>
      <c r="P9" s="66" t="s">
        <v>247</v>
      </c>
      <c r="Q9" s="100" t="str">
        <f t="shared" si="0"/>
        <v>router-default.apps.certificacion.vuce.gob.pe/autenticacion2/authentication-api/v1/perfil/favorito?cuentaVuceId=1085&amp;perfilId=1120</v>
      </c>
      <c r="R9" s="100"/>
      <c r="S9" s="102"/>
      <c r="T9" s="102" t="s">
        <v>209</v>
      </c>
    </row>
    <row r="10" spans="1:20" ht="45">
      <c r="A10" s="69" t="s">
        <v>103</v>
      </c>
      <c r="B10" s="74" t="s">
        <v>79</v>
      </c>
      <c r="C10" s="37" t="s">
        <v>236</v>
      </c>
      <c r="D10" s="69" t="s">
        <v>222</v>
      </c>
      <c r="E10" s="37" t="s">
        <v>245</v>
      </c>
      <c r="F10" s="37" t="s">
        <v>32</v>
      </c>
      <c r="G10" s="70" t="s">
        <v>105</v>
      </c>
      <c r="H10" s="68" t="s">
        <v>105</v>
      </c>
      <c r="I10" s="68" t="s">
        <v>80</v>
      </c>
      <c r="J10" s="68" t="s">
        <v>70</v>
      </c>
      <c r="K10" s="68">
        <v>2</v>
      </c>
      <c r="L10" s="68" t="s">
        <v>209</v>
      </c>
      <c r="M10" s="68" t="s">
        <v>70</v>
      </c>
      <c r="N10" s="68" t="s">
        <v>70</v>
      </c>
      <c r="O10" s="38" t="s">
        <v>42</v>
      </c>
      <c r="P10" s="66" t="s">
        <v>248</v>
      </c>
      <c r="Q10" s="100" t="str">
        <f t="shared" si="0"/>
        <v>router-default.apps.certificacion.vuce.gob.pe/autenticacion2/authentication-api/v1/perfil/1120/roles?componenteId=1</v>
      </c>
      <c r="R10" s="100"/>
      <c r="S10" s="102"/>
      <c r="T10" s="102" t="s">
        <v>209</v>
      </c>
    </row>
    <row r="11" spans="1:20" s="88" customFormat="1" ht="75" hidden="1">
      <c r="A11" s="81" t="s">
        <v>249</v>
      </c>
      <c r="B11" s="82" t="s">
        <v>79</v>
      </c>
      <c r="C11" s="83" t="s">
        <v>236</v>
      </c>
      <c r="D11" s="81" t="s">
        <v>222</v>
      </c>
      <c r="E11" s="83"/>
      <c r="F11" s="83" t="s">
        <v>25</v>
      </c>
      <c r="G11" s="84" t="s">
        <v>250</v>
      </c>
      <c r="H11" s="85" t="s">
        <v>251</v>
      </c>
      <c r="I11" s="85"/>
      <c r="J11" s="85"/>
      <c r="K11" s="85"/>
      <c r="L11" s="85"/>
      <c r="M11" s="85"/>
      <c r="N11" s="85"/>
      <c r="O11" s="86" t="s">
        <v>42</v>
      </c>
      <c r="P11" s="87" t="s">
        <v>252</v>
      </c>
      <c r="Q11" s="100" t="str">
        <f t="shared" si="0"/>
        <v>router-default.apps.certificacion.vuce.gob.pe/autenticacion2/authentication-api/v1/perfil/1/roles</v>
      </c>
      <c r="R11" s="87" t="s">
        <v>253</v>
      </c>
      <c r="S11" s="88" t="s">
        <v>254</v>
      </c>
      <c r="T11"/>
    </row>
    <row r="12" spans="1:20" ht="30">
      <c r="A12" s="69" t="s">
        <v>106</v>
      </c>
      <c r="B12" s="74" t="s">
        <v>79</v>
      </c>
      <c r="C12" s="37" t="s">
        <v>255</v>
      </c>
      <c r="D12" s="69" t="s">
        <v>222</v>
      </c>
      <c r="E12" s="37" t="s">
        <v>245</v>
      </c>
      <c r="F12" s="37" t="s">
        <v>25</v>
      </c>
      <c r="G12" s="70" t="s">
        <v>108</v>
      </c>
      <c r="H12" s="68" t="s">
        <v>256</v>
      </c>
      <c r="I12" s="68" t="s">
        <v>80</v>
      </c>
      <c r="J12" s="68" t="s">
        <v>209</v>
      </c>
      <c r="K12" s="68">
        <v>3</v>
      </c>
      <c r="L12" s="68" t="s">
        <v>70</v>
      </c>
      <c r="M12" s="68" t="s">
        <v>70</v>
      </c>
      <c r="N12" s="68" t="s">
        <v>70</v>
      </c>
      <c r="O12" s="38" t="s">
        <v>42</v>
      </c>
      <c r="P12" s="66" t="s">
        <v>257</v>
      </c>
      <c r="Q12" s="100" t="str">
        <f t="shared" si="0"/>
        <v>router-default.apps.certificacion.vuce.gob.pe/autenticacion2/authentication-api/v1/perfil/1120/inicializar-rol?cuentaVuceId=1085&amp;componenteId=1</v>
      </c>
      <c r="R12" s="105"/>
      <c r="S12" s="102"/>
      <c r="T12" s="102" t="s">
        <v>209</v>
      </c>
    </row>
    <row r="13" spans="1:20" ht="45">
      <c r="A13" s="69" t="s">
        <v>110</v>
      </c>
      <c r="B13" s="74" t="s">
        <v>79</v>
      </c>
      <c r="C13" s="37" t="s">
        <v>236</v>
      </c>
      <c r="D13" s="69" t="s">
        <v>222</v>
      </c>
      <c r="E13" s="37" t="s">
        <v>245</v>
      </c>
      <c r="F13" s="37" t="s">
        <v>32</v>
      </c>
      <c r="G13" s="67" t="s">
        <v>112</v>
      </c>
      <c r="H13" s="68" t="s">
        <v>258</v>
      </c>
      <c r="I13" s="68" t="s">
        <v>80</v>
      </c>
      <c r="J13" s="68" t="s">
        <v>70</v>
      </c>
      <c r="K13" s="68">
        <v>6</v>
      </c>
      <c r="L13" s="68" t="s">
        <v>209</v>
      </c>
      <c r="M13" s="68" t="s">
        <v>70</v>
      </c>
      <c r="N13" s="68" t="s">
        <v>70</v>
      </c>
      <c r="O13" s="38" t="s">
        <v>42</v>
      </c>
      <c r="P13" s="89" t="s">
        <v>259</v>
      </c>
      <c r="Q13" s="100" t="str">
        <f t="shared" si="0"/>
        <v>router-default.apps.certificacion.vuce.gob.pe/autenticacion2/authentication-api/v1/perfil/1143/historial-cambios?componenteId=1</v>
      </c>
      <c r="R13" s="105"/>
      <c r="S13" s="102"/>
      <c r="T13" s="102" t="s">
        <v>209</v>
      </c>
    </row>
    <row r="14" spans="1:20" ht="120">
      <c r="A14" s="69" t="s">
        <v>113</v>
      </c>
      <c r="B14" s="74" t="s">
        <v>79</v>
      </c>
      <c r="C14" s="37" t="s">
        <v>236</v>
      </c>
      <c r="D14" s="69" t="s">
        <v>222</v>
      </c>
      <c r="E14" s="37" t="s">
        <v>245</v>
      </c>
      <c r="F14" s="37" t="s">
        <v>25</v>
      </c>
      <c r="G14" s="70" t="s">
        <v>115</v>
      </c>
      <c r="H14" s="68" t="s">
        <v>260</v>
      </c>
      <c r="I14" s="68" t="s">
        <v>80</v>
      </c>
      <c r="J14" s="68" t="s">
        <v>209</v>
      </c>
      <c r="K14" s="68">
        <v>1</v>
      </c>
      <c r="L14" s="68" t="s">
        <v>70</v>
      </c>
      <c r="M14" s="68" t="s">
        <v>70</v>
      </c>
      <c r="N14" s="68" t="s">
        <v>70</v>
      </c>
      <c r="O14" s="38" t="s">
        <v>42</v>
      </c>
      <c r="P14" s="66" t="s">
        <v>261</v>
      </c>
      <c r="Q14" s="100" t="str">
        <f t="shared" si="0"/>
        <v>router-default.apps.certificacion.vuce.gob.pe/autenticacion2/authentication-api/v1/perfil/1120/historial-cambios</v>
      </c>
      <c r="R14" s="106" t="s">
        <v>262</v>
      </c>
      <c r="S14" s="102"/>
      <c r="T14" s="102" t="s">
        <v>209</v>
      </c>
    </row>
    <row r="15" spans="1:20" ht="409.5">
      <c r="A15" s="69" t="s">
        <v>116</v>
      </c>
      <c r="B15" s="74" t="s">
        <v>79</v>
      </c>
      <c r="C15" s="37" t="s">
        <v>263</v>
      </c>
      <c r="D15" s="69" t="s">
        <v>222</v>
      </c>
      <c r="E15" s="37" t="s">
        <v>245</v>
      </c>
      <c r="F15" s="37" t="s">
        <v>25</v>
      </c>
      <c r="G15" s="70" t="s">
        <v>118</v>
      </c>
      <c r="H15" s="68" t="s">
        <v>264</v>
      </c>
      <c r="I15" s="68" t="s">
        <v>80</v>
      </c>
      <c r="J15" s="68" t="s">
        <v>209</v>
      </c>
      <c r="K15" s="68">
        <v>4</v>
      </c>
      <c r="L15" s="68" t="s">
        <v>70</v>
      </c>
      <c r="M15" s="68" t="s">
        <v>70</v>
      </c>
      <c r="N15" s="68" t="s">
        <v>70</v>
      </c>
      <c r="O15" s="38" t="s">
        <v>42</v>
      </c>
      <c r="P15" s="89" t="s">
        <v>265</v>
      </c>
      <c r="Q15" s="100" t="str">
        <f t="shared" si="0"/>
        <v>router-default.apps.certificacion.vuce.gob.pe/autenticacion2/authentication-api/v1/perfil/habilitar?idp=1&amp;componenteId=1&amp;cuentaVuceId=1&amp;perfilId=1</v>
      </c>
      <c r="R15" s="104" t="s">
        <v>266</v>
      </c>
      <c r="S15" s="102"/>
      <c r="T15" s="102" t="s">
        <v>209</v>
      </c>
    </row>
    <row r="16" spans="1:20" ht="30">
      <c r="A16" s="69" t="s">
        <v>119</v>
      </c>
      <c r="B16" s="74" t="s">
        <v>79</v>
      </c>
      <c r="C16" s="37" t="s">
        <v>221</v>
      </c>
      <c r="D16" s="69" t="s">
        <v>222</v>
      </c>
      <c r="E16" s="37" t="s">
        <v>245</v>
      </c>
      <c r="F16" s="37" t="s">
        <v>32</v>
      </c>
      <c r="G16" s="70" t="s">
        <v>121</v>
      </c>
      <c r="H16" s="68" t="s">
        <v>267</v>
      </c>
      <c r="I16" s="68" t="s">
        <v>80</v>
      </c>
      <c r="J16" s="68" t="s">
        <v>70</v>
      </c>
      <c r="K16" s="68">
        <v>2</v>
      </c>
      <c r="L16" s="68" t="s">
        <v>209</v>
      </c>
      <c r="M16" s="68" t="s">
        <v>70</v>
      </c>
      <c r="N16" s="68" t="s">
        <v>70</v>
      </c>
      <c r="O16" s="38" t="s">
        <v>42</v>
      </c>
      <c r="P16" s="89" t="s">
        <v>268</v>
      </c>
      <c r="Q16" s="100" t="str">
        <f t="shared" si="0"/>
        <v>router-default.apps.certificacion.vuce.gob.pe/autenticacion2/authentication-api/v1/rol/roles/1135/36</v>
      </c>
      <c r="R16" s="100"/>
      <c r="S16" s="102"/>
      <c r="T16" s="102" t="s">
        <v>209</v>
      </c>
    </row>
    <row r="17" spans="1:20" ht="30">
      <c r="A17" s="69" t="s">
        <v>122</v>
      </c>
      <c r="B17" s="74" t="s">
        <v>123</v>
      </c>
      <c r="C17" s="37"/>
      <c r="D17" s="69" t="s">
        <v>222</v>
      </c>
      <c r="E17" s="37" t="s">
        <v>245</v>
      </c>
      <c r="F17" s="37" t="s">
        <v>32</v>
      </c>
      <c r="G17" s="70" t="s">
        <v>125</v>
      </c>
      <c r="H17" s="68" t="s">
        <v>269</v>
      </c>
      <c r="I17" s="68" t="s">
        <v>80</v>
      </c>
      <c r="J17" s="68" t="s">
        <v>70</v>
      </c>
      <c r="K17" s="68">
        <v>1</v>
      </c>
      <c r="L17" s="68" t="s">
        <v>70</v>
      </c>
      <c r="M17" s="68" t="s">
        <v>70</v>
      </c>
      <c r="N17" s="68" t="s">
        <v>70</v>
      </c>
      <c r="O17" s="38" t="s">
        <v>42</v>
      </c>
      <c r="P17" s="66" t="s">
        <v>270</v>
      </c>
      <c r="Q17" s="100" t="str">
        <f t="shared" si="0"/>
        <v>router-default.apps.certificacion.vuce.gob.pe/autenticacion2/authentication-api/v1/perfil/sesionMR1?clienteId=9&amp;perfilId=1185</v>
      </c>
      <c r="R17" s="100"/>
      <c r="S17" s="102" t="s">
        <v>271</v>
      </c>
      <c r="T17" s="102" t="s">
        <v>209</v>
      </c>
    </row>
    <row r="18" spans="1:20" ht="45">
      <c r="A18" s="69" t="s">
        <v>127</v>
      </c>
      <c r="B18" s="74" t="s">
        <v>123</v>
      </c>
      <c r="C18" s="37" t="s">
        <v>272</v>
      </c>
      <c r="D18" s="69" t="s">
        <v>222</v>
      </c>
      <c r="E18" s="37" t="s">
        <v>245</v>
      </c>
      <c r="F18" s="37" t="s">
        <v>32</v>
      </c>
      <c r="G18" s="70" t="s">
        <v>130</v>
      </c>
      <c r="H18" s="68" t="s">
        <v>273</v>
      </c>
      <c r="I18" s="68" t="s">
        <v>128</v>
      </c>
      <c r="J18" s="68" t="s">
        <v>70</v>
      </c>
      <c r="K18" s="68">
        <v>21</v>
      </c>
      <c r="L18" s="68" t="s">
        <v>209</v>
      </c>
      <c r="M18" s="68" t="s">
        <v>70</v>
      </c>
      <c r="N18" s="68" t="s">
        <v>70</v>
      </c>
      <c r="O18" s="38" t="s">
        <v>42</v>
      </c>
      <c r="P18" s="66" t="s">
        <v>274</v>
      </c>
      <c r="Q18" s="100" t="str">
        <f t="shared" si="0"/>
        <v>router-default.apps.certificacion.vuce.gob.pe/autenticacion2/authentication-api/v1/perfil/rol-menu-permiso?perfilId=1190&amp;componenteId=1</v>
      </c>
      <c r="R18" s="100"/>
      <c r="S18" s="102"/>
      <c r="T18" s="102" t="s">
        <v>209</v>
      </c>
    </row>
    <row r="19" spans="1:20" ht="45">
      <c r="A19" s="69" t="s">
        <v>131</v>
      </c>
      <c r="B19" s="74" t="s">
        <v>123</v>
      </c>
      <c r="C19" s="37" t="s">
        <v>275</v>
      </c>
      <c r="D19" s="69" t="s">
        <v>222</v>
      </c>
      <c r="E19" s="37" t="s">
        <v>245</v>
      </c>
      <c r="F19" s="37" t="s">
        <v>32</v>
      </c>
      <c r="G19" s="70" t="s">
        <v>133</v>
      </c>
      <c r="H19" s="68" t="s">
        <v>276</v>
      </c>
      <c r="I19" s="68" t="s">
        <v>128</v>
      </c>
      <c r="J19" s="68" t="s">
        <v>70</v>
      </c>
      <c r="K19" s="68">
        <v>19</v>
      </c>
      <c r="L19" s="68" t="s">
        <v>209</v>
      </c>
      <c r="M19" s="68" t="s">
        <v>70</v>
      </c>
      <c r="N19" s="68" t="s">
        <v>70</v>
      </c>
      <c r="O19" s="38" t="s">
        <v>42</v>
      </c>
      <c r="P19" s="66" t="s">
        <v>277</v>
      </c>
      <c r="Q19" s="100" t="str">
        <f t="shared" si="0"/>
        <v>router-default.apps.certificacion.vuce.gob.pe/autenticacion2/authentication-api/v1/perfil/rol-menu-permiso-gestor-acceso?perfilId=1190&amp;componenteId=1</v>
      </c>
      <c r="R19" s="100"/>
      <c r="S19" s="102"/>
      <c r="T19" s="102" t="s">
        <v>209</v>
      </c>
    </row>
    <row r="20" spans="1:20" ht="30">
      <c r="A20" s="69" t="s">
        <v>134</v>
      </c>
      <c r="B20" s="74" t="s">
        <v>123</v>
      </c>
      <c r="C20" s="37" t="s">
        <v>221</v>
      </c>
      <c r="D20" s="69" t="s">
        <v>222</v>
      </c>
      <c r="E20" s="37" t="s">
        <v>245</v>
      </c>
      <c r="F20" s="37" t="s">
        <v>32</v>
      </c>
      <c r="G20" s="70" t="s">
        <v>136</v>
      </c>
      <c r="H20" s="68" t="s">
        <v>278</v>
      </c>
      <c r="I20" s="68" t="s">
        <v>80</v>
      </c>
      <c r="J20" s="68" t="s">
        <v>70</v>
      </c>
      <c r="K20" s="68">
        <v>1</v>
      </c>
      <c r="L20" s="68" t="s">
        <v>70</v>
      </c>
      <c r="M20" s="68" t="s">
        <v>70</v>
      </c>
      <c r="N20" s="68" t="s">
        <v>70</v>
      </c>
      <c r="O20" s="38" t="s">
        <v>42</v>
      </c>
      <c r="P20" s="66" t="s">
        <v>279</v>
      </c>
      <c r="Q20" s="100" t="str">
        <f t="shared" si="0"/>
        <v>router-default.apps.certificacion.vuce.gob.pe/autenticacion2/authentication-api/v1/perfil/perfiles/validar/usu/1/41856565</v>
      </c>
      <c r="R20" s="100"/>
      <c r="S20" s="102"/>
      <c r="T20" s="102" t="s">
        <v>209</v>
      </c>
    </row>
    <row r="21" spans="1:20" ht="30">
      <c r="A21" s="69" t="s">
        <v>137</v>
      </c>
      <c r="B21" s="74" t="s">
        <v>123</v>
      </c>
      <c r="C21" s="37"/>
      <c r="D21" s="69" t="s">
        <v>222</v>
      </c>
      <c r="E21" s="37" t="s">
        <v>245</v>
      </c>
      <c r="F21" s="37" t="s">
        <v>32</v>
      </c>
      <c r="G21" s="67" t="s">
        <v>125</v>
      </c>
      <c r="H21" s="68" t="s">
        <v>269</v>
      </c>
      <c r="I21" s="68" t="s">
        <v>80</v>
      </c>
      <c r="J21" s="68" t="s">
        <v>70</v>
      </c>
      <c r="K21" s="68">
        <v>1</v>
      </c>
      <c r="L21" s="68" t="s">
        <v>209</v>
      </c>
      <c r="M21" s="68" t="s">
        <v>70</v>
      </c>
      <c r="N21" s="68" t="s">
        <v>70</v>
      </c>
      <c r="O21" s="38" t="s">
        <v>42</v>
      </c>
      <c r="P21" s="66" t="s">
        <v>280</v>
      </c>
      <c r="Q21" s="100" t="str">
        <f t="shared" si="0"/>
        <v>router-default.apps.certificacion.vuce.gob.pe/autenticacion2/authentication-api/v1/perfil/perfil-dependencias?perfilId=1185</v>
      </c>
      <c r="R21" s="100"/>
      <c r="S21" s="102"/>
      <c r="T21" s="102" t="s">
        <v>209</v>
      </c>
    </row>
    <row r="22" spans="1:20" ht="30">
      <c r="A22" s="69" t="s">
        <v>140</v>
      </c>
      <c r="B22" s="74" t="s">
        <v>123</v>
      </c>
      <c r="C22" s="37"/>
      <c r="D22" s="69" t="s">
        <v>222</v>
      </c>
      <c r="E22" s="37" t="s">
        <v>245</v>
      </c>
      <c r="F22" s="37" t="s">
        <v>32</v>
      </c>
      <c r="G22" s="70" t="s">
        <v>142</v>
      </c>
      <c r="H22" s="68" t="s">
        <v>281</v>
      </c>
      <c r="I22" s="68" t="s">
        <v>128</v>
      </c>
      <c r="J22" s="68" t="s">
        <v>70</v>
      </c>
      <c r="K22" s="68">
        <v>2</v>
      </c>
      <c r="L22" s="68" t="s">
        <v>209</v>
      </c>
      <c r="M22" s="68" t="s">
        <v>70</v>
      </c>
      <c r="N22" s="68" t="s">
        <v>70</v>
      </c>
      <c r="O22" s="38" t="s">
        <v>42</v>
      </c>
      <c r="P22" s="66" t="s">
        <v>282</v>
      </c>
      <c r="Q22" s="100" t="str">
        <f t="shared" si="0"/>
        <v>router-default.apps.certificacion.vuce.gob.pe/autenticacion2/authentication-api/v1/perfil/ficha-ruc?perfilId=1088</v>
      </c>
      <c r="R22" s="100"/>
      <c r="S22" s="102"/>
      <c r="T22" s="102" t="s">
        <v>209</v>
      </c>
    </row>
    <row r="23" spans="1:20" ht="42" customHeight="1">
      <c r="A23" s="69" t="s">
        <v>143</v>
      </c>
      <c r="B23" s="74" t="s">
        <v>123</v>
      </c>
      <c r="C23" s="37"/>
      <c r="D23" s="69" t="s">
        <v>222</v>
      </c>
      <c r="E23" s="37" t="s">
        <v>245</v>
      </c>
      <c r="F23" s="37" t="s">
        <v>32</v>
      </c>
      <c r="G23" s="70" t="s">
        <v>145</v>
      </c>
      <c r="H23" s="68" t="s">
        <v>283</v>
      </c>
      <c r="I23" s="68" t="s">
        <v>80</v>
      </c>
      <c r="J23" s="68" t="s">
        <v>70</v>
      </c>
      <c r="K23" s="68">
        <v>1</v>
      </c>
      <c r="L23" s="68" t="s">
        <v>70</v>
      </c>
      <c r="M23" s="68" t="s">
        <v>70</v>
      </c>
      <c r="N23" s="68" t="s">
        <v>70</v>
      </c>
      <c r="O23" s="38" t="s">
        <v>42</v>
      </c>
      <c r="P23" s="66" t="s">
        <v>284</v>
      </c>
      <c r="Q23" s="100" t="str">
        <f t="shared" si="0"/>
        <v>router-default.apps.certificacion.vuce.gob.pe/autenticacion2/authentication-api/v1/perfil/existe?usuario=DCC25301&amp;tipoDocumento=1&amp;numeroDocumento=20506601330</v>
      </c>
      <c r="R23" s="100"/>
      <c r="S23" s="102"/>
      <c r="T23" s="102" t="s">
        <v>209</v>
      </c>
    </row>
    <row r="24" spans="1:20" ht="60" customHeight="1">
      <c r="A24" s="69" t="s">
        <v>146</v>
      </c>
      <c r="B24" s="74" t="s">
        <v>123</v>
      </c>
      <c r="C24" s="37" t="s">
        <v>285</v>
      </c>
      <c r="D24" s="69" t="s">
        <v>222</v>
      </c>
      <c r="E24" s="37" t="s">
        <v>245</v>
      </c>
      <c r="F24" s="37" t="s">
        <v>32</v>
      </c>
      <c r="G24" s="70" t="s">
        <v>142</v>
      </c>
      <c r="H24" s="68" t="s">
        <v>281</v>
      </c>
      <c r="I24" s="68" t="s">
        <v>80</v>
      </c>
      <c r="J24" s="68" t="s">
        <v>70</v>
      </c>
      <c r="K24" s="68">
        <v>2</v>
      </c>
      <c r="L24" s="68" t="s">
        <v>209</v>
      </c>
      <c r="M24" s="68" t="s">
        <v>70</v>
      </c>
      <c r="N24" s="68" t="s">
        <v>70</v>
      </c>
      <c r="O24" s="38" t="s">
        <v>42</v>
      </c>
      <c r="P24" s="66" t="s">
        <v>286</v>
      </c>
      <c r="Q24" s="100" t="str">
        <f t="shared" si="0"/>
        <v>router-default.apps.certificacion.vuce.gob.pe/autenticacion2/authentication-api/v1/perfil/datos-perfil?perfilId=1133&amp;componenteId=1</v>
      </c>
      <c r="R24" s="100"/>
      <c r="S24" s="102"/>
      <c r="T24" s="102" t="s">
        <v>209</v>
      </c>
    </row>
    <row r="25" spans="1:20" ht="30" hidden="1">
      <c r="A25" s="69" t="s">
        <v>287</v>
      </c>
      <c r="B25" s="74" t="s">
        <v>123</v>
      </c>
      <c r="C25" s="37" t="s">
        <v>288</v>
      </c>
      <c r="D25" s="69" t="s">
        <v>222</v>
      </c>
      <c r="E25" s="67" t="s">
        <v>289</v>
      </c>
      <c r="F25" s="37" t="s">
        <v>90</v>
      </c>
      <c r="G25" s="73" t="s">
        <v>290</v>
      </c>
      <c r="H25" s="68" t="s">
        <v>291</v>
      </c>
      <c r="I25" s="68" t="s">
        <v>292</v>
      </c>
      <c r="J25" s="68" t="s">
        <v>209</v>
      </c>
      <c r="K25" s="68">
        <v>2</v>
      </c>
      <c r="L25" s="68" t="s">
        <v>70</v>
      </c>
      <c r="M25" s="68" t="s">
        <v>70</v>
      </c>
      <c r="N25" s="68" t="s">
        <v>70</v>
      </c>
      <c r="O25" s="38" t="s">
        <v>42</v>
      </c>
      <c r="P25" s="66" t="s">
        <v>293</v>
      </c>
      <c r="Q25" s="100" t="str">
        <f t="shared" si="0"/>
        <v>router-default.apps.certificacion.vuce.gob.pe/autenticacion2/authentication-api/v1/perfil/actualizar-email-perfil?perfilId=1133&amp;newEmail=sebasramospe%40gmail.com</v>
      </c>
      <c r="R25" s="66"/>
    </row>
    <row r="26" spans="1:20" ht="30" hidden="1">
      <c r="A26" s="69" t="s">
        <v>294</v>
      </c>
      <c r="B26" s="74" t="s">
        <v>123</v>
      </c>
      <c r="C26" s="37" t="s">
        <v>241</v>
      </c>
      <c r="D26" s="69" t="s">
        <v>222</v>
      </c>
      <c r="E26" s="37" t="s">
        <v>295</v>
      </c>
      <c r="F26" s="37" t="s">
        <v>90</v>
      </c>
      <c r="G26" s="70" t="s">
        <v>296</v>
      </c>
      <c r="H26" s="68" t="s">
        <v>297</v>
      </c>
      <c r="I26" s="68" t="s">
        <v>292</v>
      </c>
      <c r="J26" s="68" t="s">
        <v>209</v>
      </c>
      <c r="K26" s="68">
        <v>2</v>
      </c>
      <c r="L26" s="68" t="s">
        <v>70</v>
      </c>
      <c r="M26" s="68" t="s">
        <v>70</v>
      </c>
      <c r="N26" s="68" t="s">
        <v>70</v>
      </c>
      <c r="O26" s="38" t="s">
        <v>42</v>
      </c>
      <c r="P26" s="66" t="s">
        <v>298</v>
      </c>
      <c r="Q26" s="100" t="str">
        <f t="shared" si="0"/>
        <v>router-default.apps.certificacion.vuce.gob.pe/autenticacion2/authentication-api/v1/perfil-tipo-operador/1133/operador?usuarioId=usua</v>
      </c>
      <c r="R26" s="66"/>
    </row>
    <row r="27" spans="1:20" ht="210" hidden="1">
      <c r="A27" s="69" t="s">
        <v>299</v>
      </c>
      <c r="B27" s="74" t="s">
        <v>123</v>
      </c>
      <c r="C27" s="37" t="s">
        <v>241</v>
      </c>
      <c r="D27" s="69" t="s">
        <v>222</v>
      </c>
      <c r="E27" s="37" t="s">
        <v>295</v>
      </c>
      <c r="F27" s="37" t="s">
        <v>25</v>
      </c>
      <c r="G27" s="70" t="s">
        <v>300</v>
      </c>
      <c r="H27" s="68" t="s">
        <v>301</v>
      </c>
      <c r="I27" s="68" t="s">
        <v>292</v>
      </c>
      <c r="J27" s="68" t="s">
        <v>209</v>
      </c>
      <c r="K27" s="68">
        <v>1</v>
      </c>
      <c r="L27" s="68" t="s">
        <v>70</v>
      </c>
      <c r="M27" s="68" t="s">
        <v>70</v>
      </c>
      <c r="N27" s="68" t="s">
        <v>70</v>
      </c>
      <c r="O27" s="38" t="s">
        <v>42</v>
      </c>
      <c r="P27" s="66" t="s">
        <v>302</v>
      </c>
      <c r="Q27" s="100" t="str">
        <f t="shared" si="0"/>
        <v>router-default.apps.certificacion.vuce.gob.pe/autenticacion2/authentication-api/v1/perfil-tipo-operador/1133/operador</v>
      </c>
      <c r="R27" s="66" t="s">
        <v>303</v>
      </c>
    </row>
    <row r="28" spans="1:20" ht="30" hidden="1">
      <c r="A28" s="69" t="s">
        <v>304</v>
      </c>
      <c r="B28" s="74" t="s">
        <v>123</v>
      </c>
      <c r="C28" s="37" t="s">
        <v>241</v>
      </c>
      <c r="D28" s="69" t="s">
        <v>222</v>
      </c>
      <c r="E28" s="37" t="s">
        <v>295</v>
      </c>
      <c r="F28" s="37" t="s">
        <v>32</v>
      </c>
      <c r="G28" s="70" t="s">
        <v>305</v>
      </c>
      <c r="H28" s="68" t="s">
        <v>301</v>
      </c>
      <c r="I28" s="68" t="s">
        <v>292</v>
      </c>
      <c r="J28" s="68" t="s">
        <v>70</v>
      </c>
      <c r="K28" s="68">
        <v>2</v>
      </c>
      <c r="L28" s="68" t="s">
        <v>209</v>
      </c>
      <c r="M28" s="68" t="s">
        <v>70</v>
      </c>
      <c r="N28" s="68" t="s">
        <v>70</v>
      </c>
      <c r="O28" s="38" t="s">
        <v>42</v>
      </c>
      <c r="P28" s="66" t="s">
        <v>306</v>
      </c>
      <c r="Q28" s="100" t="str">
        <f t="shared" si="0"/>
        <v>router-default.apps.certificacion.vuce.gob.pe/autenticacion2/authentication-api/v1/perfil-tipo-operador/operadores</v>
      </c>
      <c r="R28" s="66"/>
      <c r="T28" s="102" t="s">
        <v>209</v>
      </c>
    </row>
    <row r="29" spans="1:20" ht="30" hidden="1">
      <c r="A29" s="69" t="s">
        <v>307</v>
      </c>
      <c r="B29" s="74" t="s">
        <v>123</v>
      </c>
      <c r="C29" s="37" t="s">
        <v>236</v>
      </c>
      <c r="D29" s="69" t="s">
        <v>222</v>
      </c>
      <c r="E29" s="37" t="s">
        <v>308</v>
      </c>
      <c r="F29" s="37" t="s">
        <v>90</v>
      </c>
      <c r="G29" s="70" t="s">
        <v>309</v>
      </c>
      <c r="H29" s="68" t="s">
        <v>310</v>
      </c>
      <c r="I29" s="68" t="s">
        <v>292</v>
      </c>
      <c r="J29" s="68" t="s">
        <v>209</v>
      </c>
      <c r="K29" s="68">
        <v>2</v>
      </c>
      <c r="L29" s="68" t="s">
        <v>70</v>
      </c>
      <c r="M29" s="68" t="s">
        <v>70</v>
      </c>
      <c r="N29" s="68" t="s">
        <v>70</v>
      </c>
      <c r="O29" s="38" t="s">
        <v>42</v>
      </c>
      <c r="P29" s="66" t="s">
        <v>311</v>
      </c>
      <c r="Q29" s="100" t="str">
        <f t="shared" si="0"/>
        <v>router-default.apps.certificacion.vuce.gob.pe/authentication-api/v1/perfil-com-rol/actualizar-favorito?perfilCompRolId=194&amp;indFavorito=1</v>
      </c>
      <c r="R29" s="66"/>
    </row>
    <row r="30" spans="1:20" ht="30" hidden="1">
      <c r="A30" s="69" t="s">
        <v>312</v>
      </c>
      <c r="B30" s="74" t="s">
        <v>123</v>
      </c>
      <c r="C30" s="37"/>
      <c r="D30" s="69" t="s">
        <v>222</v>
      </c>
      <c r="E30" s="37"/>
      <c r="F30" s="37" t="s">
        <v>90</v>
      </c>
      <c r="G30" s="71"/>
      <c r="H30" s="72"/>
      <c r="I30" s="68" t="s">
        <v>292</v>
      </c>
      <c r="J30" s="68" t="s">
        <v>209</v>
      </c>
      <c r="K30" s="72">
        <v>1</v>
      </c>
      <c r="L30" s="72" t="s">
        <v>70</v>
      </c>
      <c r="M30" s="72" t="s">
        <v>70</v>
      </c>
      <c r="N30" s="72" t="s">
        <v>70</v>
      </c>
      <c r="O30" s="38" t="s">
        <v>42</v>
      </c>
      <c r="P30" s="66" t="s">
        <v>313</v>
      </c>
      <c r="Q30" s="100" t="str">
        <f t="shared" si="0"/>
        <v>router-default.apps.certificacion.vuce.gob.pe/autenticacion2/authentication-api/v1/cuenta-vuce/update-email?email=1&amp;dato=1</v>
      </c>
      <c r="R30" s="66"/>
      <c r="S30" s="29" t="s">
        <v>314</v>
      </c>
      <c r="T30" s="102" t="s">
        <v>209</v>
      </c>
    </row>
    <row r="31" spans="1:20" ht="30" hidden="1">
      <c r="A31" s="69" t="s">
        <v>315</v>
      </c>
      <c r="B31" s="74" t="s">
        <v>123</v>
      </c>
      <c r="C31" s="37" t="s">
        <v>288</v>
      </c>
      <c r="D31" s="69" t="s">
        <v>222</v>
      </c>
      <c r="E31" s="67" t="s">
        <v>316</v>
      </c>
      <c r="F31" s="37" t="s">
        <v>90</v>
      </c>
      <c r="G31" s="73" t="s">
        <v>317</v>
      </c>
      <c r="H31" s="68" t="s">
        <v>318</v>
      </c>
      <c r="I31" s="68" t="s">
        <v>292</v>
      </c>
      <c r="J31" s="68" t="s">
        <v>209</v>
      </c>
      <c r="K31" s="68">
        <v>2</v>
      </c>
      <c r="L31" s="68" t="s">
        <v>70</v>
      </c>
      <c r="M31" s="68" t="s">
        <v>70</v>
      </c>
      <c r="N31" s="68" t="s">
        <v>70</v>
      </c>
      <c r="O31" s="38" t="s">
        <v>42</v>
      </c>
      <c r="P31" s="66" t="s">
        <v>319</v>
      </c>
      <c r="Q31" s="100" t="str">
        <f t="shared" si="0"/>
        <v>router-default.apps.certificacion.vuce.gob.pe/autenticacion2/authentication-api/v1/cuenta-vuce/actualizar-email-vuce?cuentaVuceId=1&amp;newEmail=correo%40gmail.com</v>
      </c>
      <c r="R31" s="66"/>
      <c r="T31" s="102" t="s">
        <v>209</v>
      </c>
    </row>
    <row r="32" spans="1:20" ht="30" hidden="1">
      <c r="A32" s="69" t="s">
        <v>320</v>
      </c>
      <c r="B32" s="74" t="s">
        <v>149</v>
      </c>
      <c r="C32" s="37" t="s">
        <v>321</v>
      </c>
      <c r="D32" s="69" t="s">
        <v>222</v>
      </c>
      <c r="E32" s="92" t="s">
        <v>316</v>
      </c>
      <c r="F32" s="37" t="s">
        <v>90</v>
      </c>
      <c r="G32" s="70" t="s">
        <v>317</v>
      </c>
      <c r="H32" s="68" t="s">
        <v>322</v>
      </c>
      <c r="I32" s="68" t="s">
        <v>292</v>
      </c>
      <c r="J32" s="68" t="s">
        <v>209</v>
      </c>
      <c r="K32" s="68">
        <v>2</v>
      </c>
      <c r="L32" s="68" t="s">
        <v>70</v>
      </c>
      <c r="M32" s="68" t="s">
        <v>70</v>
      </c>
      <c r="N32" s="68" t="s">
        <v>70</v>
      </c>
      <c r="O32" s="38" t="s">
        <v>42</v>
      </c>
      <c r="P32" s="66" t="s">
        <v>323</v>
      </c>
      <c r="Q32" s="100" t="str">
        <f t="shared" si="0"/>
        <v>router-default.apps.certificacion.vuce.gob.peautenticacion2/authentication-api/v1/cuenta-vuce/actualizar-email-vuce?cuentaVuceId=1133&amp;newEmail=gramos02%40gmail.com</v>
      </c>
      <c r="R32" s="66" t="s">
        <v>324</v>
      </c>
      <c r="T32" s="102" t="s">
        <v>209</v>
      </c>
    </row>
    <row r="33" spans="1:22" ht="409.5" hidden="1">
      <c r="A33" s="81" t="s">
        <v>325</v>
      </c>
      <c r="B33" s="74" t="s">
        <v>149</v>
      </c>
      <c r="C33" s="37" t="s">
        <v>321</v>
      </c>
      <c r="D33" s="69" t="s">
        <v>222</v>
      </c>
      <c r="E33" s="37" t="s">
        <v>326</v>
      </c>
      <c r="F33" s="37" t="s">
        <v>90</v>
      </c>
      <c r="G33" s="70" t="s">
        <v>327</v>
      </c>
      <c r="H33" s="68" t="s">
        <v>328</v>
      </c>
      <c r="I33" s="68" t="s">
        <v>292</v>
      </c>
      <c r="J33" s="68" t="s">
        <v>209</v>
      </c>
      <c r="K33" s="68">
        <v>2</v>
      </c>
      <c r="L33" s="68" t="s">
        <v>70</v>
      </c>
      <c r="M33" s="68" t="s">
        <v>70</v>
      </c>
      <c r="N33" s="68" t="s">
        <v>70</v>
      </c>
      <c r="O33" s="38" t="s">
        <v>42</v>
      </c>
      <c r="P33" s="66" t="s">
        <v>329</v>
      </c>
      <c r="Q33" s="100" t="str">
        <f t="shared" si="0"/>
        <v>router-default.apps.certificacion.vuce.gob.pe/autenticacion2/authentication-api/v1/cuenta-vuce/actualizar-cuenta</v>
      </c>
      <c r="R33" s="66" t="s">
        <v>330</v>
      </c>
      <c r="S33" s="101" t="s">
        <v>331</v>
      </c>
      <c r="T33" s="102" t="s">
        <v>209</v>
      </c>
    </row>
    <row r="34" spans="1:22" ht="45">
      <c r="A34" s="69" t="s">
        <v>148</v>
      </c>
      <c r="B34" s="74" t="s">
        <v>149</v>
      </c>
      <c r="C34" s="37" t="s">
        <v>321</v>
      </c>
      <c r="D34" s="69" t="s">
        <v>222</v>
      </c>
      <c r="E34" s="67" t="s">
        <v>332</v>
      </c>
      <c r="F34" s="37" t="s">
        <v>90</v>
      </c>
      <c r="G34" s="73" t="s">
        <v>151</v>
      </c>
      <c r="H34" s="68" t="s">
        <v>333</v>
      </c>
      <c r="I34" s="68" t="s">
        <v>80</v>
      </c>
      <c r="J34" s="68" t="s">
        <v>209</v>
      </c>
      <c r="K34" s="68">
        <v>2</v>
      </c>
      <c r="L34" s="68" t="s">
        <v>70</v>
      </c>
      <c r="M34" s="68" t="s">
        <v>70</v>
      </c>
      <c r="N34" s="68" t="s">
        <v>70</v>
      </c>
      <c r="O34" s="38" t="s">
        <v>42</v>
      </c>
      <c r="P34" s="66" t="s">
        <v>334</v>
      </c>
      <c r="Q34" s="100" t="str">
        <f t="shared" si="0"/>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R34" s="100" t="s">
        <v>324</v>
      </c>
      <c r="S34" s="102"/>
      <c r="T34" s="102" t="s">
        <v>209</v>
      </c>
    </row>
    <row r="35" spans="1:22" ht="60" hidden="1">
      <c r="A35" s="94" t="s">
        <v>335</v>
      </c>
      <c r="B35" s="74" t="s">
        <v>149</v>
      </c>
      <c r="C35" s="37" t="s">
        <v>321</v>
      </c>
      <c r="D35" s="69" t="s">
        <v>222</v>
      </c>
      <c r="E35" s="91" t="s">
        <v>336</v>
      </c>
      <c r="F35" s="37" t="s">
        <v>90</v>
      </c>
      <c r="G35" s="73" t="s">
        <v>151</v>
      </c>
      <c r="H35" s="93" t="s">
        <v>337</v>
      </c>
      <c r="I35" s="68" t="s">
        <v>292</v>
      </c>
      <c r="J35" s="68" t="s">
        <v>209</v>
      </c>
      <c r="K35" s="68">
        <v>2</v>
      </c>
      <c r="L35" s="68" t="s">
        <v>70</v>
      </c>
      <c r="M35" s="68" t="s">
        <v>70</v>
      </c>
      <c r="N35" s="68" t="s">
        <v>70</v>
      </c>
      <c r="O35" s="38" t="s">
        <v>42</v>
      </c>
      <c r="P35" s="66" t="s">
        <v>338</v>
      </c>
      <c r="Q35" s="100" t="str">
        <f t="shared" si="0"/>
        <v>router-default.apps.certificacion.vuce.gob.pe/autenticacion2/authentication-api/v1/cuenta-vuce/actualizar-clave-vuce-min?cuentaVuceId=1133&amp;newEmail=gramos02%40gmail.com</v>
      </c>
      <c r="R35" s="66" t="s">
        <v>324</v>
      </c>
      <c r="T35" s="102" t="s">
        <v>209</v>
      </c>
    </row>
    <row r="36" spans="1:22" ht="180" hidden="1">
      <c r="A36" s="77" t="s">
        <v>339</v>
      </c>
      <c r="B36" s="74" t="s">
        <v>149</v>
      </c>
      <c r="C36" s="37" t="s">
        <v>236</v>
      </c>
      <c r="D36" s="69" t="s">
        <v>222</v>
      </c>
      <c r="E36" s="37"/>
      <c r="F36" s="37" t="s">
        <v>25</v>
      </c>
      <c r="G36" s="70" t="s">
        <v>340</v>
      </c>
      <c r="H36" s="68" t="s">
        <v>341</v>
      </c>
      <c r="I36" s="68"/>
      <c r="J36" s="68"/>
      <c r="K36" s="68"/>
      <c r="L36" s="68"/>
      <c r="M36" s="68"/>
      <c r="N36" s="68"/>
      <c r="O36" s="38" t="s">
        <v>42</v>
      </c>
      <c r="P36" s="66" t="s">
        <v>342</v>
      </c>
      <c r="Q36" s="100" t="str">
        <f t="shared" si="0"/>
        <v>router-default.apps.certificacion.vuce.gob.pe/autenticacion2/authentication-api/v1/puertos-cp/perfil</v>
      </c>
      <c r="R36" s="66" t="s">
        <v>343</v>
      </c>
      <c r="S36" s="99" t="s">
        <v>344</v>
      </c>
    </row>
    <row r="37" spans="1:22" ht="195">
      <c r="A37" s="94" t="s">
        <v>152</v>
      </c>
      <c r="B37" s="74" t="s">
        <v>149</v>
      </c>
      <c r="C37" s="37" t="s">
        <v>345</v>
      </c>
      <c r="D37" s="69" t="s">
        <v>222</v>
      </c>
      <c r="E37" s="37" t="s">
        <v>346</v>
      </c>
      <c r="F37" s="37" t="s">
        <v>25</v>
      </c>
      <c r="G37" s="70" t="s">
        <v>154</v>
      </c>
      <c r="H37" s="68" t="s">
        <v>347</v>
      </c>
      <c r="I37" s="68" t="s">
        <v>80</v>
      </c>
      <c r="J37" s="68" t="s">
        <v>70</v>
      </c>
      <c r="K37" s="68">
        <v>9</v>
      </c>
      <c r="L37" s="68" t="s">
        <v>209</v>
      </c>
      <c r="M37" s="68" t="s">
        <v>70</v>
      </c>
      <c r="N37" s="68" t="s">
        <v>70</v>
      </c>
      <c r="O37" s="38" t="s">
        <v>42</v>
      </c>
      <c r="P37" s="66" t="s">
        <v>348</v>
      </c>
      <c r="Q37" s="100" t="str">
        <f t="shared" si="0"/>
        <v>router-default.apps.certificacion.vuce.gob.pe/autenticacion2/authentication-api/v1/funcionario/equipos</v>
      </c>
      <c r="R37" s="100" t="s">
        <v>349</v>
      </c>
      <c r="S37" s="102"/>
      <c r="T37" s="102" t="s">
        <v>209</v>
      </c>
    </row>
    <row r="38" spans="1:22" ht="30" hidden="1">
      <c r="A38" s="94" t="s">
        <v>350</v>
      </c>
      <c r="B38" s="74" t="s">
        <v>149</v>
      </c>
      <c r="C38" s="37" t="s">
        <v>236</v>
      </c>
      <c r="D38" s="69" t="s">
        <v>222</v>
      </c>
      <c r="E38" s="37" t="s">
        <v>346</v>
      </c>
      <c r="F38" s="37" t="s">
        <v>32</v>
      </c>
      <c r="G38" s="73" t="s">
        <v>169</v>
      </c>
      <c r="H38" s="338" t="s">
        <v>351</v>
      </c>
      <c r="I38" s="68" t="s">
        <v>292</v>
      </c>
      <c r="J38" s="68" t="s">
        <v>70</v>
      </c>
      <c r="K38" s="68">
        <v>15</v>
      </c>
      <c r="L38" s="68" t="s">
        <v>209</v>
      </c>
      <c r="M38" s="68" t="s">
        <v>70</v>
      </c>
      <c r="N38" s="68" t="s">
        <v>70</v>
      </c>
      <c r="O38" s="38" t="s">
        <v>42</v>
      </c>
      <c r="P38" s="66" t="s">
        <v>352</v>
      </c>
      <c r="Q38" s="100" t="str">
        <f t="shared" si="0"/>
        <v>router-default.apps.certificacion.vuce.gob.pe/autenticacion2/authentication-api/v1/funcionario?entidadId=9</v>
      </c>
      <c r="R38" s="66" t="s">
        <v>324</v>
      </c>
      <c r="T38" s="102" t="s">
        <v>209</v>
      </c>
    </row>
    <row r="39" spans="1:22" ht="30" hidden="1">
      <c r="A39" s="94" t="s">
        <v>353</v>
      </c>
      <c r="B39" s="74" t="s">
        <v>149</v>
      </c>
      <c r="C39" s="37" t="s">
        <v>236</v>
      </c>
      <c r="D39" s="69" t="s">
        <v>222</v>
      </c>
      <c r="E39" s="37" t="s">
        <v>346</v>
      </c>
      <c r="F39" s="37" t="s">
        <v>32</v>
      </c>
      <c r="G39" s="70" t="s">
        <v>354</v>
      </c>
      <c r="H39" s="68" t="s">
        <v>355</v>
      </c>
      <c r="I39" s="68" t="s">
        <v>292</v>
      </c>
      <c r="J39" s="68" t="s">
        <v>70</v>
      </c>
      <c r="K39" s="68">
        <v>11</v>
      </c>
      <c r="L39" s="68" t="s">
        <v>70</v>
      </c>
      <c r="M39" s="68" t="s">
        <v>70</v>
      </c>
      <c r="N39" s="68" t="s">
        <v>70</v>
      </c>
      <c r="O39" s="38" t="s">
        <v>42</v>
      </c>
      <c r="P39" s="66" t="s">
        <v>356</v>
      </c>
      <c r="Q39" s="100" t="str">
        <f t="shared" si="0"/>
        <v>router-default.apps.certificacion.vuce.gob.pe/autenticacion2/authentication-api/v1/funcionario/1185?idTipoVuce=2</v>
      </c>
      <c r="R39" s="66" t="s">
        <v>324</v>
      </c>
      <c r="T39" s="102" t="s">
        <v>209</v>
      </c>
    </row>
    <row r="40" spans="1:22" ht="409.5">
      <c r="A40" s="94" t="s">
        <v>155</v>
      </c>
      <c r="B40" s="74" t="s">
        <v>149</v>
      </c>
      <c r="C40" s="37" t="s">
        <v>255</v>
      </c>
      <c r="D40" s="69" t="s">
        <v>222</v>
      </c>
      <c r="E40" s="37" t="s">
        <v>357</v>
      </c>
      <c r="F40" s="37" t="s">
        <v>25</v>
      </c>
      <c r="G40" s="70" t="s">
        <v>157</v>
      </c>
      <c r="H40" s="338" t="s">
        <v>358</v>
      </c>
      <c r="I40" s="68" t="s">
        <v>128</v>
      </c>
      <c r="J40" s="68" t="s">
        <v>209</v>
      </c>
      <c r="K40" s="68">
        <v>2</v>
      </c>
      <c r="L40" s="68" t="s">
        <v>70</v>
      </c>
      <c r="M40" s="68" t="s">
        <v>70</v>
      </c>
      <c r="N40" s="68" t="s">
        <v>70</v>
      </c>
      <c r="O40" s="38" t="s">
        <v>42</v>
      </c>
      <c r="P40" s="66" t="s">
        <v>359</v>
      </c>
      <c r="Q40" s="100" t="str">
        <f t="shared" si="0"/>
        <v>router-default.apps.certificacion.vuce.gob.pe/autenticacion2/authentication-api/v1/cuenta-vuce/guardar?idpLogin=1</v>
      </c>
      <c r="R40" s="66" t="s">
        <v>360</v>
      </c>
      <c r="S40" s="101" t="s">
        <v>331</v>
      </c>
    </row>
    <row r="41" spans="1:22" ht="409.5" hidden="1">
      <c r="A41" s="77" t="s">
        <v>361</v>
      </c>
      <c r="B41" s="74" t="s">
        <v>149</v>
      </c>
      <c r="C41" s="37" t="s">
        <v>255</v>
      </c>
      <c r="D41" s="69" t="s">
        <v>222</v>
      </c>
      <c r="E41" s="37"/>
      <c r="F41" s="37" t="s">
        <v>25</v>
      </c>
      <c r="G41" s="70" t="s">
        <v>362</v>
      </c>
      <c r="H41" s="68" t="s">
        <v>363</v>
      </c>
      <c r="I41" s="68"/>
      <c r="J41" s="68"/>
      <c r="K41" s="68"/>
      <c r="L41" s="68"/>
      <c r="M41" s="68"/>
      <c r="N41" s="68"/>
      <c r="O41" s="38" t="s">
        <v>42</v>
      </c>
      <c r="P41" s="66" t="s">
        <v>364</v>
      </c>
      <c r="Q41" s="100" t="str">
        <f t="shared" si="0"/>
        <v>router-default.apps.certificacion.vuce.gob.pe/autenticacion2/authentication-api/v1/cuenta-vuce/grabar-perfil</v>
      </c>
      <c r="R41" s="100" t="s">
        <v>365</v>
      </c>
      <c r="S41" s="109" t="s">
        <v>344</v>
      </c>
    </row>
    <row r="42" spans="1:22" ht="30">
      <c r="A42" s="77" t="s">
        <v>158</v>
      </c>
      <c r="B42" s="74" t="s">
        <v>149</v>
      </c>
      <c r="C42" s="37"/>
      <c r="D42" s="69" t="s">
        <v>222</v>
      </c>
      <c r="E42" s="37" t="s">
        <v>366</v>
      </c>
      <c r="F42" s="37" t="s">
        <v>32</v>
      </c>
      <c r="G42" s="70" t="s">
        <v>160</v>
      </c>
      <c r="H42" s="68" t="s">
        <v>367</v>
      </c>
      <c r="I42" s="68" t="s">
        <v>80</v>
      </c>
      <c r="J42" s="68" t="s">
        <v>70</v>
      </c>
      <c r="K42" s="68">
        <v>2</v>
      </c>
      <c r="L42" s="68" t="s">
        <v>70</v>
      </c>
      <c r="M42" s="68" t="s">
        <v>70</v>
      </c>
      <c r="N42" s="68" t="s">
        <v>70</v>
      </c>
      <c r="O42" s="38" t="s">
        <v>42</v>
      </c>
      <c r="P42" s="66" t="s">
        <v>368</v>
      </c>
      <c r="Q42" s="100" t="str">
        <f t="shared" si="0"/>
        <v>router-default.apps.certificacion.vuce.gob.pe/autenticacion2/authentication-api/v1/usuario/jwt-info?jwtId=123</v>
      </c>
      <c r="R42" s="100" t="s">
        <v>324</v>
      </c>
      <c r="S42" s="102" t="s">
        <v>369</v>
      </c>
      <c r="T42" s="102" t="s">
        <v>209</v>
      </c>
    </row>
    <row r="43" spans="1:22" ht="45">
      <c r="A43" s="77" t="s">
        <v>161</v>
      </c>
      <c r="B43" s="74" t="s">
        <v>149</v>
      </c>
      <c r="C43" s="37"/>
      <c r="D43" s="69" t="s">
        <v>222</v>
      </c>
      <c r="E43" s="37" t="s">
        <v>370</v>
      </c>
      <c r="F43" s="37" t="s">
        <v>32</v>
      </c>
      <c r="G43" s="70" t="s">
        <v>163</v>
      </c>
      <c r="H43" s="68" t="s">
        <v>371</v>
      </c>
      <c r="I43" s="68" t="s">
        <v>80</v>
      </c>
      <c r="J43" s="68" t="s">
        <v>70</v>
      </c>
      <c r="K43" s="68">
        <v>2</v>
      </c>
      <c r="L43" s="68" t="s">
        <v>70</v>
      </c>
      <c r="M43" s="68" t="s">
        <v>70</v>
      </c>
      <c r="N43" s="68" t="s">
        <v>70</v>
      </c>
      <c r="O43" s="38" t="s">
        <v>42</v>
      </c>
      <c r="P43" s="66" t="s">
        <v>372</v>
      </c>
      <c r="Q43" s="100" t="str">
        <f t="shared" si="0"/>
        <v>router-default.apps.certificacion.vuce.gob.pe/autenticacion2/authentication-api/v1/usuario/data-user-entidad?componente=1&amp;nombreCompleto=JOEL%20RAMIREZ%20VASQUEZ&amp;nroRegistro=1</v>
      </c>
      <c r="R43" s="100" t="s">
        <v>324</v>
      </c>
      <c r="S43" s="102" t="s">
        <v>369</v>
      </c>
      <c r="T43" s="102" t="s">
        <v>209</v>
      </c>
    </row>
    <row r="44" spans="1:22" ht="60">
      <c r="A44" s="77" t="s">
        <v>164</v>
      </c>
      <c r="B44" s="74" t="s">
        <v>149</v>
      </c>
      <c r="C44" s="37"/>
      <c r="D44" s="69" t="s">
        <v>222</v>
      </c>
      <c r="E44" s="37" t="s">
        <v>370</v>
      </c>
      <c r="F44" s="37" t="s">
        <v>32</v>
      </c>
      <c r="G44" s="70" t="s">
        <v>166</v>
      </c>
      <c r="H44" s="68" t="s">
        <v>371</v>
      </c>
      <c r="I44" s="68" t="s">
        <v>80</v>
      </c>
      <c r="J44" s="68" t="s">
        <v>70</v>
      </c>
      <c r="K44" s="68">
        <v>2</v>
      </c>
      <c r="L44" s="68" t="s">
        <v>70</v>
      </c>
      <c r="M44" s="68" t="s">
        <v>70</v>
      </c>
      <c r="N44" s="68" t="s">
        <v>70</v>
      </c>
      <c r="O44" s="38" t="s">
        <v>42</v>
      </c>
      <c r="P44" s="66" t="s">
        <v>373</v>
      </c>
      <c r="Q44" s="100" t="str">
        <f t="shared" si="0"/>
        <v>router-default.apps.certificacion.vuce.gob.pe/autenticacion2/authentication-api/v1/usuario/data-min-legacy?idp=1&amp;tipoPersona=1&amp;usuario=DCC14161&amp;tipoDocumento=1&amp;numeroDocumento=43663311</v>
      </c>
      <c r="R44" s="100"/>
      <c r="S44" s="102" t="s">
        <v>369</v>
      </c>
      <c r="T44" s="102" t="s">
        <v>209</v>
      </c>
    </row>
    <row r="45" spans="1:22" ht="30">
      <c r="A45" s="94" t="s">
        <v>167</v>
      </c>
      <c r="B45" s="74" t="s">
        <v>149</v>
      </c>
      <c r="C45" s="37" t="s">
        <v>241</v>
      </c>
      <c r="D45" s="69" t="s">
        <v>222</v>
      </c>
      <c r="E45" s="37" t="s">
        <v>374</v>
      </c>
      <c r="F45" s="37" t="s">
        <v>32</v>
      </c>
      <c r="G45" s="70" t="s">
        <v>169</v>
      </c>
      <c r="H45" s="68" t="s">
        <v>375</v>
      </c>
      <c r="I45" s="68" t="s">
        <v>80</v>
      </c>
      <c r="J45" s="68" t="s">
        <v>70</v>
      </c>
      <c r="K45" s="68">
        <v>15</v>
      </c>
      <c r="L45" s="68" t="s">
        <v>209</v>
      </c>
      <c r="M45" s="68" t="s">
        <v>70</v>
      </c>
      <c r="N45" s="68" t="s">
        <v>70</v>
      </c>
      <c r="O45" s="38" t="s">
        <v>42</v>
      </c>
      <c r="P45" s="66" t="s">
        <v>376</v>
      </c>
      <c r="Q45" s="100" t="str">
        <f t="shared" si="0"/>
        <v>router-default.apps.certificacion.vuce.gob.pe/autenticacion2/authentication-api/v1/usuario-secundario?tipoDocumentoPrincipalId=1&amp;numDocumentoPrincipalId=20506601330</v>
      </c>
      <c r="R45" s="100" t="s">
        <v>324</v>
      </c>
      <c r="S45" s="102"/>
      <c r="T45" s="102" t="s">
        <v>209</v>
      </c>
    </row>
    <row r="46" spans="1:22" ht="30" hidden="1">
      <c r="A46" s="94" t="s">
        <v>377</v>
      </c>
      <c r="B46" s="74" t="s">
        <v>149</v>
      </c>
      <c r="C46" s="37" t="s">
        <v>241</v>
      </c>
      <c r="D46" s="69" t="s">
        <v>222</v>
      </c>
      <c r="E46" s="37" t="s">
        <v>374</v>
      </c>
      <c r="F46" s="37" t="s">
        <v>32</v>
      </c>
      <c r="G46" s="70" t="s">
        <v>378</v>
      </c>
      <c r="H46" s="68" t="s">
        <v>379</v>
      </c>
      <c r="I46" s="68" t="s">
        <v>292</v>
      </c>
      <c r="J46" s="68" t="s">
        <v>70</v>
      </c>
      <c r="K46" s="68">
        <v>11</v>
      </c>
      <c r="L46" s="68" t="s">
        <v>70</v>
      </c>
      <c r="M46" s="68" t="s">
        <v>70</v>
      </c>
      <c r="N46" s="68" t="s">
        <v>70</v>
      </c>
      <c r="O46" s="38" t="s">
        <v>42</v>
      </c>
      <c r="P46" s="66" t="s">
        <v>380</v>
      </c>
      <c r="Q46" s="100" t="str">
        <f t="shared" si="0"/>
        <v>router-default.apps.certificacion.vuce.gob.pe/autenticacion2/authentication-api/v1/usuario-secundario/1162?idTipoVuce=2</v>
      </c>
      <c r="R46" s="66" t="s">
        <v>324</v>
      </c>
      <c r="T46" s="102" t="s">
        <v>209</v>
      </c>
    </row>
    <row r="47" spans="1:22" ht="45">
      <c r="A47" s="69" t="s">
        <v>170</v>
      </c>
      <c r="B47" s="74" t="s">
        <v>139</v>
      </c>
      <c r="C47" s="37"/>
      <c r="D47" s="69" t="s">
        <v>222</v>
      </c>
      <c r="E47" s="37"/>
      <c r="F47" s="37" t="s">
        <v>32</v>
      </c>
      <c r="G47" s="79" t="s">
        <v>172</v>
      </c>
      <c r="H47" s="68" t="s">
        <v>381</v>
      </c>
      <c r="I47" s="68" t="s">
        <v>128</v>
      </c>
      <c r="J47" s="68" t="s">
        <v>70</v>
      </c>
      <c r="K47" s="68">
        <v>1</v>
      </c>
      <c r="L47" s="68" t="s">
        <v>70</v>
      </c>
      <c r="M47" s="68" t="s">
        <v>70</v>
      </c>
      <c r="N47" s="68" t="s">
        <v>70</v>
      </c>
      <c r="O47" s="38" t="s">
        <v>42</v>
      </c>
      <c r="P47" s="66" t="s">
        <v>382</v>
      </c>
      <c r="Q47" s="100" t="str">
        <f t="shared" si="0"/>
        <v>router-default.apps.certificacion.vuce.gob.peautenticacion2/authentication-api/v1/redirect?process=ASSOCIATE_PROFILE</v>
      </c>
      <c r="R47" s="100"/>
      <c r="S47" s="103" t="s">
        <v>383</v>
      </c>
      <c r="T47" s="102" t="s">
        <v>209</v>
      </c>
      <c r="V47" s="111"/>
    </row>
    <row r="48" spans="1:22" hidden="1">
      <c r="A48" s="69" t="s">
        <v>384</v>
      </c>
      <c r="B48" s="95" t="s">
        <v>139</v>
      </c>
      <c r="C48" s="96" t="s">
        <v>385</v>
      </c>
      <c r="D48" s="97" t="s">
        <v>222</v>
      </c>
      <c r="E48" s="96"/>
      <c r="F48" s="96" t="s">
        <v>32</v>
      </c>
      <c r="G48" s="71" t="s">
        <v>386</v>
      </c>
      <c r="H48" s="72" t="s">
        <v>387</v>
      </c>
      <c r="I48" s="72"/>
      <c r="J48" s="72"/>
      <c r="K48" s="68"/>
      <c r="L48" s="68"/>
      <c r="M48" s="68"/>
      <c r="N48" s="68"/>
      <c r="O48" s="38" t="s">
        <v>42</v>
      </c>
      <c r="P48" s="66" t="s">
        <v>388</v>
      </c>
      <c r="Q48" s="100" t="str">
        <f t="shared" si="0"/>
        <v>router-default.apps.certificacion.vuce.gob.pe/autenticacion2/authentication-api/v1/poc/keycloak-wso2</v>
      </c>
      <c r="R48" s="66"/>
      <c r="S48" s="110" t="s">
        <v>389</v>
      </c>
    </row>
    <row r="49" spans="1:20" ht="45">
      <c r="A49" s="69" t="s">
        <v>173</v>
      </c>
      <c r="B49" s="74" t="s">
        <v>139</v>
      </c>
      <c r="C49" s="37"/>
      <c r="D49" s="69" t="s">
        <v>222</v>
      </c>
      <c r="E49" s="37"/>
      <c r="F49" s="37" t="s">
        <v>32</v>
      </c>
      <c r="G49" s="79" t="s">
        <v>175</v>
      </c>
      <c r="H49" s="68" t="s">
        <v>269</v>
      </c>
      <c r="I49" s="68" t="s">
        <v>128</v>
      </c>
      <c r="J49" s="68" t="s">
        <v>70</v>
      </c>
      <c r="K49" s="68">
        <v>1</v>
      </c>
      <c r="L49" s="68" t="s">
        <v>70</v>
      </c>
      <c r="M49" s="68" t="s">
        <v>70</v>
      </c>
      <c r="N49" s="68" t="s">
        <v>70</v>
      </c>
      <c r="O49" s="38" t="s">
        <v>42</v>
      </c>
      <c r="P49" s="66" t="s">
        <v>390</v>
      </c>
      <c r="Q49" s="100" t="str">
        <f t="shared" si="0"/>
        <v>router-default.apps.certificacion.vuce.gob.pe/autenticacion2/authentication-api/v1/perfil/perfil-habilitado-ruc?tipoDocumento=1&amp;numeroDocumento=20502365879&amp;usuario=DCC14441'</v>
      </c>
      <c r="R49" s="100"/>
      <c r="S49" s="103" t="s">
        <v>383</v>
      </c>
      <c r="T49" s="102" t="s">
        <v>209</v>
      </c>
    </row>
    <row r="50" spans="1:20" ht="30">
      <c r="A50" s="69" t="s">
        <v>176</v>
      </c>
      <c r="B50" s="74" t="s">
        <v>139</v>
      </c>
      <c r="C50" s="37"/>
      <c r="D50" s="69" t="s">
        <v>222</v>
      </c>
      <c r="E50" s="37" t="s">
        <v>391</v>
      </c>
      <c r="F50" s="37" t="s">
        <v>32</v>
      </c>
      <c r="G50" s="79" t="s">
        <v>125</v>
      </c>
      <c r="H50" s="68" t="s">
        <v>269</v>
      </c>
      <c r="I50" s="68" t="s">
        <v>128</v>
      </c>
      <c r="J50" s="68" t="s">
        <v>70</v>
      </c>
      <c r="K50" s="68">
        <v>1</v>
      </c>
      <c r="L50" s="68" t="s">
        <v>70</v>
      </c>
      <c r="M50" s="68" t="s">
        <v>70</v>
      </c>
      <c r="N50" s="68" t="s">
        <v>70</v>
      </c>
      <c r="O50" s="38" t="s">
        <v>42</v>
      </c>
      <c r="P50" s="66" t="s">
        <v>392</v>
      </c>
      <c r="Q50" s="100" t="str">
        <f t="shared" si="0"/>
        <v>router-default.apps.certificacion.vuce.gob.peautenticacion2/authentication-api/v1/perfil/perfil-habilitado-entidad?entidadId=38&amp;usuario=EXTA0129</v>
      </c>
      <c r="R50" s="100"/>
      <c r="S50" s="103" t="s">
        <v>383</v>
      </c>
      <c r="T50" s="102" t="s">
        <v>209</v>
      </c>
    </row>
    <row r="51" spans="1:20" ht="60" hidden="1">
      <c r="A51" s="69" t="s">
        <v>393</v>
      </c>
      <c r="B51" s="74" t="s">
        <v>139</v>
      </c>
      <c r="C51" s="37" t="s">
        <v>394</v>
      </c>
      <c r="D51" s="69" t="s">
        <v>222</v>
      </c>
      <c r="E51" s="37"/>
      <c r="F51" s="37" t="s">
        <v>32</v>
      </c>
      <c r="G51" s="70" t="s">
        <v>395</v>
      </c>
      <c r="H51" s="68" t="s">
        <v>396</v>
      </c>
      <c r="I51" s="68" t="s">
        <v>292</v>
      </c>
      <c r="J51" s="68" t="s">
        <v>70</v>
      </c>
      <c r="K51" s="68">
        <v>100</v>
      </c>
      <c r="L51" s="68" t="s">
        <v>70</v>
      </c>
      <c r="M51" s="68" t="s">
        <v>70</v>
      </c>
      <c r="N51" s="68" t="s">
        <v>70</v>
      </c>
      <c r="O51" s="38" t="s">
        <v>42</v>
      </c>
      <c r="P51" s="66" t="s">
        <v>397</v>
      </c>
      <c r="Q51" s="100" t="str">
        <f>CONCATENATE(O51,P51)</f>
        <v>router-default.apps.certificacion.vuce.gob.pe/autenticacion2/authentication-api/v1/perfil/asociar-perfil?idp=1&amp;componenteId=1&amp;cuentaVuceId=1117&amp;tipUsuario=1&amp;numeroDocumento=40106078&amp;usuario=USUJAVIE&amp;nombreCompleto=FARMINDUSTRIA%20S.A.
Server response</v>
      </c>
      <c r="R51" s="66"/>
      <c r="S51" s="110" t="s">
        <v>398</v>
      </c>
      <c r="T51" s="102" t="s">
        <v>209</v>
      </c>
    </row>
    <row r="52" spans="1:20" ht="30">
      <c r="A52" s="69" t="s">
        <v>178</v>
      </c>
      <c r="B52" s="74" t="s">
        <v>139</v>
      </c>
      <c r="C52" s="37" t="s">
        <v>236</v>
      </c>
      <c r="D52" s="69" t="s">
        <v>222</v>
      </c>
      <c r="E52" s="37"/>
      <c r="F52" s="37" t="s">
        <v>32</v>
      </c>
      <c r="G52" s="79" t="s">
        <v>180</v>
      </c>
      <c r="H52" s="68" t="s">
        <v>399</v>
      </c>
      <c r="I52" s="68" t="s">
        <v>80</v>
      </c>
      <c r="J52" s="68" t="s">
        <v>70</v>
      </c>
      <c r="K52" s="68">
        <v>5</v>
      </c>
      <c r="L52" s="68" t="s">
        <v>209</v>
      </c>
      <c r="M52" s="68" t="s">
        <v>70</v>
      </c>
      <c r="N52" s="68" t="s">
        <v>70</v>
      </c>
      <c r="O52" s="38" t="s">
        <v>42</v>
      </c>
      <c r="P52" s="66" t="s">
        <v>400</v>
      </c>
      <c r="Q52" s="100" t="str">
        <f t="shared" si="0"/>
        <v>router-default.apps.certificacion.vuce.gob.peautenticacion2/authentication-api/v1/perfil-puerto/perfil?perfilId=1096</v>
      </c>
      <c r="R52" s="100"/>
      <c r="S52" s="103" t="s">
        <v>383</v>
      </c>
      <c r="T52" s="102" t="s">
        <v>209</v>
      </c>
    </row>
    <row r="53" spans="1:20" ht="45">
      <c r="A53" s="69" t="s">
        <v>181</v>
      </c>
      <c r="B53" s="74" t="s">
        <v>139</v>
      </c>
      <c r="C53" s="37" t="s">
        <v>236</v>
      </c>
      <c r="D53" s="69" t="s">
        <v>222</v>
      </c>
      <c r="E53" s="37"/>
      <c r="F53" s="37" t="s">
        <v>32</v>
      </c>
      <c r="G53" s="79" t="s">
        <v>183</v>
      </c>
      <c r="H53" s="68" t="s">
        <v>401</v>
      </c>
      <c r="I53" s="68" t="s">
        <v>80</v>
      </c>
      <c r="J53" s="68" t="s">
        <v>70</v>
      </c>
      <c r="K53" s="68">
        <v>5</v>
      </c>
      <c r="L53" s="68" t="s">
        <v>209</v>
      </c>
      <c r="M53" s="68" t="s">
        <v>70</v>
      </c>
      <c r="N53" s="68" t="s">
        <v>70</v>
      </c>
      <c r="O53" s="38" t="s">
        <v>42</v>
      </c>
      <c r="P53" s="66" t="s">
        <v>402</v>
      </c>
      <c r="Q53" s="100" t="str">
        <f t="shared" si="0"/>
        <v>router-default.apps.certificacion.vuce.gob.peautenticacion2/authentication-api/v1/perfil-puerto/perfil/entidad?perfilId=1096&amp;entidadId=1'</v>
      </c>
      <c r="R53" s="100"/>
      <c r="S53" s="103" t="s">
        <v>383</v>
      </c>
      <c r="T53" s="102" t="s">
        <v>209</v>
      </c>
    </row>
    <row r="54" spans="1:20" ht="30">
      <c r="A54" s="69" t="s">
        <v>184</v>
      </c>
      <c r="B54" s="74" t="s">
        <v>139</v>
      </c>
      <c r="C54" s="37" t="s">
        <v>345</v>
      </c>
      <c r="D54" s="69" t="s">
        <v>222</v>
      </c>
      <c r="E54" s="37"/>
      <c r="F54" s="37" t="s">
        <v>32</v>
      </c>
      <c r="G54" s="79" t="s">
        <v>186</v>
      </c>
      <c r="H54" s="68" t="s">
        <v>403</v>
      </c>
      <c r="I54" s="68" t="s">
        <v>80</v>
      </c>
      <c r="J54" s="68" t="s">
        <v>70</v>
      </c>
      <c r="K54" s="68">
        <v>2</v>
      </c>
      <c r="L54" s="68" t="s">
        <v>209</v>
      </c>
      <c r="M54" s="68" t="s">
        <v>70</v>
      </c>
      <c r="N54" s="68" t="s">
        <v>70</v>
      </c>
      <c r="O54" s="38" t="s">
        <v>42</v>
      </c>
      <c r="P54" s="66" t="s">
        <v>404</v>
      </c>
      <c r="Q54" s="100" t="str">
        <f t="shared" si="0"/>
        <v>router-default.apps.certificacion.vuce.gob.peautenticacion2/authentication-api/v1/perfil-equipo/buscar?perfilId=1097&amp;entidadId=36&amp;componenteId=1</v>
      </c>
      <c r="R54" s="100"/>
      <c r="S54" s="103" t="s">
        <v>383</v>
      </c>
      <c r="T54" s="102" t="s">
        <v>209</v>
      </c>
    </row>
    <row r="55" spans="1:20" ht="210" hidden="1">
      <c r="A55" s="69" t="s">
        <v>405</v>
      </c>
      <c r="B55" s="74" t="s">
        <v>139</v>
      </c>
      <c r="C55" s="37" t="s">
        <v>345</v>
      </c>
      <c r="D55" s="69" t="s">
        <v>222</v>
      </c>
      <c r="E55" s="37"/>
      <c r="F55" s="37" t="s">
        <v>32</v>
      </c>
      <c r="G55" s="79" t="s">
        <v>406</v>
      </c>
      <c r="H55" s="68" t="s">
        <v>407</v>
      </c>
      <c r="I55" s="68" t="s">
        <v>80</v>
      </c>
      <c r="J55" s="68" t="s">
        <v>70</v>
      </c>
      <c r="K55" s="68">
        <v>2</v>
      </c>
      <c r="L55" s="68" t="s">
        <v>70</v>
      </c>
      <c r="M55" s="68" t="s">
        <v>70</v>
      </c>
      <c r="N55" s="68" t="s">
        <v>209</v>
      </c>
      <c r="O55" s="38" t="s">
        <v>42</v>
      </c>
      <c r="P55" s="66" t="s">
        <v>408</v>
      </c>
      <c r="Q55" s="100" t="str">
        <f t="shared" si="0"/>
        <v>router-default.apps.certificacion.vuce.gob.pe/autenticacion2/authentication-api/v1/mr2/usuario/total-pendientes?idUsuario=0&amp;idPerfil=0&amp;equipos[codEquipo]=string&amp;roles[codRol]=string</v>
      </c>
      <c r="R55" s="66" t="s">
        <v>409</v>
      </c>
    </row>
    <row r="56" spans="1:20" ht="30" hidden="1">
      <c r="A56" s="69" t="s">
        <v>410</v>
      </c>
      <c r="B56" s="74" t="s">
        <v>139</v>
      </c>
      <c r="C56" s="37"/>
      <c r="D56" s="69" t="s">
        <v>222</v>
      </c>
      <c r="E56" s="37" t="s">
        <v>411</v>
      </c>
      <c r="F56" s="37" t="s">
        <v>32</v>
      </c>
      <c r="G56" s="79" t="s">
        <v>412</v>
      </c>
      <c r="H56" s="68" t="s">
        <v>413</v>
      </c>
      <c r="I56" s="68" t="s">
        <v>128</v>
      </c>
      <c r="J56" s="68" t="s">
        <v>70</v>
      </c>
      <c r="K56" s="68">
        <v>14</v>
      </c>
      <c r="L56" s="68" t="s">
        <v>70</v>
      </c>
      <c r="M56" s="68" t="s">
        <v>209</v>
      </c>
      <c r="N56" s="68" t="s">
        <v>209</v>
      </c>
      <c r="O56" s="38" t="s">
        <v>42</v>
      </c>
      <c r="P56" s="66" t="s">
        <v>414</v>
      </c>
      <c r="Q56" s="100" t="str">
        <f t="shared" si="0"/>
        <v>router-default.apps.certificacion.vuce.gob.pe/autenticacion2/authentication-api/v1/interopera/sol?numeroRuc=20506601330&amp;contingencia=true</v>
      </c>
      <c r="R56" s="66"/>
    </row>
    <row r="57" spans="1:20" ht="30" hidden="1">
      <c r="A57" s="69" t="s">
        <v>415</v>
      </c>
      <c r="B57" s="74" t="s">
        <v>139</v>
      </c>
      <c r="C57" s="37" t="s">
        <v>241</v>
      </c>
      <c r="D57" s="69" t="s">
        <v>222</v>
      </c>
      <c r="E57" s="37"/>
      <c r="F57" s="37" t="s">
        <v>32</v>
      </c>
      <c r="G57" s="80" t="s">
        <v>416</v>
      </c>
      <c r="H57" s="68" t="s">
        <v>417</v>
      </c>
      <c r="I57" s="68" t="s">
        <v>128</v>
      </c>
      <c r="J57" s="68" t="s">
        <v>70</v>
      </c>
      <c r="K57" s="68">
        <v>1</v>
      </c>
      <c r="L57" s="68" t="s">
        <v>70</v>
      </c>
      <c r="M57" s="68" t="s">
        <v>209</v>
      </c>
      <c r="N57" s="68" t="s">
        <v>209</v>
      </c>
      <c r="O57" s="38" t="s">
        <v>42</v>
      </c>
      <c r="P57" s="66" t="s">
        <v>418</v>
      </c>
      <c r="Q57" s="100" t="str">
        <f t="shared" si="0"/>
        <v>router-default.apps.certificacion.vuce.gob.pe/autenticacion2/authentication-api/v1/interopera/operadores?numeroRuc=20463958590</v>
      </c>
      <c r="R57" s="78" t="s">
        <v>419</v>
      </c>
    </row>
    <row r="58" spans="1:20" ht="30" hidden="1">
      <c r="A58" s="69" t="s">
        <v>420</v>
      </c>
      <c r="B58" s="74" t="s">
        <v>139</v>
      </c>
      <c r="C58" s="67" t="s">
        <v>421</v>
      </c>
      <c r="D58" s="69" t="s">
        <v>222</v>
      </c>
      <c r="E58" s="67"/>
      <c r="F58" s="37" t="s">
        <v>32</v>
      </c>
      <c r="G58" s="80" t="s">
        <v>422</v>
      </c>
      <c r="H58" s="68" t="s">
        <v>423</v>
      </c>
      <c r="I58" s="68" t="s">
        <v>128</v>
      </c>
      <c r="J58" s="68" t="s">
        <v>70</v>
      </c>
      <c r="K58" s="68">
        <v>1</v>
      </c>
      <c r="L58" s="68" t="s">
        <v>70</v>
      </c>
      <c r="M58" s="68" t="s">
        <v>209</v>
      </c>
      <c r="N58" s="68" t="s">
        <v>70</v>
      </c>
      <c r="O58" s="38" t="s">
        <v>42</v>
      </c>
      <c r="P58" s="66" t="s">
        <v>424</v>
      </c>
      <c r="Q58" s="100" t="str">
        <f t="shared" si="0"/>
        <v>router-default.apps.certificacion.vuce.gob.pe/autenticacion2/authentication-api/v1/interopera/reniec?aplicacion=vuce&amp;dni=41841785&amp;cacheable=true</v>
      </c>
      <c r="R58" s="66"/>
    </row>
    <row r="59" spans="1:20" ht="45" hidden="1">
      <c r="A59" s="69" t="s">
        <v>425</v>
      </c>
      <c r="B59" s="74" t="s">
        <v>139</v>
      </c>
      <c r="C59" s="37"/>
      <c r="D59" s="69" t="s">
        <v>222</v>
      </c>
      <c r="E59" s="37"/>
      <c r="F59" s="37" t="s">
        <v>32</v>
      </c>
      <c r="G59" s="79" t="s">
        <v>426</v>
      </c>
      <c r="H59" s="68" t="s">
        <v>427</v>
      </c>
      <c r="I59" s="68" t="s">
        <v>292</v>
      </c>
      <c r="J59" s="68" t="s">
        <v>70</v>
      </c>
      <c r="K59" s="68">
        <v>1</v>
      </c>
      <c r="L59" s="68" t="s">
        <v>70</v>
      </c>
      <c r="M59" s="68" t="s">
        <v>70</v>
      </c>
      <c r="N59" s="68" t="s">
        <v>70</v>
      </c>
      <c r="O59" s="38" t="s">
        <v>42</v>
      </c>
      <c r="P59" s="66" t="s">
        <v>428</v>
      </c>
      <c r="Q59" s="100" t="str">
        <f t="shared" si="0"/>
        <v>router-default.apps.certificacion.vuce.gob.peautenticacion2/authentication-api/v1/cuenta-vuce/existe?tipoDocumento=1&amp;numeroDocumento=10106078918'</v>
      </c>
      <c r="R59" s="66"/>
      <c r="T59" s="102" t="s">
        <v>209</v>
      </c>
    </row>
    <row r="60" spans="1:20" ht="45" hidden="1">
      <c r="A60" s="69" t="s">
        <v>429</v>
      </c>
      <c r="B60" s="74" t="s">
        <v>139</v>
      </c>
      <c r="C60" s="37"/>
      <c r="D60" s="69" t="s">
        <v>222</v>
      </c>
      <c r="E60" s="37"/>
      <c r="F60" s="37" t="s">
        <v>32</v>
      </c>
      <c r="G60" s="79" t="s">
        <v>426</v>
      </c>
      <c r="H60" s="68" t="s">
        <v>427</v>
      </c>
      <c r="I60" s="68" t="s">
        <v>292</v>
      </c>
      <c r="J60" s="68" t="s">
        <v>70</v>
      </c>
      <c r="K60" s="68">
        <v>269</v>
      </c>
      <c r="L60" s="68" t="s">
        <v>70</v>
      </c>
      <c r="M60" s="68" t="s">
        <v>70</v>
      </c>
      <c r="N60" s="68" t="s">
        <v>70</v>
      </c>
      <c r="O60" s="38" t="s">
        <v>42</v>
      </c>
      <c r="P60" s="66" t="s">
        <v>430</v>
      </c>
      <c r="Q60" s="100" t="str">
        <f t="shared" si="0"/>
        <v>router-default.apps.certificacion.vuce.gob.peautenticacion2/authentication-api/v1/cuenta-vuce/documento?tipoDocumento=1&amp;numeroDocumento=10106078918</v>
      </c>
      <c r="R60" s="66"/>
      <c r="T60" s="102" t="s">
        <v>209</v>
      </c>
    </row>
    <row r="61" spans="1:20" ht="45" hidden="1">
      <c r="A61" s="69" t="s">
        <v>431</v>
      </c>
      <c r="B61" s="74" t="s">
        <v>139</v>
      </c>
      <c r="C61" s="37"/>
      <c r="D61" s="69" t="s">
        <v>222</v>
      </c>
      <c r="E61" s="37"/>
      <c r="F61" s="37" t="s">
        <v>32</v>
      </c>
      <c r="G61" s="80" t="s">
        <v>432</v>
      </c>
      <c r="H61" s="68" t="s">
        <v>433</v>
      </c>
      <c r="I61" s="68" t="s">
        <v>292</v>
      </c>
      <c r="J61" s="68" t="s">
        <v>70</v>
      </c>
      <c r="K61" s="68">
        <v>175</v>
      </c>
      <c r="L61" s="68" t="s">
        <v>70</v>
      </c>
      <c r="M61" s="68" t="s">
        <v>70</v>
      </c>
      <c r="N61" s="68" t="s">
        <v>70</v>
      </c>
      <c r="O61" s="38" t="s">
        <v>42</v>
      </c>
      <c r="P61" s="66"/>
      <c r="Q61" s="100" t="str">
        <f t="shared" si="0"/>
        <v>router-default.apps.certificacion.vuce.gob.pe</v>
      </c>
      <c r="R61" s="66"/>
      <c r="T61" s="102" t="s">
        <v>209</v>
      </c>
    </row>
    <row r="62" spans="1:20" ht="77.25" hidden="1" customHeight="1">
      <c r="A62" s="69" t="s">
        <v>434</v>
      </c>
      <c r="B62" s="74" t="s">
        <v>126</v>
      </c>
      <c r="C62" s="37" t="s">
        <v>345</v>
      </c>
      <c r="D62" s="69" t="s">
        <v>222</v>
      </c>
      <c r="E62" s="37" t="s">
        <v>435</v>
      </c>
      <c r="F62" s="37" t="s">
        <v>32</v>
      </c>
      <c r="G62" s="70" t="s">
        <v>436</v>
      </c>
      <c r="H62" s="68" t="s">
        <v>427</v>
      </c>
      <c r="I62" s="68" t="s">
        <v>292</v>
      </c>
      <c r="J62" s="68" t="s">
        <v>70</v>
      </c>
      <c r="K62" s="68">
        <v>140</v>
      </c>
      <c r="L62" s="68" t="s">
        <v>70</v>
      </c>
      <c r="M62" s="68" t="s">
        <v>70</v>
      </c>
      <c r="N62" s="68" t="s">
        <v>70</v>
      </c>
      <c r="O62" s="38" t="s">
        <v>42</v>
      </c>
      <c r="P62" s="66" t="s">
        <v>437</v>
      </c>
      <c r="Q62" s="100" t="str">
        <f t="shared" si="0"/>
        <v>router-default.apps.certificacion.vuce.gob.pe/autenticacion2/authentication-api/v1/cuenta-vuce/buscar-funcionario?tipoDocumento=2&amp;numeroDocumento=16800588&amp;cuentaVuce=abarboza%40mincetur.gob.pe</v>
      </c>
      <c r="R62" s="66"/>
      <c r="S62" s="29"/>
      <c r="T62" s="102" t="s">
        <v>209</v>
      </c>
    </row>
    <row r="63" spans="1:20" ht="45" hidden="1">
      <c r="A63" s="69" t="s">
        <v>438</v>
      </c>
      <c r="B63" s="74" t="s">
        <v>126</v>
      </c>
      <c r="C63" s="37" t="s">
        <v>345</v>
      </c>
      <c r="D63" s="69" t="s">
        <v>222</v>
      </c>
      <c r="E63" s="37" t="s">
        <v>439</v>
      </c>
      <c r="F63" s="37" t="s">
        <v>32</v>
      </c>
      <c r="G63" s="70" t="s">
        <v>440</v>
      </c>
      <c r="H63" s="68" t="s">
        <v>441</v>
      </c>
      <c r="I63" s="68" t="s">
        <v>292</v>
      </c>
      <c r="J63" s="68" t="s">
        <v>70</v>
      </c>
      <c r="K63" s="68">
        <v>1</v>
      </c>
      <c r="L63" s="68" t="s">
        <v>70</v>
      </c>
      <c r="M63" s="68" t="s">
        <v>70</v>
      </c>
      <c r="N63" s="68" t="s">
        <v>70</v>
      </c>
      <c r="O63" s="38" t="s">
        <v>42</v>
      </c>
      <c r="P63" s="66" t="s">
        <v>442</v>
      </c>
      <c r="Q63" s="100" t="str">
        <f t="shared" si="0"/>
        <v>router-default.apps.certificacion.vuce.gob.pe/autenticacion2/authentication-api/v1/cuenta-vuce/correo-cuenta-vuce?tipoDocumento=2&amp;numeroDocumento=16800588</v>
      </c>
      <c r="R63" s="66"/>
      <c r="T63" s="102" t="s">
        <v>209</v>
      </c>
    </row>
    <row r="64" spans="1:20" ht="30">
      <c r="A64" s="69" t="s">
        <v>187</v>
      </c>
      <c r="B64" s="74" t="s">
        <v>126</v>
      </c>
      <c r="C64" s="37"/>
      <c r="D64" s="69" t="s">
        <v>222</v>
      </c>
      <c r="E64" s="37"/>
      <c r="F64" s="37" t="s">
        <v>32</v>
      </c>
      <c r="G64" s="71"/>
      <c r="H64" s="72"/>
      <c r="I64" s="68" t="s">
        <v>80</v>
      </c>
      <c r="J64" s="68" t="s">
        <v>70</v>
      </c>
      <c r="K64" s="68">
        <v>59</v>
      </c>
      <c r="L64" s="68" t="s">
        <v>209</v>
      </c>
      <c r="M64" s="68" t="s">
        <v>70</v>
      </c>
      <c r="N64" s="68" t="s">
        <v>70</v>
      </c>
      <c r="O64" s="38" t="s">
        <v>42</v>
      </c>
      <c r="P64" s="66" t="s">
        <v>443</v>
      </c>
      <c r="Q64" s="100" t="str">
        <f t="shared" si="0"/>
        <v>router-default.apps.certificacion.vuce.gob.pe/autenticacion2/authentication-api/v1/cuenta-vuce/buscar?fechaInicio=2024-01-01&amp;fechaFinal=2024-06-30</v>
      </c>
      <c r="R64" s="100"/>
      <c r="S64" s="102" t="s">
        <v>444</v>
      </c>
      <c r="T64" s="102" t="s">
        <v>209</v>
      </c>
    </row>
    <row r="65" spans="1:20" ht="45" hidden="1">
      <c r="A65" s="69" t="s">
        <v>445</v>
      </c>
      <c r="B65" s="74" t="s">
        <v>126</v>
      </c>
      <c r="C65" s="37" t="s">
        <v>345</v>
      </c>
      <c r="D65" s="69" t="s">
        <v>222</v>
      </c>
      <c r="E65" s="37" t="s">
        <v>237</v>
      </c>
      <c r="F65" s="37" t="s">
        <v>32</v>
      </c>
      <c r="G65" s="70" t="s">
        <v>446</v>
      </c>
      <c r="H65" s="68" t="s">
        <v>447</v>
      </c>
      <c r="I65" s="68" t="s">
        <v>292</v>
      </c>
      <c r="J65" s="68" t="s">
        <v>70</v>
      </c>
      <c r="K65" s="68">
        <v>11</v>
      </c>
      <c r="L65" s="68" t="s">
        <v>209</v>
      </c>
      <c r="M65" s="68" t="s">
        <v>70</v>
      </c>
      <c r="N65" s="68" t="s">
        <v>70</v>
      </c>
      <c r="O65" s="38" t="s">
        <v>42</v>
      </c>
      <c r="P65" s="66" t="s">
        <v>448</v>
      </c>
      <c r="Q65" s="100" t="str">
        <f t="shared" si="0"/>
        <v>router-default.apps.certificacion.vuce.gob.pe/autenticacion2/authentication-api/v1/componente-rol/componente?componenteId=2</v>
      </c>
      <c r="R65" s="66"/>
      <c r="T65" s="102" t="s">
        <v>209</v>
      </c>
    </row>
    <row r="66" spans="1:20" ht="45" hidden="1">
      <c r="A66" s="69" t="s">
        <v>449</v>
      </c>
      <c r="B66" s="74" t="s">
        <v>126</v>
      </c>
      <c r="C66" s="37" t="s">
        <v>236</v>
      </c>
      <c r="D66" s="69" t="s">
        <v>222</v>
      </c>
      <c r="E66" s="37"/>
      <c r="F66" s="37" t="s">
        <v>32</v>
      </c>
      <c r="G66" s="70" t="s">
        <v>450</v>
      </c>
      <c r="H66" s="68" t="s">
        <v>450</v>
      </c>
      <c r="I66" s="68" t="s">
        <v>292</v>
      </c>
      <c r="J66" s="68" t="s">
        <v>70</v>
      </c>
      <c r="K66" s="68">
        <v>3</v>
      </c>
      <c r="L66" s="68" t="s">
        <v>209</v>
      </c>
      <c r="M66" s="68" t="s">
        <v>70</v>
      </c>
      <c r="N66" s="68" t="s">
        <v>70</v>
      </c>
      <c r="O66" s="38" t="s">
        <v>42</v>
      </c>
      <c r="P66" s="66" t="s">
        <v>451</v>
      </c>
      <c r="Q66" s="100" t="str">
        <f t="shared" si="0"/>
        <v>router-default.apps.certificacion.vuce.gob.pe/autenticacion2/authentication-api/v1/componente-rol/componente-rol-combo?componenteId=2&amp;categoriaPerfilId=2</v>
      </c>
      <c r="R66" s="66"/>
      <c r="T66" s="102" t="s">
        <v>209</v>
      </c>
    </row>
    <row r="67" spans="1:20" ht="45" hidden="1">
      <c r="A67" s="69" t="s">
        <v>452</v>
      </c>
      <c r="B67" s="74" t="s">
        <v>126</v>
      </c>
      <c r="C67" s="37"/>
      <c r="D67" s="69" t="s">
        <v>222</v>
      </c>
      <c r="E67" s="37"/>
      <c r="F67" s="37" t="s">
        <v>32</v>
      </c>
      <c r="G67" s="67" t="s">
        <v>453</v>
      </c>
      <c r="H67" s="68" t="s">
        <v>454</v>
      </c>
      <c r="I67" s="68" t="s">
        <v>128</v>
      </c>
      <c r="J67" s="68" t="s">
        <v>70</v>
      </c>
      <c r="K67" s="68"/>
      <c r="L67" s="68"/>
      <c r="M67" s="68"/>
      <c r="N67" s="68"/>
      <c r="O67" s="38" t="s">
        <v>42</v>
      </c>
      <c r="P67" s="66"/>
      <c r="Q67" s="100" t="str">
        <f t="shared" ref="Q67:Q92" si="1">CONCATENATE(O67,P67)</f>
        <v>router-default.apps.certificacion.vuce.gob.pe</v>
      </c>
      <c r="R67" s="66"/>
      <c r="S67" t="s">
        <v>271</v>
      </c>
    </row>
    <row r="68" spans="1:20" ht="60" hidden="1">
      <c r="A68" s="69" t="s">
        <v>455</v>
      </c>
      <c r="B68" s="74" t="s">
        <v>126</v>
      </c>
      <c r="C68" s="37"/>
      <c r="D68" s="69" t="s">
        <v>222</v>
      </c>
      <c r="E68" s="37"/>
      <c r="F68" s="37" t="s">
        <v>32</v>
      </c>
      <c r="G68" s="67" t="s">
        <v>456</v>
      </c>
      <c r="H68" s="68" t="s">
        <v>457</v>
      </c>
      <c r="I68" s="68" t="s">
        <v>80</v>
      </c>
      <c r="J68" s="68" t="s">
        <v>70</v>
      </c>
      <c r="K68" s="68"/>
      <c r="L68" s="68"/>
      <c r="M68" s="68"/>
      <c r="N68" s="68"/>
      <c r="O68" s="38" t="s">
        <v>42</v>
      </c>
      <c r="P68" s="66"/>
      <c r="Q68" s="100" t="str">
        <f t="shared" si="1"/>
        <v>router-default.apps.certificacion.vuce.gob.pe</v>
      </c>
      <c r="R68" s="66"/>
      <c r="S68" t="s">
        <v>271</v>
      </c>
    </row>
    <row r="69" spans="1:20" ht="30" hidden="1">
      <c r="A69" s="69" t="s">
        <v>458</v>
      </c>
      <c r="B69" s="74" t="s">
        <v>126</v>
      </c>
      <c r="C69" s="37"/>
      <c r="D69" s="69" t="s">
        <v>459</v>
      </c>
      <c r="E69" s="37" t="s">
        <v>411</v>
      </c>
      <c r="F69" s="37" t="s">
        <v>32</v>
      </c>
      <c r="G69" s="70" t="s">
        <v>412</v>
      </c>
      <c r="H69" s="68" t="s">
        <v>413</v>
      </c>
      <c r="I69" s="68" t="s">
        <v>128</v>
      </c>
      <c r="J69" s="68" t="s">
        <v>70</v>
      </c>
      <c r="K69" s="68">
        <v>14</v>
      </c>
      <c r="L69" s="68" t="s">
        <v>70</v>
      </c>
      <c r="M69" s="68" t="s">
        <v>209</v>
      </c>
      <c r="N69" s="68" t="s">
        <v>209</v>
      </c>
      <c r="O69" s="38" t="s">
        <v>42</v>
      </c>
      <c r="P69" s="66" t="s">
        <v>460</v>
      </c>
      <c r="Q69" s="100" t="str">
        <f t="shared" si="1"/>
        <v>router-default.apps.certificacion.vuce.gob.pe/autenticacion2/authentication-common-api/v1/interopera/sol?numeroRuc=20506601330&amp;contingencia=true</v>
      </c>
      <c r="R69" s="66"/>
    </row>
    <row r="70" spans="1:20" ht="30" hidden="1">
      <c r="A70" s="69" t="s">
        <v>461</v>
      </c>
      <c r="B70" s="74" t="s">
        <v>126</v>
      </c>
      <c r="C70" s="37"/>
      <c r="D70" s="69" t="s">
        <v>459</v>
      </c>
      <c r="E70" s="37"/>
      <c r="F70" s="37" t="s">
        <v>90</v>
      </c>
      <c r="G70" s="73" t="s">
        <v>462</v>
      </c>
      <c r="H70" s="68"/>
      <c r="I70" s="68" t="s">
        <v>292</v>
      </c>
      <c r="J70" s="68" t="s">
        <v>209</v>
      </c>
      <c r="K70" s="68">
        <v>1</v>
      </c>
      <c r="L70" s="68" t="s">
        <v>70</v>
      </c>
      <c r="M70" s="68" t="s">
        <v>70</v>
      </c>
      <c r="N70" s="68" t="s">
        <v>70</v>
      </c>
      <c r="O70" s="38" t="s">
        <v>42</v>
      </c>
      <c r="P70" s="66" t="s">
        <v>463</v>
      </c>
      <c r="Q70" s="100" t="str">
        <f t="shared" si="1"/>
        <v>router-default.apps.certificacion.vuce.gob.pe/autenticacion2/authentication-common-api/v1/interopera/sol?numeroRuc=20441805960</v>
      </c>
      <c r="R70" s="66"/>
      <c r="S70" s="29" t="s">
        <v>464</v>
      </c>
    </row>
    <row r="71" spans="1:20" ht="30" hidden="1">
      <c r="A71" s="69" t="s">
        <v>465</v>
      </c>
      <c r="B71" s="74" t="s">
        <v>126</v>
      </c>
      <c r="C71" s="37" t="s">
        <v>466</v>
      </c>
      <c r="D71" s="69" t="s">
        <v>459</v>
      </c>
      <c r="E71" s="37"/>
      <c r="F71" s="37" t="s">
        <v>32</v>
      </c>
      <c r="G71" s="70" t="s">
        <v>416</v>
      </c>
      <c r="H71" s="68" t="s">
        <v>417</v>
      </c>
      <c r="I71" s="68" t="s">
        <v>80</v>
      </c>
      <c r="J71" s="68" t="s">
        <v>70</v>
      </c>
      <c r="K71" s="68">
        <v>8</v>
      </c>
      <c r="L71" s="68" t="s">
        <v>70</v>
      </c>
      <c r="M71" s="68" t="s">
        <v>209</v>
      </c>
      <c r="N71" s="68" t="s">
        <v>209</v>
      </c>
      <c r="O71" s="38" t="s">
        <v>42</v>
      </c>
      <c r="P71" s="66" t="s">
        <v>467</v>
      </c>
      <c r="Q71" s="100" t="str">
        <f t="shared" si="1"/>
        <v>router-default.apps.certificacion.vuce.gob.pe/autenticacion2/authentication-common-api/v1/interopera/operadores?numeroRuc=20463958590</v>
      </c>
      <c r="R71" s="66"/>
    </row>
    <row r="72" spans="1:20" ht="45" hidden="1">
      <c r="A72" s="69" t="s">
        <v>468</v>
      </c>
      <c r="B72" s="74" t="s">
        <v>126</v>
      </c>
      <c r="C72" s="37"/>
      <c r="D72" s="69" t="s">
        <v>459</v>
      </c>
      <c r="E72" s="37"/>
      <c r="F72" s="37" t="s">
        <v>25</v>
      </c>
      <c r="G72" s="67" t="s">
        <v>469</v>
      </c>
      <c r="H72" s="68" t="s">
        <v>470</v>
      </c>
      <c r="I72" s="68" t="s">
        <v>292</v>
      </c>
      <c r="J72" s="68" t="s">
        <v>209</v>
      </c>
      <c r="K72" s="68">
        <v>27</v>
      </c>
      <c r="L72" s="68" t="s">
        <v>70</v>
      </c>
      <c r="M72" s="68" t="s">
        <v>209</v>
      </c>
      <c r="N72" s="68"/>
      <c r="O72" s="38" t="s">
        <v>42</v>
      </c>
      <c r="P72" s="66" t="s">
        <v>471</v>
      </c>
      <c r="Q72" s="100" t="str">
        <f t="shared" si="1"/>
        <v>router-default.apps.certificacion.vuce.gob.pe/autenticacion2/authentication-common-api/v1/recaptcha</v>
      </c>
      <c r="R72" s="66" t="s">
        <v>472</v>
      </c>
    </row>
    <row r="73" spans="1:20" ht="30" hidden="1">
      <c r="A73" s="69" t="s">
        <v>473</v>
      </c>
      <c r="B73" s="74" t="s">
        <v>126</v>
      </c>
      <c r="C73" s="37"/>
      <c r="D73" s="69" t="s">
        <v>459</v>
      </c>
      <c r="E73" s="37"/>
      <c r="F73" s="37" t="s">
        <v>25</v>
      </c>
      <c r="G73" s="73" t="s">
        <v>474</v>
      </c>
      <c r="H73" s="68" t="s">
        <v>475</v>
      </c>
      <c r="I73" s="68" t="s">
        <v>128</v>
      </c>
      <c r="J73" s="68" t="s">
        <v>209</v>
      </c>
      <c r="K73" s="68"/>
      <c r="L73" s="68" t="s">
        <v>70</v>
      </c>
      <c r="M73" s="68" t="s">
        <v>209</v>
      </c>
      <c r="N73" s="68"/>
      <c r="O73" s="38" t="s">
        <v>42</v>
      </c>
      <c r="P73" s="66" t="s">
        <v>476</v>
      </c>
      <c r="Q73" s="100" t="str">
        <f t="shared" si="1"/>
        <v>router-default.apps.certificacion.vuce.gob.pe/autenticacion2/authentication-common-api/v1/keycloak/validate-public-token</v>
      </c>
      <c r="R73" s="66"/>
      <c r="S73" t="s">
        <v>477</v>
      </c>
    </row>
    <row r="74" spans="1:20" hidden="1">
      <c r="A74" s="69" t="s">
        <v>478</v>
      </c>
      <c r="B74" s="74" t="s">
        <v>126</v>
      </c>
      <c r="C74" s="37" t="s">
        <v>479</v>
      </c>
      <c r="D74" s="69" t="s">
        <v>459</v>
      </c>
      <c r="E74" s="37"/>
      <c r="F74" s="37" t="s">
        <v>25</v>
      </c>
      <c r="G74" s="73" t="s">
        <v>480</v>
      </c>
      <c r="H74" s="68" t="s">
        <v>481</v>
      </c>
      <c r="I74" s="68" t="s">
        <v>80</v>
      </c>
      <c r="J74" s="68" t="s">
        <v>209</v>
      </c>
      <c r="K74" s="68"/>
      <c r="L74" s="68"/>
      <c r="M74" s="68"/>
      <c r="N74" s="68"/>
      <c r="O74" s="38" t="s">
        <v>42</v>
      </c>
      <c r="P74" s="66"/>
      <c r="Q74" s="100" t="str">
        <f t="shared" si="1"/>
        <v>router-default.apps.certificacion.vuce.gob.pe</v>
      </c>
      <c r="R74" s="66"/>
      <c r="S74" t="s">
        <v>271</v>
      </c>
    </row>
    <row r="75" spans="1:20" hidden="1">
      <c r="A75" s="69" t="s">
        <v>482</v>
      </c>
      <c r="B75" s="74" t="s">
        <v>126</v>
      </c>
      <c r="C75" s="37" t="s">
        <v>479</v>
      </c>
      <c r="D75" s="69" t="s">
        <v>459</v>
      </c>
      <c r="E75" s="37"/>
      <c r="F75" s="37" t="s">
        <v>32</v>
      </c>
      <c r="G75" s="73" t="s">
        <v>483</v>
      </c>
      <c r="H75" s="68" t="s">
        <v>484</v>
      </c>
      <c r="I75" s="68" t="s">
        <v>80</v>
      </c>
      <c r="J75" s="68" t="s">
        <v>70</v>
      </c>
      <c r="K75" s="68"/>
      <c r="L75" s="68"/>
      <c r="M75" s="68"/>
      <c r="N75" s="68"/>
      <c r="O75" s="38" t="s">
        <v>42</v>
      </c>
      <c r="P75" s="66"/>
      <c r="Q75" s="100" t="str">
        <f t="shared" si="1"/>
        <v>router-default.apps.certificacion.vuce.gob.pe</v>
      </c>
      <c r="R75" s="66"/>
      <c r="S75" t="s">
        <v>271</v>
      </c>
    </row>
    <row r="76" spans="1:20" ht="30" hidden="1">
      <c r="A76" s="69" t="s">
        <v>485</v>
      </c>
      <c r="B76" s="74" t="s">
        <v>126</v>
      </c>
      <c r="C76" s="37" t="s">
        <v>255</v>
      </c>
      <c r="D76" s="69" t="s">
        <v>459</v>
      </c>
      <c r="E76" s="37"/>
      <c r="F76" s="37" t="s">
        <v>25</v>
      </c>
      <c r="G76" s="70" t="s">
        <v>486</v>
      </c>
      <c r="H76" s="68" t="s">
        <v>487</v>
      </c>
      <c r="I76" s="68" t="s">
        <v>292</v>
      </c>
      <c r="J76" s="68" t="s">
        <v>209</v>
      </c>
      <c r="K76" s="68">
        <v>1</v>
      </c>
      <c r="L76" s="68" t="s">
        <v>70</v>
      </c>
      <c r="M76" s="68" t="s">
        <v>70</v>
      </c>
      <c r="N76" s="68" t="s">
        <v>70</v>
      </c>
      <c r="O76" s="38" t="s">
        <v>42</v>
      </c>
      <c r="P76" s="66" t="s">
        <v>488</v>
      </c>
      <c r="Q76" s="100" t="str">
        <f t="shared" si="1"/>
        <v>router-default.apps.certificacion.vuce.gob.pe/autenticacion2/authentication-common-api/v1/correo/confirmacion-cuenta?email=abarboza%40efectiva.com.pe&amp;nombres=Antonio%20Guillermo</v>
      </c>
      <c r="R76" s="66"/>
    </row>
    <row r="77" spans="1:20" ht="30">
      <c r="A77" s="69" t="s">
        <v>190</v>
      </c>
      <c r="B77" s="74" t="s">
        <v>109</v>
      </c>
      <c r="C77" s="37" t="s">
        <v>255</v>
      </c>
      <c r="D77" s="69" t="s">
        <v>459</v>
      </c>
      <c r="E77" s="37" t="s">
        <v>489</v>
      </c>
      <c r="F77" s="37" t="s">
        <v>32</v>
      </c>
      <c r="G77" s="73" t="s">
        <v>192</v>
      </c>
      <c r="H77" s="68" t="s">
        <v>490</v>
      </c>
      <c r="I77" s="68" t="s">
        <v>80</v>
      </c>
      <c r="J77" s="68" t="s">
        <v>209</v>
      </c>
      <c r="K77" s="68">
        <v>2</v>
      </c>
      <c r="L77" s="68" t="s">
        <v>70</v>
      </c>
      <c r="M77" s="68" t="s">
        <v>70</v>
      </c>
      <c r="N77" s="68" t="s">
        <v>70</v>
      </c>
      <c r="O77" s="38" t="s">
        <v>42</v>
      </c>
      <c r="P77" s="66" t="s">
        <v>491</v>
      </c>
      <c r="Q77" s="100" t="str">
        <f t="shared" si="1"/>
        <v>router-default.apps.certificacion.vuce.gob.pe/autenticacion2/authentication-common-api/v1/correo/resend-code?email=gramos07%40gmail.com&amp;nombres=Guido</v>
      </c>
      <c r="R77" s="66"/>
    </row>
    <row r="78" spans="1:20" ht="30">
      <c r="A78" s="69" t="s">
        <v>193</v>
      </c>
      <c r="B78" s="74" t="s">
        <v>109</v>
      </c>
      <c r="C78" s="37" t="s">
        <v>255</v>
      </c>
      <c r="D78" s="69" t="s">
        <v>459</v>
      </c>
      <c r="E78" s="37" t="s">
        <v>489</v>
      </c>
      <c r="F78" s="37" t="s">
        <v>32</v>
      </c>
      <c r="G78" s="73" t="s">
        <v>195</v>
      </c>
      <c r="H78" s="68" t="s">
        <v>492</v>
      </c>
      <c r="I78" s="68" t="s">
        <v>80</v>
      </c>
      <c r="J78" s="68" t="s">
        <v>209</v>
      </c>
      <c r="K78" s="68">
        <v>2</v>
      </c>
      <c r="L78" s="68" t="s">
        <v>70</v>
      </c>
      <c r="M78" s="68" t="s">
        <v>70</v>
      </c>
      <c r="N78" s="68" t="s">
        <v>70</v>
      </c>
      <c r="O78" s="38" t="s">
        <v>42</v>
      </c>
      <c r="P78" s="66" t="s">
        <v>493</v>
      </c>
      <c r="Q78" s="100" t="str">
        <f t="shared" si="1"/>
        <v>router-default.apps.certificacion.vuce.gob.pe/autenticacion2/authentication-common-api/v1/correo/confirmacion?email=gramos08%40gmail.com&amp;nombres=Guido</v>
      </c>
      <c r="R78" s="66"/>
    </row>
    <row r="79" spans="1:20" ht="30">
      <c r="A79" s="69" t="s">
        <v>196</v>
      </c>
      <c r="B79" s="74" t="s">
        <v>109</v>
      </c>
      <c r="C79" s="37" t="s">
        <v>255</v>
      </c>
      <c r="D79" s="69" t="s">
        <v>459</v>
      </c>
      <c r="E79" s="37" t="s">
        <v>489</v>
      </c>
      <c r="F79" s="37" t="s">
        <v>32</v>
      </c>
      <c r="G79" s="73" t="s">
        <v>195</v>
      </c>
      <c r="H79" s="68" t="s">
        <v>492</v>
      </c>
      <c r="I79" s="68" t="s">
        <v>80</v>
      </c>
      <c r="J79" s="68" t="s">
        <v>209</v>
      </c>
      <c r="K79" s="68">
        <v>2</v>
      </c>
      <c r="L79" s="68" t="s">
        <v>70</v>
      </c>
      <c r="M79" s="68" t="s">
        <v>70</v>
      </c>
      <c r="N79" s="68" t="s">
        <v>70</v>
      </c>
      <c r="O79" s="38" t="s">
        <v>42</v>
      </c>
      <c r="P79" s="66" t="s">
        <v>494</v>
      </c>
      <c r="Q79" s="100" t="str">
        <f t="shared" si="1"/>
        <v>router-default.apps.certificacion.vuce.gob.pe/autenticacion2/authentication-common-api/v1/correo/confirmacion/perfil?email=gramos09%40gmail.com&amp;nombres=Guido</v>
      </c>
      <c r="R79" s="66"/>
    </row>
    <row r="80" spans="1:20" ht="30" hidden="1">
      <c r="A80" s="69" t="s">
        <v>495</v>
      </c>
      <c r="B80" s="74" t="s">
        <v>109</v>
      </c>
      <c r="C80" s="37"/>
      <c r="D80" s="69" t="s">
        <v>459</v>
      </c>
      <c r="E80" s="37" t="s">
        <v>496</v>
      </c>
      <c r="F80" s="37" t="s">
        <v>32</v>
      </c>
      <c r="G80" s="70" t="s">
        <v>497</v>
      </c>
      <c r="H80" s="68" t="s">
        <v>498</v>
      </c>
      <c r="I80" s="68" t="s">
        <v>292</v>
      </c>
      <c r="J80" s="68" t="s">
        <v>70</v>
      </c>
      <c r="K80" s="68">
        <v>10</v>
      </c>
      <c r="L80" s="68" t="s">
        <v>70</v>
      </c>
      <c r="M80" s="68" t="s">
        <v>70</v>
      </c>
      <c r="N80" s="68" t="s">
        <v>70</v>
      </c>
      <c r="O80" s="38" t="s">
        <v>42</v>
      </c>
      <c r="P80" s="66" t="s">
        <v>499</v>
      </c>
      <c r="Q80" s="100" t="str">
        <f t="shared" si="1"/>
        <v>router-default.apps.certificacion.vuce.gob.pe/autenticacion2/authentication-common-api/v1/parametro/unico?codigo=AUTHEXTRA_CP</v>
      </c>
      <c r="R80" s="66"/>
      <c r="T80" s="102" t="s">
        <v>209</v>
      </c>
    </row>
    <row r="81" spans="1:20" ht="30" hidden="1">
      <c r="A81" s="69" t="s">
        <v>500</v>
      </c>
      <c r="B81" s="74" t="s">
        <v>109</v>
      </c>
      <c r="C81" s="37"/>
      <c r="D81" s="69" t="s">
        <v>459</v>
      </c>
      <c r="E81" s="37" t="s">
        <v>496</v>
      </c>
      <c r="F81" s="37" t="s">
        <v>32</v>
      </c>
      <c r="G81" s="70" t="s">
        <v>497</v>
      </c>
      <c r="H81" s="68" t="s">
        <v>498</v>
      </c>
      <c r="I81" s="68" t="s">
        <v>292</v>
      </c>
      <c r="J81" s="68" t="s">
        <v>70</v>
      </c>
      <c r="K81" s="68">
        <v>10</v>
      </c>
      <c r="L81" s="68" t="s">
        <v>209</v>
      </c>
      <c r="M81" s="68" t="s">
        <v>70</v>
      </c>
      <c r="N81" s="68" t="s">
        <v>70</v>
      </c>
      <c r="O81" s="38" t="s">
        <v>42</v>
      </c>
      <c r="P81" s="66" t="s">
        <v>501</v>
      </c>
      <c r="Q81" s="100" t="str">
        <f t="shared" si="1"/>
        <v>router-default.apps.certificacion.vuce.gob.pe/autenticacion2/authentication-common-api/v1/parametro/global?grupo=AUTHPARAM</v>
      </c>
      <c r="R81" s="66"/>
      <c r="T81" s="102" t="s">
        <v>209</v>
      </c>
    </row>
    <row r="82" spans="1:20" ht="30" hidden="1">
      <c r="A82" s="69" t="s">
        <v>502</v>
      </c>
      <c r="B82" s="74" t="s">
        <v>109</v>
      </c>
      <c r="C82" s="37"/>
      <c r="D82" s="69" t="s">
        <v>459</v>
      </c>
      <c r="E82" s="37" t="s">
        <v>503</v>
      </c>
      <c r="F82" s="37" t="s">
        <v>32</v>
      </c>
      <c r="G82" s="70" t="s">
        <v>504</v>
      </c>
      <c r="H82" s="68" t="s">
        <v>505</v>
      </c>
      <c r="I82" s="68" t="s">
        <v>292</v>
      </c>
      <c r="J82" s="68" t="s">
        <v>70</v>
      </c>
      <c r="K82" s="68">
        <v>6</v>
      </c>
      <c r="L82" s="68" t="s">
        <v>209</v>
      </c>
      <c r="M82" s="68" t="s">
        <v>70</v>
      </c>
      <c r="N82" s="68" t="s">
        <v>70</v>
      </c>
      <c r="O82" s="38" t="s">
        <v>42</v>
      </c>
      <c r="P82" s="66" t="s">
        <v>506</v>
      </c>
      <c r="Q82" s="100" t="str">
        <f t="shared" si="1"/>
        <v>router-default.apps.certificacion.vuce.gob.pe/autenticacion2/authentication-common-api/v1/parametrica/parametro?codigo=1</v>
      </c>
      <c r="R82" s="66"/>
      <c r="T82" s="102" t="s">
        <v>209</v>
      </c>
    </row>
    <row r="83" spans="1:20" ht="30" hidden="1">
      <c r="A83" s="69" t="s">
        <v>507</v>
      </c>
      <c r="B83" s="74" t="s">
        <v>109</v>
      </c>
      <c r="C83" s="37" t="s">
        <v>508</v>
      </c>
      <c r="D83" s="69" t="s">
        <v>459</v>
      </c>
      <c r="E83" s="37" t="s">
        <v>509</v>
      </c>
      <c r="F83" s="37" t="s">
        <v>32</v>
      </c>
      <c r="G83" s="70" t="s">
        <v>422</v>
      </c>
      <c r="H83" s="68" t="s">
        <v>423</v>
      </c>
      <c r="I83" s="68" t="s">
        <v>80</v>
      </c>
      <c r="J83" s="68" t="s">
        <v>70</v>
      </c>
      <c r="K83" s="68">
        <v>6</v>
      </c>
      <c r="L83" s="68" t="s">
        <v>70</v>
      </c>
      <c r="M83" s="68" t="s">
        <v>209</v>
      </c>
      <c r="N83" s="68" t="s">
        <v>70</v>
      </c>
      <c r="O83" s="38" t="s">
        <v>42</v>
      </c>
      <c r="P83" s="66" t="s">
        <v>510</v>
      </c>
      <c r="Q83" s="100" t="str">
        <f t="shared" si="1"/>
        <v>router-default.apps.certificacion.vuce.gob.pe/autenticacion2/authentication-common-api/v1/interopera/reniec?aplicacion=VUCE&amp;dni=41841784&amp;cacheable=true</v>
      </c>
      <c r="R83" s="66"/>
    </row>
    <row r="84" spans="1:20" ht="45" hidden="1">
      <c r="A84" s="69" t="s">
        <v>511</v>
      </c>
      <c r="B84" s="74" t="s">
        <v>109</v>
      </c>
      <c r="C84" s="37" t="s">
        <v>512</v>
      </c>
      <c r="D84" s="69" t="s">
        <v>459</v>
      </c>
      <c r="E84" s="37" t="s">
        <v>513</v>
      </c>
      <c r="F84" s="37" t="s">
        <v>32</v>
      </c>
      <c r="G84" s="70" t="s">
        <v>406</v>
      </c>
      <c r="H84" s="68" t="s">
        <v>407</v>
      </c>
      <c r="I84" s="68" t="s">
        <v>80</v>
      </c>
      <c r="J84" s="68" t="s">
        <v>70</v>
      </c>
      <c r="K84" s="68">
        <v>8</v>
      </c>
      <c r="L84" s="68" t="s">
        <v>209</v>
      </c>
      <c r="M84" s="68" t="s">
        <v>70</v>
      </c>
      <c r="N84" s="68" t="s">
        <v>209</v>
      </c>
      <c r="O84" s="38" t="s">
        <v>42</v>
      </c>
      <c r="P84" s="66" t="s">
        <v>514</v>
      </c>
      <c r="Q84" s="100" t="str">
        <f t="shared" si="1"/>
        <v>router-default.apps.certificacion.vuce.gob.pe/autenticacion2/authentication-common-api/v1/gp/equipos?componente=MR&amp;entidad=36</v>
      </c>
      <c r="R84" s="66"/>
    </row>
    <row r="85" spans="1:20" ht="45" hidden="1">
      <c r="A85" s="69" t="s">
        <v>515</v>
      </c>
      <c r="B85" s="74" t="s">
        <v>109</v>
      </c>
      <c r="C85" s="37" t="s">
        <v>512</v>
      </c>
      <c r="D85" s="69" t="s">
        <v>459</v>
      </c>
      <c r="E85" s="37" t="s">
        <v>513</v>
      </c>
      <c r="F85" s="37" t="s">
        <v>32</v>
      </c>
      <c r="G85" s="70" t="s">
        <v>516</v>
      </c>
      <c r="H85" s="68" t="s">
        <v>371</v>
      </c>
      <c r="I85" s="68" t="s">
        <v>80</v>
      </c>
      <c r="J85" s="68" t="s">
        <v>70</v>
      </c>
      <c r="K85" s="68">
        <v>11</v>
      </c>
      <c r="L85" s="68" t="s">
        <v>209</v>
      </c>
      <c r="M85" s="68" t="s">
        <v>70</v>
      </c>
      <c r="N85" s="68" t="s">
        <v>209</v>
      </c>
      <c r="O85" s="38" t="s">
        <v>42</v>
      </c>
      <c r="P85" s="66" t="s">
        <v>517</v>
      </c>
      <c r="Q85" s="100" t="str">
        <f t="shared" si="1"/>
        <v>router-default.apps.certificacion.vuce.gob.pe/autenticacion2/authentication-common-api/v1/gp/entidades?componente=MR</v>
      </c>
      <c r="R85" s="66"/>
    </row>
    <row r="86" spans="1:20" ht="30" hidden="1">
      <c r="A86" s="69" t="s">
        <v>518</v>
      </c>
      <c r="B86" s="74" t="s">
        <v>109</v>
      </c>
      <c r="C86" s="37"/>
      <c r="D86" s="69" t="s">
        <v>459</v>
      </c>
      <c r="E86" s="37" t="s">
        <v>519</v>
      </c>
      <c r="F86" s="37" t="s">
        <v>32</v>
      </c>
      <c r="G86" s="70" t="s">
        <v>520</v>
      </c>
      <c r="H86" s="68" t="s">
        <v>521</v>
      </c>
      <c r="I86" s="68" t="s">
        <v>80</v>
      </c>
      <c r="J86" s="68" t="s">
        <v>70</v>
      </c>
      <c r="K86" s="68">
        <v>26</v>
      </c>
      <c r="L86" s="68" t="s">
        <v>70</v>
      </c>
      <c r="M86" s="68" t="s">
        <v>209</v>
      </c>
      <c r="N86" s="68" t="s">
        <v>70</v>
      </c>
      <c r="O86" s="38" t="s">
        <v>42</v>
      </c>
      <c r="P86" s="66" t="s">
        <v>522</v>
      </c>
      <c r="Q86" s="100" t="str">
        <f t="shared" si="1"/>
        <v>router-default.apps.certificacion.vuce.gob.pe/autenticacion2/authentication-common-api/v1/ficha-ruc/find?tipoDocumentoId=1&amp;numeroDocumento=20100227461</v>
      </c>
      <c r="R86" s="66"/>
    </row>
    <row r="87" spans="1:20" ht="30" hidden="1">
      <c r="A87" s="69" t="s">
        <v>523</v>
      </c>
      <c r="B87" s="74" t="s">
        <v>109</v>
      </c>
      <c r="C87" s="37"/>
      <c r="D87" s="69" t="s">
        <v>459</v>
      </c>
      <c r="E87" s="37" t="s">
        <v>524</v>
      </c>
      <c r="F87" s="37" t="s">
        <v>32</v>
      </c>
      <c r="G87" s="70" t="s">
        <v>525</v>
      </c>
      <c r="H87" s="68" t="s">
        <v>526</v>
      </c>
      <c r="I87" s="68" t="s">
        <v>80</v>
      </c>
      <c r="J87" s="68" t="s">
        <v>70</v>
      </c>
      <c r="K87" s="68"/>
      <c r="L87" s="68" t="s">
        <v>70</v>
      </c>
      <c r="M87" s="68" t="s">
        <v>70</v>
      </c>
      <c r="N87" s="68" t="s">
        <v>209</v>
      </c>
      <c r="O87" s="38" t="s">
        <v>42</v>
      </c>
      <c r="P87" s="66" t="s">
        <v>527</v>
      </c>
      <c r="Q87" s="100" t="str">
        <f t="shared" si="1"/>
        <v>router-default.apps.certificacion.vuce.gob.pe/autenticacion2/authentication-common-api/v1/cp/vigencias?nroRuc=20509645150</v>
      </c>
      <c r="R87" s="66"/>
      <c r="S87" t="s">
        <v>528</v>
      </c>
    </row>
    <row r="88" spans="1:20" ht="30" hidden="1">
      <c r="A88" s="69" t="s">
        <v>529</v>
      </c>
      <c r="B88" s="74" t="s">
        <v>109</v>
      </c>
      <c r="C88" s="37" t="s">
        <v>236</v>
      </c>
      <c r="D88" s="69" t="s">
        <v>459</v>
      </c>
      <c r="E88" s="37" t="s">
        <v>524</v>
      </c>
      <c r="F88" s="37" t="s">
        <v>32</v>
      </c>
      <c r="G88" s="70" t="s">
        <v>530</v>
      </c>
      <c r="H88" s="68" t="s">
        <v>531</v>
      </c>
      <c r="I88" s="68" t="s">
        <v>80</v>
      </c>
      <c r="J88" s="68" t="s">
        <v>70</v>
      </c>
      <c r="K88" s="68"/>
      <c r="L88" s="68" t="s">
        <v>70</v>
      </c>
      <c r="M88" s="68" t="s">
        <v>70</v>
      </c>
      <c r="N88" s="68" t="s">
        <v>209</v>
      </c>
      <c r="O88" s="38" t="s">
        <v>42</v>
      </c>
      <c r="P88" s="66" t="s">
        <v>532</v>
      </c>
      <c r="Q88" s="100" t="str">
        <f t="shared" si="1"/>
        <v>router-default.apps.certificacion.vuce.gob.pe/autenticacion2/authentication-common-api/v1/cp/puertos?nroRuc=20612425559</v>
      </c>
      <c r="R88" s="66"/>
      <c r="S88" t="s">
        <v>528</v>
      </c>
    </row>
    <row r="89" spans="1:20" ht="30">
      <c r="A89" s="69" t="s">
        <v>198</v>
      </c>
      <c r="B89" s="74" t="s">
        <v>109</v>
      </c>
      <c r="C89" s="37" t="s">
        <v>255</v>
      </c>
      <c r="D89" s="69" t="s">
        <v>459</v>
      </c>
      <c r="E89" s="37" t="s">
        <v>533</v>
      </c>
      <c r="F89" s="37" t="s">
        <v>32</v>
      </c>
      <c r="G89" s="70" t="s">
        <v>200</v>
      </c>
      <c r="H89" s="68" t="s">
        <v>534</v>
      </c>
      <c r="I89" s="68" t="s">
        <v>80</v>
      </c>
      <c r="J89" s="68" t="s">
        <v>70</v>
      </c>
      <c r="K89" s="68">
        <v>2</v>
      </c>
      <c r="L89" s="68" t="s">
        <v>70</v>
      </c>
      <c r="M89" s="68" t="s">
        <v>70</v>
      </c>
      <c r="N89" s="68" t="s">
        <v>70</v>
      </c>
      <c r="O89" s="38" t="s">
        <v>42</v>
      </c>
      <c r="P89" s="66" t="s">
        <v>535</v>
      </c>
      <c r="Q89" s="100" t="str">
        <f t="shared" si="1"/>
        <v>router-default.apps.certificacion.vuce.gob.pe/autenticacion2/authentication-common-api/v1/correo/validate-code?email=gramos09%40gmail.com&amp;code=871324</v>
      </c>
      <c r="R89" s="100"/>
      <c r="S89" s="102"/>
      <c r="T89" s="102" t="s">
        <v>209</v>
      </c>
    </row>
    <row r="90" spans="1:20" ht="30">
      <c r="A90" s="69" t="s">
        <v>201</v>
      </c>
      <c r="B90" s="74" t="s">
        <v>109</v>
      </c>
      <c r="C90" s="37" t="s">
        <v>255</v>
      </c>
      <c r="D90" s="69" t="s">
        <v>459</v>
      </c>
      <c r="E90" s="37" t="s">
        <v>536</v>
      </c>
      <c r="F90" s="37" t="s">
        <v>32</v>
      </c>
      <c r="G90" s="70" t="s">
        <v>203</v>
      </c>
      <c r="H90" s="68" t="s">
        <v>537</v>
      </c>
      <c r="I90" s="68" t="s">
        <v>80</v>
      </c>
      <c r="J90" s="68" t="s">
        <v>70</v>
      </c>
      <c r="K90" s="68">
        <v>14</v>
      </c>
      <c r="L90" s="68" t="s">
        <v>209</v>
      </c>
      <c r="M90" s="68" t="s">
        <v>70</v>
      </c>
      <c r="N90" s="68" t="s">
        <v>70</v>
      </c>
      <c r="O90" s="38" t="s">
        <v>42</v>
      </c>
      <c r="P90" s="66" t="s">
        <v>538</v>
      </c>
      <c r="Q90" s="100" t="str">
        <f t="shared" si="1"/>
        <v>router-default.apps.certificacion.vuce.gob.pe/autenticacion2/authentication-common-api/v1/catalogo/ubigeo</v>
      </c>
      <c r="R90" s="100"/>
      <c r="S90" s="102"/>
      <c r="T90" s="102" t="s">
        <v>209</v>
      </c>
    </row>
    <row r="91" spans="1:20" ht="30" hidden="1">
      <c r="A91" s="69" t="s">
        <v>539</v>
      </c>
      <c r="B91" s="74" t="s">
        <v>109</v>
      </c>
      <c r="C91" s="37" t="s">
        <v>255</v>
      </c>
      <c r="D91" s="69" t="s">
        <v>459</v>
      </c>
      <c r="E91" s="37" t="s">
        <v>536</v>
      </c>
      <c r="F91" s="37" t="s">
        <v>32</v>
      </c>
      <c r="G91" s="70" t="s">
        <v>540</v>
      </c>
      <c r="H91" s="68" t="s">
        <v>541</v>
      </c>
      <c r="I91" s="68" t="s">
        <v>292</v>
      </c>
      <c r="J91" s="68" t="s">
        <v>70</v>
      </c>
      <c r="K91" s="68">
        <v>2</v>
      </c>
      <c r="L91" s="68" t="s">
        <v>209</v>
      </c>
      <c r="M91" s="68" t="s">
        <v>70</v>
      </c>
      <c r="N91" s="68" t="s">
        <v>70</v>
      </c>
      <c r="O91" s="38" t="s">
        <v>42</v>
      </c>
      <c r="P91" s="66" t="s">
        <v>542</v>
      </c>
      <c r="Q91" s="100" t="str">
        <f t="shared" si="1"/>
        <v>router-default.apps.certificacion.vuce.gob.pe/autenticacion2/authentication-common-api/v1/catalogo/pais</v>
      </c>
      <c r="R91" s="66"/>
      <c r="T91" s="102" t="s">
        <v>209</v>
      </c>
    </row>
    <row r="92" spans="1:20" ht="30" hidden="1">
      <c r="A92" s="69" t="s">
        <v>543</v>
      </c>
      <c r="B92" s="74" t="s">
        <v>109</v>
      </c>
      <c r="C92" s="37" t="s">
        <v>255</v>
      </c>
      <c r="D92" s="69" t="s">
        <v>459</v>
      </c>
      <c r="E92" s="37" t="s">
        <v>536</v>
      </c>
      <c r="F92" s="37" t="s">
        <v>32</v>
      </c>
      <c r="G92" s="70" t="s">
        <v>544</v>
      </c>
      <c r="H92" s="68" t="s">
        <v>545</v>
      </c>
      <c r="I92" s="68" t="s">
        <v>292</v>
      </c>
      <c r="J92" s="68" t="s">
        <v>70</v>
      </c>
      <c r="K92" s="68">
        <v>2</v>
      </c>
      <c r="L92" s="68" t="s">
        <v>209</v>
      </c>
      <c r="M92" s="68" t="s">
        <v>70</v>
      </c>
      <c r="N92" s="68" t="s">
        <v>70</v>
      </c>
      <c r="O92" s="38" t="s">
        <v>42</v>
      </c>
      <c r="P92" s="66" t="s">
        <v>546</v>
      </c>
      <c r="Q92" s="100" t="str">
        <f t="shared" si="1"/>
        <v>router-default.apps.certificacion.vuce.gob.pe/autenticacion2/authentication-common-api/v1/catalogo/ciudad?codPais=168</v>
      </c>
      <c r="R92" s="66"/>
      <c r="T92" s="102" t="s">
        <v>209</v>
      </c>
    </row>
  </sheetData>
  <autoFilter ref="A1:T92" xr:uid="{3CDFCB8B-FC3C-4B39-8AE0-BA022E3EE2BE}">
    <filterColumn colId="8">
      <filters>
        <filter val="Alta"/>
        <filter val="Media"/>
      </filters>
    </filterColumn>
    <filterColumn colId="12">
      <filters>
        <filter val="NO"/>
      </filters>
    </filterColumn>
    <filterColumn colId="13">
      <filters>
        <filter val="NO"/>
      </filters>
    </filterColumn>
  </autoFilter>
  <dataValidations count="2">
    <dataValidation type="list" allowBlank="1" showInputMessage="1" showErrorMessage="1" sqref="I2:I92" xr:uid="{D9E83491-4494-4B17-B80E-8462C9039546}">
      <formula1>"Alta, Media, Baja"</formula1>
    </dataValidation>
    <dataValidation allowBlank="1" showInputMessage="1" showErrorMessage="1" sqref="J2:J92" xr:uid="{FDF94159-4561-4D0E-8F18-13396BD956F1}"/>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2B4B1-B8BF-4F1A-AE58-21C73C5C92E5}">
  <dimension ref="A1:U86"/>
  <sheetViews>
    <sheetView zoomScaleNormal="100" workbookViewId="0">
      <pane xSplit="2" ySplit="1" topLeftCell="G2" activePane="bottomRight" state="frozen"/>
      <selection pane="topRight"/>
      <selection pane="bottomLeft"/>
      <selection pane="bottomRight" activeCell="C43" sqref="C43:F43"/>
    </sheetView>
  </sheetViews>
  <sheetFormatPr baseColWidth="10" defaultColWidth="11.42578125" defaultRowHeight="15"/>
  <cols>
    <col min="1" max="1" width="16.42578125" bestFit="1" customWidth="1"/>
    <col min="2" max="2" width="11" bestFit="1" customWidth="1"/>
    <col min="3" max="3" width="24.42578125" bestFit="1" customWidth="1"/>
    <col min="4" max="4" width="24.42578125" customWidth="1"/>
    <col min="5" max="5" width="21.7109375" bestFit="1" customWidth="1"/>
    <col min="6" max="6" width="166.28515625" customWidth="1"/>
    <col min="7" max="7" width="57.7109375" customWidth="1"/>
    <col min="8" max="8" width="17.28515625" customWidth="1"/>
    <col min="9" max="9" width="5.5703125" bestFit="1" customWidth="1"/>
    <col min="10" max="10" width="14.85546875" bestFit="1" customWidth="1"/>
    <col min="11" max="11" width="6.7109375" bestFit="1" customWidth="1"/>
    <col min="12" max="12" width="14.7109375" bestFit="1" customWidth="1"/>
    <col min="13" max="13" width="3.28515625" bestFit="1" customWidth="1"/>
    <col min="14" max="14" width="13.140625" bestFit="1" customWidth="1"/>
    <col min="15" max="15" width="21.7109375" bestFit="1" customWidth="1"/>
    <col min="16" max="16" width="52.7109375" bestFit="1" customWidth="1"/>
    <col min="17" max="17" width="25.28515625" bestFit="1" customWidth="1"/>
    <col min="18" max="18" width="61.28515625" customWidth="1"/>
    <col min="19" max="19" width="34.7109375" bestFit="1" customWidth="1"/>
    <col min="20" max="20" width="59.42578125" bestFit="1" customWidth="1"/>
    <col min="21" max="21" width="39.42578125" bestFit="1" customWidth="1"/>
  </cols>
  <sheetData>
    <row r="1" spans="1:21" s="30" customFormat="1" ht="69.75">
      <c r="A1" s="33" t="s">
        <v>73</v>
      </c>
      <c r="B1" s="33" t="s">
        <v>3</v>
      </c>
      <c r="C1" s="33" t="s">
        <v>74</v>
      </c>
      <c r="D1" s="33" t="s">
        <v>547</v>
      </c>
      <c r="E1" s="33" t="s">
        <v>4</v>
      </c>
      <c r="F1" s="34" t="s">
        <v>5</v>
      </c>
      <c r="G1" s="35" t="s">
        <v>6</v>
      </c>
      <c r="H1" s="35" t="s">
        <v>548</v>
      </c>
      <c r="I1" s="349" t="s">
        <v>8</v>
      </c>
      <c r="J1" s="350"/>
      <c r="K1" s="350"/>
      <c r="L1" s="350"/>
      <c r="M1" s="350"/>
      <c r="N1" s="350"/>
      <c r="O1" s="114" t="s">
        <v>9</v>
      </c>
      <c r="P1" s="34" t="s">
        <v>10</v>
      </c>
      <c r="Q1" s="33" t="s">
        <v>11</v>
      </c>
      <c r="R1" s="113" t="s">
        <v>549</v>
      </c>
      <c r="S1" s="113" t="s">
        <v>12</v>
      </c>
      <c r="T1" s="113" t="s">
        <v>13</v>
      </c>
      <c r="U1" s="32" t="s">
        <v>550</v>
      </c>
    </row>
    <row r="2" spans="1:21" ht="37.5">
      <c r="A2" s="44" t="s">
        <v>79</v>
      </c>
      <c r="B2" s="116" t="s">
        <v>551</v>
      </c>
      <c r="C2" s="116" t="s">
        <v>128</v>
      </c>
      <c r="D2" s="116" t="s">
        <v>122</v>
      </c>
      <c r="E2" s="44" t="s">
        <v>32</v>
      </c>
      <c r="F2" s="115" t="s">
        <v>552</v>
      </c>
      <c r="G2" s="46" t="s">
        <v>281</v>
      </c>
      <c r="H2" s="47"/>
      <c r="I2" s="47">
        <v>124</v>
      </c>
      <c r="J2" s="3" t="s">
        <v>18</v>
      </c>
      <c r="K2" s="47">
        <v>60</v>
      </c>
      <c r="L2" s="3" t="s">
        <v>19</v>
      </c>
      <c r="M2" s="47">
        <v>1</v>
      </c>
      <c r="N2" s="3" t="s">
        <v>20</v>
      </c>
      <c r="O2" s="47" t="s">
        <v>70</v>
      </c>
      <c r="P2" s="46"/>
      <c r="Q2" s="47" t="s">
        <v>23</v>
      </c>
      <c r="R2" s="49" t="s">
        <v>553</v>
      </c>
      <c r="S2" s="43">
        <v>0.8</v>
      </c>
      <c r="T2" s="43">
        <v>0.99980000000000002</v>
      </c>
      <c r="U2" s="43"/>
    </row>
    <row r="3" spans="1:21" ht="37.5">
      <c r="A3" s="44" t="s">
        <v>79</v>
      </c>
      <c r="B3" s="116" t="s">
        <v>551</v>
      </c>
      <c r="C3" s="116" t="s">
        <v>128</v>
      </c>
      <c r="D3" s="116" t="s">
        <v>122</v>
      </c>
      <c r="E3" s="44" t="s">
        <v>32</v>
      </c>
      <c r="F3" s="115" t="s">
        <v>552</v>
      </c>
      <c r="G3" s="46" t="s">
        <v>281</v>
      </c>
      <c r="H3" s="47"/>
      <c r="I3" s="47">
        <v>124</v>
      </c>
      <c r="J3" s="3" t="s">
        <v>18</v>
      </c>
      <c r="K3" s="47">
        <v>60</v>
      </c>
      <c r="L3" s="3" t="s">
        <v>19</v>
      </c>
      <c r="M3" s="47">
        <v>1</v>
      </c>
      <c r="N3" s="3" t="s">
        <v>20</v>
      </c>
      <c r="O3" s="47" t="s">
        <v>70</v>
      </c>
      <c r="P3" s="46"/>
      <c r="Q3" s="47"/>
      <c r="R3" s="49" t="s">
        <v>554</v>
      </c>
      <c r="S3" s="43">
        <v>0.9</v>
      </c>
      <c r="T3" s="43">
        <v>0.99980000000000002</v>
      </c>
      <c r="U3" s="43"/>
    </row>
    <row r="4" spans="1:21" ht="32.25" customHeight="1">
      <c r="A4" s="44" t="s">
        <v>79</v>
      </c>
      <c r="B4" s="116" t="s">
        <v>555</v>
      </c>
      <c r="C4" s="116" t="s">
        <v>128</v>
      </c>
      <c r="D4" s="116" t="s">
        <v>122</v>
      </c>
      <c r="E4" s="44" t="s">
        <v>32</v>
      </c>
      <c r="F4" s="115" t="s">
        <v>552</v>
      </c>
      <c r="G4" s="46" t="s">
        <v>281</v>
      </c>
      <c r="H4" s="47"/>
      <c r="I4" s="47">
        <v>124</v>
      </c>
      <c r="J4" s="3" t="s">
        <v>18</v>
      </c>
      <c r="K4" s="47">
        <v>60</v>
      </c>
      <c r="L4" s="3" t="s">
        <v>19</v>
      </c>
      <c r="M4" s="47">
        <v>1</v>
      </c>
      <c r="N4" s="3" t="s">
        <v>20</v>
      </c>
      <c r="O4" s="47" t="s">
        <v>70</v>
      </c>
      <c r="P4" s="46"/>
      <c r="Q4" s="47"/>
      <c r="R4" s="49" t="s">
        <v>556</v>
      </c>
      <c r="S4" s="43">
        <v>3000</v>
      </c>
      <c r="T4" s="43" t="s">
        <v>557</v>
      </c>
      <c r="U4" s="43"/>
    </row>
    <row r="5" spans="1:21" ht="37.5">
      <c r="A5" s="44" t="s">
        <v>79</v>
      </c>
      <c r="B5" s="116" t="s">
        <v>555</v>
      </c>
      <c r="C5" s="116" t="s">
        <v>128</v>
      </c>
      <c r="D5" s="116" t="s">
        <v>122</v>
      </c>
      <c r="E5" s="44" t="s">
        <v>32</v>
      </c>
      <c r="F5" s="115" t="s">
        <v>552</v>
      </c>
      <c r="G5" s="46" t="s">
        <v>281</v>
      </c>
      <c r="H5" s="47"/>
      <c r="I5" s="47">
        <v>124</v>
      </c>
      <c r="J5" s="3" t="s">
        <v>18</v>
      </c>
      <c r="K5" s="47">
        <v>60</v>
      </c>
      <c r="L5" s="3" t="s">
        <v>19</v>
      </c>
      <c r="M5" s="47">
        <v>1</v>
      </c>
      <c r="N5" s="3" t="s">
        <v>20</v>
      </c>
      <c r="O5" s="47" t="s">
        <v>70</v>
      </c>
      <c r="P5" s="46"/>
      <c r="Q5" s="47"/>
      <c r="R5" s="49" t="s">
        <v>558</v>
      </c>
      <c r="S5" s="43">
        <v>70</v>
      </c>
      <c r="T5" s="43" t="s">
        <v>559</v>
      </c>
      <c r="U5" s="43"/>
    </row>
    <row r="6" spans="1:21" ht="37.5">
      <c r="A6" s="44" t="s">
        <v>79</v>
      </c>
      <c r="B6" s="116" t="s">
        <v>555</v>
      </c>
      <c r="C6" s="116" t="s">
        <v>128</v>
      </c>
      <c r="D6" s="116" t="s">
        <v>122</v>
      </c>
      <c r="E6" s="44" t="s">
        <v>32</v>
      </c>
      <c r="F6" s="115" t="s">
        <v>552</v>
      </c>
      <c r="G6" s="46" t="s">
        <v>281</v>
      </c>
      <c r="H6" s="47"/>
      <c r="I6" s="47">
        <v>124</v>
      </c>
      <c r="J6" s="3" t="s">
        <v>18</v>
      </c>
      <c r="K6" s="47">
        <v>60</v>
      </c>
      <c r="L6" s="3" t="s">
        <v>19</v>
      </c>
      <c r="M6" s="47">
        <v>1</v>
      </c>
      <c r="N6" s="3" t="s">
        <v>20</v>
      </c>
      <c r="O6" s="47" t="s">
        <v>70</v>
      </c>
      <c r="P6" s="46"/>
      <c r="Q6" s="47"/>
      <c r="R6" s="49" t="s">
        <v>560</v>
      </c>
      <c r="S6" s="43">
        <v>10</v>
      </c>
      <c r="T6" s="43" t="s">
        <v>561</v>
      </c>
      <c r="U6" s="43"/>
    </row>
    <row r="7" spans="1:21" ht="37.5">
      <c r="A7" s="44" t="s">
        <v>79</v>
      </c>
      <c r="B7" s="116" t="s">
        <v>562</v>
      </c>
      <c r="C7" s="116" t="s">
        <v>128</v>
      </c>
      <c r="D7" s="116" t="s">
        <v>122</v>
      </c>
      <c r="E7" s="44" t="s">
        <v>32</v>
      </c>
      <c r="F7" s="115" t="s">
        <v>552</v>
      </c>
      <c r="G7" s="46" t="s">
        <v>281</v>
      </c>
      <c r="H7" s="47"/>
      <c r="I7" s="47">
        <v>124</v>
      </c>
      <c r="J7" s="3" t="s">
        <v>18</v>
      </c>
      <c r="K7" s="47">
        <v>60</v>
      </c>
      <c r="L7" s="3" t="s">
        <v>19</v>
      </c>
      <c r="M7" s="47">
        <v>1</v>
      </c>
      <c r="N7" s="3" t="s">
        <v>20</v>
      </c>
      <c r="O7" s="47" t="s">
        <v>70</v>
      </c>
      <c r="P7" s="46"/>
      <c r="Q7" s="47"/>
      <c r="R7" s="49" t="s">
        <v>563</v>
      </c>
      <c r="S7" s="43" t="s">
        <v>564</v>
      </c>
      <c r="T7" s="43" t="s">
        <v>28</v>
      </c>
      <c r="U7" s="43"/>
    </row>
    <row r="8" spans="1:21" ht="37.5">
      <c r="A8" s="44" t="s">
        <v>79</v>
      </c>
      <c r="B8" s="116" t="s">
        <v>562</v>
      </c>
      <c r="C8" s="116" t="s">
        <v>128</v>
      </c>
      <c r="D8" s="116" t="s">
        <v>122</v>
      </c>
      <c r="E8" s="44" t="s">
        <v>32</v>
      </c>
      <c r="F8" s="115" t="s">
        <v>552</v>
      </c>
      <c r="G8" s="46" t="s">
        <v>281</v>
      </c>
      <c r="H8" s="47"/>
      <c r="I8" s="47">
        <v>124</v>
      </c>
      <c r="J8" s="3" t="s">
        <v>18</v>
      </c>
      <c r="K8" s="47">
        <v>60</v>
      </c>
      <c r="L8" s="3" t="s">
        <v>19</v>
      </c>
      <c r="M8" s="47">
        <v>1</v>
      </c>
      <c r="N8" s="3" t="s">
        <v>20</v>
      </c>
      <c r="O8" s="47" t="s">
        <v>70</v>
      </c>
      <c r="P8" s="46"/>
      <c r="Q8" s="47"/>
      <c r="R8" s="49" t="s">
        <v>565</v>
      </c>
      <c r="S8" s="43" t="s">
        <v>566</v>
      </c>
      <c r="T8" s="43" t="s">
        <v>567</v>
      </c>
      <c r="U8" s="43"/>
    </row>
    <row r="9" spans="1:21" ht="37.5">
      <c r="A9" s="44" t="s">
        <v>79</v>
      </c>
      <c r="B9" s="116" t="s">
        <v>562</v>
      </c>
      <c r="C9" s="116" t="s">
        <v>128</v>
      </c>
      <c r="D9" s="116" t="s">
        <v>122</v>
      </c>
      <c r="E9" s="44" t="s">
        <v>32</v>
      </c>
      <c r="F9" s="115" t="s">
        <v>552</v>
      </c>
      <c r="G9" s="46" t="s">
        <v>281</v>
      </c>
      <c r="H9" s="47"/>
      <c r="I9" s="47">
        <v>124</v>
      </c>
      <c r="J9" s="3" t="s">
        <v>18</v>
      </c>
      <c r="K9" s="47">
        <v>60</v>
      </c>
      <c r="L9" s="3" t="s">
        <v>19</v>
      </c>
      <c r="M9" s="47">
        <v>1</v>
      </c>
      <c r="N9" s="3" t="s">
        <v>20</v>
      </c>
      <c r="O9" s="47" t="s">
        <v>70</v>
      </c>
      <c r="P9" s="46"/>
      <c r="Q9" s="47"/>
      <c r="R9" s="49" t="s">
        <v>568</v>
      </c>
      <c r="S9" s="43">
        <v>4000</v>
      </c>
      <c r="T9" s="43">
        <v>10000</v>
      </c>
      <c r="U9" s="43"/>
    </row>
    <row r="10" spans="1:21" ht="37.5">
      <c r="A10" s="44" t="s">
        <v>79</v>
      </c>
      <c r="B10" s="116" t="s">
        <v>562</v>
      </c>
      <c r="C10" s="116" t="s">
        <v>128</v>
      </c>
      <c r="D10" s="116" t="s">
        <v>122</v>
      </c>
      <c r="E10" s="44" t="s">
        <v>32</v>
      </c>
      <c r="F10" s="115" t="s">
        <v>552</v>
      </c>
      <c r="G10" s="46" t="s">
        <v>281</v>
      </c>
      <c r="H10" s="47"/>
      <c r="I10" s="47">
        <v>124</v>
      </c>
      <c r="J10" s="3" t="s">
        <v>18</v>
      </c>
      <c r="K10" s="47">
        <v>60</v>
      </c>
      <c r="L10" s="3" t="s">
        <v>19</v>
      </c>
      <c r="M10" s="47">
        <v>1</v>
      </c>
      <c r="N10" s="3" t="s">
        <v>20</v>
      </c>
      <c r="O10" s="47" t="s">
        <v>70</v>
      </c>
      <c r="P10" s="46"/>
      <c r="Q10" s="47"/>
      <c r="R10" s="49" t="s">
        <v>569</v>
      </c>
      <c r="S10" s="43">
        <v>1000</v>
      </c>
      <c r="T10" s="43">
        <v>4000</v>
      </c>
      <c r="U10" s="43"/>
    </row>
    <row r="11" spans="1:21" ht="37.5">
      <c r="A11" s="44" t="s">
        <v>79</v>
      </c>
      <c r="B11" s="116" t="s">
        <v>570</v>
      </c>
      <c r="C11" s="116" t="s">
        <v>128</v>
      </c>
      <c r="D11" s="116" t="s">
        <v>122</v>
      </c>
      <c r="E11" s="44" t="s">
        <v>32</v>
      </c>
      <c r="F11" s="115" t="s">
        <v>552</v>
      </c>
      <c r="G11" s="46" t="s">
        <v>281</v>
      </c>
      <c r="H11" s="47"/>
      <c r="I11" s="47">
        <v>124</v>
      </c>
      <c r="J11" s="3" t="s">
        <v>18</v>
      </c>
      <c r="K11" s="47">
        <v>60</v>
      </c>
      <c r="L11" s="3" t="s">
        <v>19</v>
      </c>
      <c r="M11" s="47">
        <v>1</v>
      </c>
      <c r="N11" s="3" t="s">
        <v>20</v>
      </c>
      <c r="O11" s="47" t="s">
        <v>70</v>
      </c>
      <c r="P11" s="46"/>
      <c r="Q11" s="47"/>
      <c r="R11" s="49" t="s">
        <v>571</v>
      </c>
      <c r="S11" s="43"/>
      <c r="T11" s="43" t="s">
        <v>572</v>
      </c>
      <c r="U11" s="43"/>
    </row>
    <row r="12" spans="1:21" ht="37.5">
      <c r="A12" s="44" t="s">
        <v>79</v>
      </c>
      <c r="B12" s="116" t="s">
        <v>570</v>
      </c>
      <c r="C12" s="116" t="s">
        <v>128</v>
      </c>
      <c r="D12" s="116" t="s">
        <v>122</v>
      </c>
      <c r="E12" s="44" t="s">
        <v>32</v>
      </c>
      <c r="F12" s="115" t="s">
        <v>552</v>
      </c>
      <c r="G12" s="46" t="s">
        <v>281</v>
      </c>
      <c r="H12" s="47"/>
      <c r="I12" s="47">
        <v>124</v>
      </c>
      <c r="J12" s="3" t="s">
        <v>18</v>
      </c>
      <c r="K12" s="47">
        <v>60</v>
      </c>
      <c r="L12" s="3" t="s">
        <v>19</v>
      </c>
      <c r="M12" s="47">
        <v>1</v>
      </c>
      <c r="N12" s="3" t="s">
        <v>20</v>
      </c>
      <c r="O12" s="47" t="s">
        <v>70</v>
      </c>
      <c r="P12" s="46"/>
      <c r="Q12" s="47"/>
      <c r="R12" s="49" t="s">
        <v>573</v>
      </c>
      <c r="S12" s="43"/>
      <c r="T12" s="43" t="s">
        <v>574</v>
      </c>
      <c r="U12" s="43"/>
    </row>
    <row r="13" spans="1:21" ht="37.5">
      <c r="A13" s="44" t="s">
        <v>79</v>
      </c>
      <c r="B13" s="116" t="s">
        <v>570</v>
      </c>
      <c r="C13" s="116" t="s">
        <v>128</v>
      </c>
      <c r="D13" s="116" t="s">
        <v>122</v>
      </c>
      <c r="E13" s="44" t="s">
        <v>32</v>
      </c>
      <c r="F13" s="115" t="s">
        <v>552</v>
      </c>
      <c r="G13" s="46" t="s">
        <v>281</v>
      </c>
      <c r="H13" s="47"/>
      <c r="I13" s="47">
        <v>124</v>
      </c>
      <c r="J13" s="3" t="s">
        <v>18</v>
      </c>
      <c r="K13" s="47">
        <v>60</v>
      </c>
      <c r="L13" s="3" t="s">
        <v>19</v>
      </c>
      <c r="M13" s="47">
        <v>1</v>
      </c>
      <c r="N13" s="3" t="s">
        <v>20</v>
      </c>
      <c r="O13" s="47" t="s">
        <v>70</v>
      </c>
      <c r="P13" s="46"/>
      <c r="Q13" s="47"/>
      <c r="R13" s="49" t="s">
        <v>575</v>
      </c>
      <c r="S13" s="43"/>
      <c r="T13" s="43" t="s">
        <v>576</v>
      </c>
      <c r="U13" s="43"/>
    </row>
    <row r="14" spans="1:21" ht="37.5">
      <c r="A14" s="44" t="s">
        <v>79</v>
      </c>
      <c r="B14" s="116" t="s">
        <v>577</v>
      </c>
      <c r="C14" s="116" t="s">
        <v>128</v>
      </c>
      <c r="D14" s="116" t="s">
        <v>122</v>
      </c>
      <c r="E14" s="44" t="s">
        <v>32</v>
      </c>
      <c r="F14" s="115" t="s">
        <v>552</v>
      </c>
      <c r="G14" s="46" t="s">
        <v>281</v>
      </c>
      <c r="H14" s="47"/>
      <c r="I14" s="47">
        <v>124</v>
      </c>
      <c r="J14" s="3" t="s">
        <v>18</v>
      </c>
      <c r="K14" s="47">
        <v>60</v>
      </c>
      <c r="L14" s="3" t="s">
        <v>19</v>
      </c>
      <c r="M14" s="47">
        <v>1</v>
      </c>
      <c r="N14" s="3" t="s">
        <v>20</v>
      </c>
      <c r="O14" s="47" t="s">
        <v>70</v>
      </c>
      <c r="P14" s="46"/>
      <c r="Q14" s="47"/>
      <c r="R14" s="49"/>
      <c r="S14" s="43"/>
      <c r="T14" s="43"/>
      <c r="U14" s="43"/>
    </row>
    <row r="15" spans="1:21" ht="37.5">
      <c r="A15" s="44" t="s">
        <v>79</v>
      </c>
      <c r="B15" s="65" t="s">
        <v>551</v>
      </c>
      <c r="C15" s="65" t="s">
        <v>128</v>
      </c>
      <c r="D15" s="65" t="s">
        <v>127</v>
      </c>
      <c r="E15" s="44" t="s">
        <v>32</v>
      </c>
      <c r="F15" s="50" t="s">
        <v>144</v>
      </c>
      <c r="G15" s="46" t="s">
        <v>283</v>
      </c>
      <c r="H15" s="47"/>
      <c r="I15" s="47"/>
      <c r="J15" s="3"/>
      <c r="K15" s="47"/>
      <c r="L15" s="3"/>
      <c r="M15" s="47"/>
      <c r="N15" s="3"/>
      <c r="O15" s="48"/>
      <c r="P15" s="46"/>
      <c r="Q15" s="47"/>
      <c r="R15" s="49" t="s">
        <v>553</v>
      </c>
      <c r="S15" s="43">
        <v>0.8</v>
      </c>
      <c r="T15" s="43">
        <v>0.99980000000000002</v>
      </c>
      <c r="U15" s="43"/>
    </row>
    <row r="16" spans="1:21" ht="37.5">
      <c r="A16" s="44" t="s">
        <v>79</v>
      </c>
      <c r="B16" s="65" t="s">
        <v>551</v>
      </c>
      <c r="C16" s="65" t="s">
        <v>128</v>
      </c>
      <c r="D16" s="65" t="s">
        <v>127</v>
      </c>
      <c r="E16" s="44" t="s">
        <v>32</v>
      </c>
      <c r="F16" s="50" t="s">
        <v>144</v>
      </c>
      <c r="G16" s="46" t="s">
        <v>283</v>
      </c>
      <c r="H16" s="47"/>
      <c r="I16" s="47"/>
      <c r="J16" s="3"/>
      <c r="K16" s="47"/>
      <c r="L16" s="3"/>
      <c r="M16" s="47"/>
      <c r="N16" s="3"/>
      <c r="O16" s="48"/>
      <c r="P16" s="46"/>
      <c r="Q16" s="47"/>
      <c r="R16" s="49" t="s">
        <v>554</v>
      </c>
      <c r="S16" s="43">
        <v>0.9</v>
      </c>
      <c r="T16" s="43">
        <v>0.99980000000000002</v>
      </c>
      <c r="U16" s="43"/>
    </row>
    <row r="17" spans="1:21" ht="37.5">
      <c r="A17" s="44" t="s">
        <v>79</v>
      </c>
      <c r="B17" s="65" t="s">
        <v>551</v>
      </c>
      <c r="C17" s="65" t="s">
        <v>128</v>
      </c>
      <c r="D17" s="65" t="s">
        <v>127</v>
      </c>
      <c r="E17" s="44" t="s">
        <v>32</v>
      </c>
      <c r="F17" s="50" t="s">
        <v>144</v>
      </c>
      <c r="G17" s="46" t="s">
        <v>283</v>
      </c>
      <c r="H17" s="47"/>
      <c r="I17" s="47"/>
      <c r="J17" s="3"/>
      <c r="K17" s="47"/>
      <c r="L17" s="3"/>
      <c r="M17" s="47"/>
      <c r="N17" s="3"/>
      <c r="O17" s="48"/>
      <c r="P17" s="46"/>
      <c r="Q17" s="47"/>
      <c r="R17" s="49" t="s">
        <v>556</v>
      </c>
      <c r="S17" s="43">
        <v>3000</v>
      </c>
      <c r="T17" s="43" t="s">
        <v>557</v>
      </c>
      <c r="U17" s="43"/>
    </row>
    <row r="18" spans="1:21" ht="37.5">
      <c r="A18" s="44" t="s">
        <v>79</v>
      </c>
      <c r="B18" s="65" t="s">
        <v>551</v>
      </c>
      <c r="C18" s="65" t="s">
        <v>128</v>
      </c>
      <c r="D18" s="65" t="s">
        <v>127</v>
      </c>
      <c r="E18" s="44" t="s">
        <v>32</v>
      </c>
      <c r="F18" s="50" t="s">
        <v>144</v>
      </c>
      <c r="G18" s="46" t="s">
        <v>283</v>
      </c>
      <c r="H18" s="47"/>
      <c r="I18" s="47"/>
      <c r="J18" s="3"/>
      <c r="K18" s="47"/>
      <c r="L18" s="3"/>
      <c r="M18" s="47"/>
      <c r="N18" s="3"/>
      <c r="O18" s="48"/>
      <c r="P18" s="46"/>
      <c r="Q18" s="47"/>
      <c r="R18" s="49" t="s">
        <v>558</v>
      </c>
      <c r="S18" s="43">
        <v>70</v>
      </c>
      <c r="T18" s="43" t="s">
        <v>559</v>
      </c>
      <c r="U18" s="43"/>
    </row>
    <row r="19" spans="1:21" ht="37.5">
      <c r="A19" s="44" t="s">
        <v>79</v>
      </c>
      <c r="B19" s="65" t="s">
        <v>551</v>
      </c>
      <c r="C19" s="65" t="s">
        <v>128</v>
      </c>
      <c r="D19" s="65" t="s">
        <v>127</v>
      </c>
      <c r="E19" s="44" t="s">
        <v>32</v>
      </c>
      <c r="F19" s="50" t="s">
        <v>144</v>
      </c>
      <c r="G19" s="46" t="s">
        <v>283</v>
      </c>
      <c r="H19" s="47"/>
      <c r="I19" s="47"/>
      <c r="J19" s="3"/>
      <c r="K19" s="47"/>
      <c r="L19" s="3"/>
      <c r="M19" s="47"/>
      <c r="N19" s="3"/>
      <c r="O19" s="48"/>
      <c r="P19" s="46"/>
      <c r="Q19" s="47"/>
      <c r="R19" s="49" t="s">
        <v>560</v>
      </c>
      <c r="S19" s="43">
        <v>10</v>
      </c>
      <c r="T19" s="43" t="s">
        <v>561</v>
      </c>
      <c r="U19" s="43"/>
    </row>
    <row r="20" spans="1:21" ht="37.5">
      <c r="A20" s="44" t="s">
        <v>79</v>
      </c>
      <c r="B20" s="65" t="s">
        <v>551</v>
      </c>
      <c r="C20" s="65" t="s">
        <v>128</v>
      </c>
      <c r="D20" s="65" t="s">
        <v>127</v>
      </c>
      <c r="E20" s="44" t="s">
        <v>32</v>
      </c>
      <c r="F20" s="50" t="s">
        <v>144</v>
      </c>
      <c r="G20" s="46" t="s">
        <v>283</v>
      </c>
      <c r="H20" s="47"/>
      <c r="I20" s="47"/>
      <c r="J20" s="3"/>
      <c r="K20" s="47"/>
      <c r="L20" s="3"/>
      <c r="M20" s="47"/>
      <c r="N20" s="3"/>
      <c r="O20" s="48"/>
      <c r="P20" s="46"/>
      <c r="Q20" s="47"/>
      <c r="R20" s="49" t="s">
        <v>563</v>
      </c>
      <c r="S20" s="43" t="s">
        <v>564</v>
      </c>
      <c r="T20" s="43" t="s">
        <v>28</v>
      </c>
      <c r="U20" s="43"/>
    </row>
    <row r="21" spans="1:21" ht="37.5">
      <c r="A21" s="44" t="s">
        <v>79</v>
      </c>
      <c r="B21" s="65" t="s">
        <v>551</v>
      </c>
      <c r="C21" s="65" t="s">
        <v>128</v>
      </c>
      <c r="D21" s="65" t="s">
        <v>127</v>
      </c>
      <c r="E21" s="44" t="s">
        <v>32</v>
      </c>
      <c r="F21" s="50" t="s">
        <v>144</v>
      </c>
      <c r="G21" s="46" t="s">
        <v>283</v>
      </c>
      <c r="H21" s="47"/>
      <c r="I21" s="47"/>
      <c r="J21" s="3"/>
      <c r="K21" s="47"/>
      <c r="L21" s="3"/>
      <c r="M21" s="47"/>
      <c r="N21" s="3"/>
      <c r="O21" s="48"/>
      <c r="P21" s="46"/>
      <c r="Q21" s="47"/>
      <c r="R21" s="49" t="s">
        <v>565</v>
      </c>
      <c r="S21" s="43" t="s">
        <v>566</v>
      </c>
      <c r="T21" s="43" t="s">
        <v>567</v>
      </c>
      <c r="U21" s="43"/>
    </row>
    <row r="22" spans="1:21" ht="37.5">
      <c r="A22" s="44" t="s">
        <v>79</v>
      </c>
      <c r="B22" s="65" t="s">
        <v>551</v>
      </c>
      <c r="C22" s="65" t="s">
        <v>128</v>
      </c>
      <c r="D22" s="65" t="s">
        <v>127</v>
      </c>
      <c r="E22" s="44" t="s">
        <v>32</v>
      </c>
      <c r="F22" s="50" t="s">
        <v>144</v>
      </c>
      <c r="G22" s="46" t="s">
        <v>283</v>
      </c>
      <c r="H22" s="47"/>
      <c r="I22" s="47"/>
      <c r="J22" s="3"/>
      <c r="K22" s="47"/>
      <c r="L22" s="3"/>
      <c r="M22" s="47"/>
      <c r="N22" s="3"/>
      <c r="O22" s="48"/>
      <c r="P22" s="46"/>
      <c r="Q22" s="47"/>
      <c r="R22" s="49" t="s">
        <v>568</v>
      </c>
      <c r="S22" s="43">
        <v>4000</v>
      </c>
      <c r="T22" s="43">
        <v>10000</v>
      </c>
      <c r="U22" s="43"/>
    </row>
    <row r="23" spans="1:21" ht="37.5">
      <c r="A23" s="44" t="s">
        <v>79</v>
      </c>
      <c r="B23" s="65" t="s">
        <v>551</v>
      </c>
      <c r="C23" s="65" t="s">
        <v>128</v>
      </c>
      <c r="D23" s="65" t="s">
        <v>127</v>
      </c>
      <c r="E23" s="44" t="s">
        <v>32</v>
      </c>
      <c r="F23" s="50" t="s">
        <v>144</v>
      </c>
      <c r="G23" s="46" t="s">
        <v>283</v>
      </c>
      <c r="H23" s="47"/>
      <c r="I23" s="47"/>
      <c r="J23" s="3"/>
      <c r="K23" s="47"/>
      <c r="L23" s="3"/>
      <c r="M23" s="47"/>
      <c r="N23" s="3"/>
      <c r="O23" s="48"/>
      <c r="P23" s="46"/>
      <c r="Q23" s="47"/>
      <c r="R23" s="49" t="s">
        <v>569</v>
      </c>
      <c r="S23" s="43">
        <v>1000</v>
      </c>
      <c r="T23" s="43">
        <v>4000</v>
      </c>
      <c r="U23" s="43"/>
    </row>
    <row r="24" spans="1:21" ht="37.5">
      <c r="A24" s="44" t="s">
        <v>79</v>
      </c>
      <c r="B24" s="65" t="s">
        <v>551</v>
      </c>
      <c r="C24" s="65" t="s">
        <v>128</v>
      </c>
      <c r="D24" s="65" t="s">
        <v>127</v>
      </c>
      <c r="E24" s="44" t="s">
        <v>32</v>
      </c>
      <c r="F24" s="50" t="s">
        <v>144</v>
      </c>
      <c r="G24" s="46" t="s">
        <v>283</v>
      </c>
      <c r="H24" s="47"/>
      <c r="I24" s="47"/>
      <c r="J24" s="3"/>
      <c r="K24" s="47"/>
      <c r="L24" s="3"/>
      <c r="M24" s="47"/>
      <c r="N24" s="3"/>
      <c r="O24" s="48"/>
      <c r="P24" s="46"/>
      <c r="Q24" s="47"/>
      <c r="R24" s="49" t="s">
        <v>571</v>
      </c>
      <c r="S24" s="43"/>
      <c r="T24" s="43" t="s">
        <v>572</v>
      </c>
      <c r="U24" s="43"/>
    </row>
    <row r="25" spans="1:21" ht="37.5">
      <c r="A25" s="44" t="s">
        <v>79</v>
      </c>
      <c r="B25" s="65" t="s">
        <v>551</v>
      </c>
      <c r="C25" s="65" t="s">
        <v>128</v>
      </c>
      <c r="D25" s="65" t="s">
        <v>127</v>
      </c>
      <c r="E25" s="44" t="s">
        <v>32</v>
      </c>
      <c r="F25" s="50" t="s">
        <v>144</v>
      </c>
      <c r="G25" s="46" t="s">
        <v>283</v>
      </c>
      <c r="H25" s="47"/>
      <c r="I25" s="47"/>
      <c r="J25" s="3"/>
      <c r="K25" s="47"/>
      <c r="L25" s="3"/>
      <c r="M25" s="47"/>
      <c r="N25" s="3"/>
      <c r="O25" s="48"/>
      <c r="P25" s="46"/>
      <c r="Q25" s="47"/>
      <c r="R25" s="49" t="s">
        <v>573</v>
      </c>
      <c r="S25" s="43"/>
      <c r="T25" s="43" t="s">
        <v>574</v>
      </c>
      <c r="U25" s="43"/>
    </row>
    <row r="26" spans="1:21" ht="37.5">
      <c r="A26" s="44" t="s">
        <v>79</v>
      </c>
      <c r="B26" s="65" t="s">
        <v>551</v>
      </c>
      <c r="C26" s="65" t="s">
        <v>128</v>
      </c>
      <c r="D26" s="65" t="s">
        <v>127</v>
      </c>
      <c r="E26" s="44" t="s">
        <v>32</v>
      </c>
      <c r="F26" s="50" t="s">
        <v>144</v>
      </c>
      <c r="G26" s="46" t="s">
        <v>283</v>
      </c>
      <c r="H26" s="47"/>
      <c r="I26" s="47"/>
      <c r="J26" s="3"/>
      <c r="K26" s="47"/>
      <c r="L26" s="3"/>
      <c r="M26" s="47"/>
      <c r="N26" s="3"/>
      <c r="O26" s="48"/>
      <c r="P26" s="46"/>
      <c r="Q26" s="47"/>
      <c r="R26" s="49" t="s">
        <v>575</v>
      </c>
      <c r="S26" s="43"/>
      <c r="T26" s="43" t="s">
        <v>576</v>
      </c>
      <c r="U26" s="43"/>
    </row>
    <row r="27" spans="1:21" ht="37.5">
      <c r="A27" s="44" t="s">
        <v>79</v>
      </c>
      <c r="B27" s="65" t="s">
        <v>551</v>
      </c>
      <c r="C27" s="65" t="s">
        <v>128</v>
      </c>
      <c r="D27" s="65" t="s">
        <v>127</v>
      </c>
      <c r="E27" s="44" t="s">
        <v>32</v>
      </c>
      <c r="F27" s="50" t="s">
        <v>144</v>
      </c>
      <c r="G27" s="46" t="s">
        <v>283</v>
      </c>
      <c r="H27" s="47"/>
      <c r="I27" s="47"/>
      <c r="J27" s="3"/>
      <c r="K27" s="47"/>
      <c r="L27" s="3"/>
      <c r="M27" s="47"/>
      <c r="N27" s="3"/>
      <c r="O27" s="48"/>
      <c r="P27" s="46"/>
      <c r="Q27" s="47"/>
      <c r="R27" s="49"/>
      <c r="S27" s="43"/>
      <c r="T27" s="43"/>
      <c r="U27" s="43"/>
    </row>
    <row r="28" spans="1:21" ht="37.5">
      <c r="A28" s="44" t="s">
        <v>79</v>
      </c>
      <c r="B28" s="116" t="s">
        <v>551</v>
      </c>
      <c r="C28" s="116" t="s">
        <v>128</v>
      </c>
      <c r="D28" s="116" t="s">
        <v>131</v>
      </c>
      <c r="E28" s="44" t="s">
        <v>32</v>
      </c>
      <c r="F28" s="50" t="s">
        <v>141</v>
      </c>
      <c r="G28" s="46" t="s">
        <v>281</v>
      </c>
      <c r="H28" s="47"/>
      <c r="I28" s="47"/>
      <c r="J28" s="3"/>
      <c r="K28" s="47"/>
      <c r="L28" s="3"/>
      <c r="M28" s="47"/>
      <c r="N28" s="3"/>
      <c r="O28" s="48"/>
      <c r="P28" s="46"/>
      <c r="Q28" s="47"/>
      <c r="R28" s="49"/>
      <c r="S28" s="43"/>
      <c r="T28" s="43"/>
      <c r="U28" s="43"/>
    </row>
    <row r="29" spans="1:21" ht="37.5">
      <c r="A29" s="44" t="s">
        <v>79</v>
      </c>
      <c r="B29" s="65" t="s">
        <v>551</v>
      </c>
      <c r="C29" s="65" t="s">
        <v>80</v>
      </c>
      <c r="D29" s="65" t="s">
        <v>134</v>
      </c>
      <c r="E29" s="44" t="s">
        <v>32</v>
      </c>
      <c r="F29" s="50" t="s">
        <v>138</v>
      </c>
      <c r="G29" s="46" t="s">
        <v>269</v>
      </c>
      <c r="H29" s="47"/>
      <c r="I29" s="47"/>
      <c r="J29" s="3"/>
      <c r="K29" s="47"/>
      <c r="L29" s="3"/>
      <c r="M29" s="47"/>
      <c r="N29" s="3"/>
      <c r="O29" s="48"/>
      <c r="P29" s="46"/>
      <c r="Q29" s="47"/>
      <c r="R29" s="49"/>
      <c r="S29" s="43"/>
      <c r="T29" s="43"/>
      <c r="U29" s="43"/>
    </row>
    <row r="30" spans="1:21" ht="37.5">
      <c r="A30" s="44" t="s">
        <v>79</v>
      </c>
      <c r="B30" s="116" t="s">
        <v>551</v>
      </c>
      <c r="C30" s="116" t="s">
        <v>80</v>
      </c>
      <c r="D30" s="116" t="s">
        <v>137</v>
      </c>
      <c r="E30" s="44" t="s">
        <v>32</v>
      </c>
      <c r="F30" s="50" t="s">
        <v>135</v>
      </c>
      <c r="G30" s="46" t="s">
        <v>278</v>
      </c>
      <c r="H30" s="47"/>
      <c r="I30" s="47"/>
      <c r="J30" s="3"/>
      <c r="K30" s="47"/>
      <c r="L30" s="3"/>
      <c r="M30" s="47"/>
      <c r="N30" s="3"/>
      <c r="O30" s="48"/>
      <c r="P30" s="46"/>
      <c r="Q30" s="47"/>
      <c r="R30" s="49"/>
      <c r="S30" s="43"/>
      <c r="T30" s="43"/>
      <c r="U30" s="43"/>
    </row>
    <row r="31" spans="1:21" ht="37.5">
      <c r="A31" s="44" t="s">
        <v>79</v>
      </c>
      <c r="B31" s="65" t="s">
        <v>551</v>
      </c>
      <c r="C31" s="65" t="s">
        <v>80</v>
      </c>
      <c r="D31" s="65" t="s">
        <v>140</v>
      </c>
      <c r="E31" s="44" t="s">
        <v>32</v>
      </c>
      <c r="F31" s="50" t="s">
        <v>129</v>
      </c>
      <c r="G31" s="46" t="s">
        <v>273</v>
      </c>
      <c r="H31" s="47"/>
      <c r="I31" s="47"/>
      <c r="J31" s="3"/>
      <c r="K31" s="47"/>
      <c r="L31" s="3"/>
      <c r="M31" s="47"/>
      <c r="N31" s="3"/>
      <c r="O31" s="48"/>
      <c r="P31" s="46"/>
      <c r="Q31" s="47"/>
      <c r="R31" s="49"/>
      <c r="S31" s="43"/>
      <c r="T31" s="43"/>
      <c r="U31" s="43"/>
    </row>
    <row r="32" spans="1:21" ht="37.5">
      <c r="A32" s="44" t="s">
        <v>79</v>
      </c>
      <c r="B32" s="116" t="s">
        <v>551</v>
      </c>
      <c r="C32" s="116" t="s">
        <v>80</v>
      </c>
      <c r="D32" s="116" t="s">
        <v>143</v>
      </c>
      <c r="E32" s="44" t="s">
        <v>32</v>
      </c>
      <c r="F32" s="50" t="s">
        <v>132</v>
      </c>
      <c r="G32" s="46" t="s">
        <v>276</v>
      </c>
      <c r="H32" s="47"/>
      <c r="I32" s="47"/>
      <c r="J32" s="3"/>
      <c r="K32" s="47"/>
      <c r="L32" s="3"/>
      <c r="M32" s="47"/>
      <c r="N32" s="3"/>
      <c r="O32" s="48"/>
      <c r="P32" s="46"/>
      <c r="Q32" s="47"/>
      <c r="R32" s="49"/>
      <c r="S32" s="43"/>
      <c r="T32" s="43"/>
      <c r="U32" s="43"/>
    </row>
    <row r="33" spans="1:21" ht="37.5">
      <c r="A33" s="44" t="s">
        <v>79</v>
      </c>
      <c r="B33" s="65" t="s">
        <v>551</v>
      </c>
      <c r="C33" s="65" t="s">
        <v>80</v>
      </c>
      <c r="D33" s="65" t="s">
        <v>146</v>
      </c>
      <c r="E33" s="44" t="s">
        <v>32</v>
      </c>
      <c r="F33" s="50" t="s">
        <v>124</v>
      </c>
      <c r="G33" s="46" t="s">
        <v>269</v>
      </c>
      <c r="H33" s="47"/>
      <c r="I33" s="47"/>
      <c r="J33" s="3"/>
      <c r="K33" s="47"/>
      <c r="L33" s="3"/>
      <c r="M33" s="47"/>
      <c r="N33" s="3"/>
      <c r="O33" s="48"/>
      <c r="P33" s="46"/>
      <c r="Q33" s="47"/>
      <c r="R33" s="49"/>
      <c r="S33" s="43"/>
      <c r="T33" s="43"/>
      <c r="U33" s="43"/>
    </row>
    <row r="34" spans="1:21" ht="37.5">
      <c r="A34" s="44" t="s">
        <v>79</v>
      </c>
      <c r="B34" s="116" t="s">
        <v>551</v>
      </c>
      <c r="C34" s="116" t="s">
        <v>80</v>
      </c>
      <c r="D34" s="116" t="s">
        <v>198</v>
      </c>
      <c r="E34" s="44" t="s">
        <v>32</v>
      </c>
      <c r="F34" s="50" t="s">
        <v>202</v>
      </c>
      <c r="G34" s="46" t="s">
        <v>537</v>
      </c>
      <c r="H34" s="47"/>
      <c r="I34" s="47"/>
      <c r="J34" s="3"/>
      <c r="K34" s="47"/>
      <c r="L34" s="3"/>
      <c r="M34" s="47"/>
      <c r="N34" s="3"/>
      <c r="O34" s="48"/>
      <c r="P34" s="46"/>
      <c r="Q34" s="47"/>
      <c r="R34" s="49"/>
      <c r="S34" s="43"/>
      <c r="T34" s="43"/>
      <c r="U34" s="43"/>
    </row>
    <row r="35" spans="1:21" ht="37.5">
      <c r="A35" s="117" t="s">
        <v>109</v>
      </c>
      <c r="B35" s="118" t="s">
        <v>551</v>
      </c>
      <c r="C35" s="118" t="s">
        <v>80</v>
      </c>
      <c r="D35" s="118" t="s">
        <v>201</v>
      </c>
      <c r="E35" s="117" t="s">
        <v>32</v>
      </c>
      <c r="F35" s="50" t="s">
        <v>199</v>
      </c>
      <c r="G35" s="46" t="s">
        <v>534</v>
      </c>
      <c r="H35" s="47"/>
      <c r="I35" s="47"/>
      <c r="J35" s="3"/>
      <c r="K35" s="47"/>
      <c r="L35" s="3"/>
      <c r="M35" s="47"/>
      <c r="N35" s="3"/>
      <c r="O35" s="48"/>
      <c r="P35" s="46"/>
      <c r="Q35" s="47"/>
      <c r="R35" s="49" t="s">
        <v>553</v>
      </c>
      <c r="S35" s="43">
        <v>0.8</v>
      </c>
      <c r="T35" s="43">
        <v>0.99980000000000002</v>
      </c>
      <c r="U35" s="43"/>
    </row>
    <row r="36" spans="1:21" ht="37.5">
      <c r="A36" s="117"/>
      <c r="B36" s="118" t="s">
        <v>551</v>
      </c>
      <c r="C36" s="118" t="s">
        <v>80</v>
      </c>
      <c r="D36" s="118" t="s">
        <v>201</v>
      </c>
      <c r="E36" s="117" t="s">
        <v>32</v>
      </c>
      <c r="F36" s="50" t="s">
        <v>199</v>
      </c>
      <c r="G36" s="46" t="s">
        <v>534</v>
      </c>
      <c r="H36" s="47"/>
      <c r="I36" s="47"/>
      <c r="J36" s="3"/>
      <c r="K36" s="47"/>
      <c r="L36" s="3"/>
      <c r="M36" s="47"/>
      <c r="N36" s="3"/>
      <c r="O36" s="48"/>
      <c r="P36" s="46"/>
      <c r="Q36" s="47"/>
      <c r="R36" s="49" t="s">
        <v>554</v>
      </c>
      <c r="S36" s="43">
        <v>0.9</v>
      </c>
      <c r="T36" s="43">
        <v>0.99980000000000002</v>
      </c>
      <c r="U36" s="43"/>
    </row>
    <row r="37" spans="1:21" ht="37.5">
      <c r="A37" s="117"/>
      <c r="B37" s="118" t="s">
        <v>555</v>
      </c>
      <c r="C37" s="118" t="s">
        <v>80</v>
      </c>
      <c r="D37" s="118" t="s">
        <v>201</v>
      </c>
      <c r="E37" s="117" t="s">
        <v>32</v>
      </c>
      <c r="F37" s="50" t="s">
        <v>199</v>
      </c>
      <c r="G37" s="46" t="s">
        <v>534</v>
      </c>
      <c r="H37" s="47"/>
      <c r="I37" s="47"/>
      <c r="J37" s="3"/>
      <c r="K37" s="47"/>
      <c r="L37" s="3"/>
      <c r="M37" s="47"/>
      <c r="N37" s="3"/>
      <c r="O37" s="48"/>
      <c r="P37" s="46"/>
      <c r="Q37" s="47"/>
      <c r="R37" s="49" t="s">
        <v>556</v>
      </c>
      <c r="S37" s="119">
        <v>3000</v>
      </c>
      <c r="T37" s="120" t="s">
        <v>557</v>
      </c>
      <c r="U37" s="43"/>
    </row>
    <row r="38" spans="1:21" ht="37.5">
      <c r="A38" s="117"/>
      <c r="B38" s="118" t="s">
        <v>555</v>
      </c>
      <c r="C38" s="118" t="s">
        <v>80</v>
      </c>
      <c r="D38" s="118" t="s">
        <v>201</v>
      </c>
      <c r="E38" s="117" t="s">
        <v>32</v>
      </c>
      <c r="F38" s="50" t="s">
        <v>199</v>
      </c>
      <c r="G38" s="46" t="s">
        <v>534</v>
      </c>
      <c r="H38" s="47"/>
      <c r="I38" s="47"/>
      <c r="J38" s="3"/>
      <c r="K38" s="47"/>
      <c r="L38" s="3"/>
      <c r="M38" s="47"/>
      <c r="N38" s="3"/>
      <c r="O38" s="48"/>
      <c r="P38" s="46"/>
      <c r="Q38" s="47"/>
      <c r="R38" s="49" t="s">
        <v>558</v>
      </c>
      <c r="S38" s="119">
        <v>70</v>
      </c>
      <c r="T38" s="120" t="s">
        <v>559</v>
      </c>
      <c r="U38" s="43"/>
    </row>
    <row r="39" spans="1:21" ht="37.5">
      <c r="A39" s="117"/>
      <c r="B39" s="118" t="s">
        <v>555</v>
      </c>
      <c r="C39" s="118" t="s">
        <v>80</v>
      </c>
      <c r="D39" s="118" t="s">
        <v>201</v>
      </c>
      <c r="E39" s="117" t="s">
        <v>32</v>
      </c>
      <c r="F39" s="50" t="s">
        <v>199</v>
      </c>
      <c r="G39" s="46" t="s">
        <v>534</v>
      </c>
      <c r="H39" s="47"/>
      <c r="I39" s="47"/>
      <c r="J39" s="3"/>
      <c r="K39" s="47"/>
      <c r="L39" s="3"/>
      <c r="M39" s="47"/>
      <c r="N39" s="3"/>
      <c r="O39" s="48"/>
      <c r="P39" s="46"/>
      <c r="Q39" s="47"/>
      <c r="R39" s="49" t="s">
        <v>560</v>
      </c>
      <c r="S39" s="119">
        <v>10</v>
      </c>
      <c r="T39" s="43" t="s">
        <v>561</v>
      </c>
      <c r="U39" s="43"/>
    </row>
    <row r="40" spans="1:21" ht="37.5">
      <c r="A40" s="117"/>
      <c r="B40" s="118" t="s">
        <v>562</v>
      </c>
      <c r="C40" s="118" t="s">
        <v>80</v>
      </c>
      <c r="D40" s="118" t="s">
        <v>201</v>
      </c>
      <c r="E40" s="117" t="s">
        <v>32</v>
      </c>
      <c r="F40" s="50" t="s">
        <v>199</v>
      </c>
      <c r="G40" s="46" t="s">
        <v>534</v>
      </c>
      <c r="H40" s="47"/>
      <c r="I40" s="47"/>
      <c r="J40" s="3"/>
      <c r="K40" s="47"/>
      <c r="L40" s="3"/>
      <c r="M40" s="47"/>
      <c r="N40" s="3"/>
      <c r="O40" s="48"/>
      <c r="P40" s="46"/>
      <c r="Q40" s="47"/>
      <c r="R40" s="49" t="s">
        <v>563</v>
      </c>
      <c r="S40" s="120" t="s">
        <v>564</v>
      </c>
      <c r="T40" s="120" t="s">
        <v>28</v>
      </c>
      <c r="U40" s="43"/>
    </row>
    <row r="41" spans="1:21" ht="37.5">
      <c r="A41" s="117"/>
      <c r="B41" s="118" t="s">
        <v>562</v>
      </c>
      <c r="C41" s="118" t="s">
        <v>80</v>
      </c>
      <c r="D41" s="118" t="s">
        <v>201</v>
      </c>
      <c r="E41" s="117" t="s">
        <v>32</v>
      </c>
      <c r="F41" s="50" t="s">
        <v>199</v>
      </c>
      <c r="G41" s="46" t="s">
        <v>534</v>
      </c>
      <c r="H41" s="47"/>
      <c r="I41" s="47"/>
      <c r="J41" s="3"/>
      <c r="K41" s="47"/>
      <c r="L41" s="3"/>
      <c r="M41" s="47"/>
      <c r="N41" s="3"/>
      <c r="O41" s="48"/>
      <c r="P41" s="46"/>
      <c r="Q41" s="47"/>
      <c r="R41" s="49" t="s">
        <v>565</v>
      </c>
      <c r="S41" s="120" t="s">
        <v>566</v>
      </c>
      <c r="T41" s="120" t="s">
        <v>567</v>
      </c>
      <c r="U41" s="43"/>
    </row>
    <row r="42" spans="1:21" ht="37.5">
      <c r="A42" s="117"/>
      <c r="B42" s="118" t="s">
        <v>562</v>
      </c>
      <c r="C42" s="118" t="s">
        <v>80</v>
      </c>
      <c r="D42" s="118" t="s">
        <v>201</v>
      </c>
      <c r="E42" s="117" t="s">
        <v>32</v>
      </c>
      <c r="F42" s="50" t="s">
        <v>199</v>
      </c>
      <c r="G42" s="46" t="s">
        <v>534</v>
      </c>
      <c r="H42" s="47"/>
      <c r="I42" s="47"/>
      <c r="J42" s="3"/>
      <c r="K42" s="47"/>
      <c r="L42" s="3"/>
      <c r="M42" s="47"/>
      <c r="N42" s="3"/>
      <c r="O42" s="48"/>
      <c r="P42" s="46"/>
      <c r="Q42" s="47"/>
      <c r="R42" s="49" t="s">
        <v>568</v>
      </c>
      <c r="S42" s="119">
        <v>4000</v>
      </c>
      <c r="T42" s="119">
        <v>10000</v>
      </c>
      <c r="U42" s="43"/>
    </row>
    <row r="43" spans="1:21" ht="37.5">
      <c r="A43" s="117"/>
      <c r="B43" s="118" t="s">
        <v>562</v>
      </c>
      <c r="C43" s="118" t="s">
        <v>80</v>
      </c>
      <c r="D43" s="118" t="s">
        <v>201</v>
      </c>
      <c r="E43" s="117" t="s">
        <v>32</v>
      </c>
      <c r="F43" s="50" t="s">
        <v>199</v>
      </c>
      <c r="G43" s="46" t="s">
        <v>534</v>
      </c>
      <c r="H43" s="47"/>
      <c r="I43" s="47"/>
      <c r="J43" s="3"/>
      <c r="K43" s="47"/>
      <c r="L43" s="3"/>
      <c r="M43" s="47"/>
      <c r="N43" s="3"/>
      <c r="O43" s="48"/>
      <c r="P43" s="46"/>
      <c r="Q43" s="47"/>
      <c r="R43" s="49" t="s">
        <v>569</v>
      </c>
      <c r="S43" s="119">
        <v>1000</v>
      </c>
      <c r="T43" s="119">
        <v>4000</v>
      </c>
      <c r="U43" s="43"/>
    </row>
    <row r="44" spans="1:21" ht="37.5">
      <c r="A44" s="117"/>
      <c r="B44" s="118" t="s">
        <v>570</v>
      </c>
      <c r="C44" s="118" t="s">
        <v>80</v>
      </c>
      <c r="D44" s="118" t="s">
        <v>201</v>
      </c>
      <c r="E44" s="117" t="s">
        <v>32</v>
      </c>
      <c r="F44" s="50" t="s">
        <v>199</v>
      </c>
      <c r="G44" s="46" t="s">
        <v>534</v>
      </c>
      <c r="H44" s="47"/>
      <c r="I44" s="47"/>
      <c r="J44" s="3"/>
      <c r="K44" s="47"/>
      <c r="L44" s="3"/>
      <c r="M44" s="47"/>
      <c r="N44" s="3"/>
      <c r="O44" s="48"/>
      <c r="P44" s="46"/>
      <c r="Q44" s="47"/>
      <c r="R44" s="49" t="s">
        <v>571</v>
      </c>
      <c r="S44" s="43"/>
      <c r="T44" s="43" t="s">
        <v>572</v>
      </c>
      <c r="U44" s="43"/>
    </row>
    <row r="45" spans="1:21" ht="37.5">
      <c r="A45" s="117"/>
      <c r="B45" s="118" t="s">
        <v>570</v>
      </c>
      <c r="C45" s="118" t="s">
        <v>80</v>
      </c>
      <c r="D45" s="118" t="s">
        <v>201</v>
      </c>
      <c r="E45" s="117" t="s">
        <v>32</v>
      </c>
      <c r="F45" s="50" t="s">
        <v>199</v>
      </c>
      <c r="G45" s="46" t="s">
        <v>534</v>
      </c>
      <c r="H45" s="47"/>
      <c r="I45" s="47"/>
      <c r="J45" s="3"/>
      <c r="K45" s="47"/>
      <c r="L45" s="3"/>
      <c r="M45" s="47"/>
      <c r="N45" s="3"/>
      <c r="O45" s="48"/>
      <c r="P45" s="46"/>
      <c r="Q45" s="47"/>
      <c r="R45" s="49" t="s">
        <v>573</v>
      </c>
      <c r="S45" s="43"/>
      <c r="T45" s="43" t="s">
        <v>574</v>
      </c>
      <c r="U45" s="43"/>
    </row>
    <row r="46" spans="1:21" ht="42">
      <c r="A46" s="117"/>
      <c r="B46" s="118" t="s">
        <v>570</v>
      </c>
      <c r="C46" s="118" t="s">
        <v>80</v>
      </c>
      <c r="D46" s="118" t="s">
        <v>201</v>
      </c>
      <c r="E46" s="117" t="s">
        <v>32</v>
      </c>
      <c r="F46" s="50" t="s">
        <v>199</v>
      </c>
      <c r="G46" s="46" t="s">
        <v>534</v>
      </c>
      <c r="H46" s="47"/>
      <c r="I46" s="47"/>
      <c r="J46" s="3"/>
      <c r="K46" s="47"/>
      <c r="L46" s="3"/>
      <c r="M46" s="47"/>
      <c r="N46" s="3"/>
      <c r="O46" s="48"/>
      <c r="P46" s="46"/>
      <c r="Q46" s="47"/>
      <c r="R46" s="49" t="s">
        <v>575</v>
      </c>
      <c r="S46" s="43"/>
      <c r="T46" s="121" t="s">
        <v>576</v>
      </c>
      <c r="U46" s="43"/>
    </row>
    <row r="47" spans="1:21" ht="37.5">
      <c r="A47" s="117"/>
      <c r="B47" s="118" t="s">
        <v>577</v>
      </c>
      <c r="C47" s="118" t="s">
        <v>80</v>
      </c>
      <c r="D47" s="118" t="s">
        <v>201</v>
      </c>
      <c r="E47" s="117" t="s">
        <v>32</v>
      </c>
      <c r="F47" s="50" t="s">
        <v>199</v>
      </c>
      <c r="G47" s="46" t="s">
        <v>534</v>
      </c>
      <c r="H47" s="47"/>
      <c r="I47" s="47"/>
      <c r="J47" s="3"/>
      <c r="K47" s="47"/>
      <c r="L47" s="3"/>
      <c r="M47" s="47"/>
      <c r="N47" s="3"/>
      <c r="O47" s="48"/>
      <c r="P47" s="46"/>
      <c r="Q47" s="47"/>
      <c r="R47" s="49"/>
      <c r="S47" s="43"/>
      <c r="T47" s="43"/>
      <c r="U47" s="43"/>
    </row>
    <row r="48" spans="1:21" ht="21">
      <c r="A48" s="117"/>
      <c r="B48" s="118"/>
      <c r="C48" s="118"/>
      <c r="D48" s="118"/>
      <c r="E48" s="117"/>
      <c r="F48" s="50"/>
      <c r="G48" s="46"/>
      <c r="H48" s="47"/>
      <c r="I48" s="47"/>
      <c r="J48" s="3"/>
      <c r="K48" s="47"/>
      <c r="L48" s="3"/>
      <c r="M48" s="47"/>
      <c r="N48" s="3"/>
      <c r="O48" s="48"/>
      <c r="P48" s="46"/>
      <c r="Q48" s="47"/>
      <c r="R48" s="49"/>
      <c r="S48" s="43"/>
      <c r="T48" s="43"/>
      <c r="U48" s="43"/>
    </row>
    <row r="49" spans="1:21" ht="37.5">
      <c r="A49" s="117" t="s">
        <v>109</v>
      </c>
      <c r="B49" s="118" t="s">
        <v>551</v>
      </c>
      <c r="C49" s="118" t="s">
        <v>80</v>
      </c>
      <c r="D49" s="118" t="s">
        <v>187</v>
      </c>
      <c r="E49" s="117" t="s">
        <v>32</v>
      </c>
      <c r="F49" s="50" t="s">
        <v>188</v>
      </c>
      <c r="G49" s="46" t="s">
        <v>189</v>
      </c>
      <c r="H49" s="47"/>
      <c r="I49" s="47"/>
      <c r="J49" s="3"/>
      <c r="K49" s="47"/>
      <c r="L49" s="3"/>
      <c r="M49" s="47"/>
      <c r="N49" s="3"/>
      <c r="O49" s="48"/>
      <c r="P49" s="46"/>
      <c r="Q49" s="47"/>
      <c r="R49" s="49"/>
      <c r="S49" s="43"/>
      <c r="T49" s="43"/>
      <c r="U49" s="43"/>
    </row>
    <row r="50" spans="1:21" ht="37.5">
      <c r="A50" s="117" t="s">
        <v>109</v>
      </c>
      <c r="B50" s="118" t="s">
        <v>551</v>
      </c>
      <c r="C50" s="118" t="s">
        <v>128</v>
      </c>
      <c r="D50" s="118" t="s">
        <v>170</v>
      </c>
      <c r="E50" s="117" t="s">
        <v>32</v>
      </c>
      <c r="F50" s="50" t="s">
        <v>174</v>
      </c>
      <c r="G50" s="46" t="s">
        <v>269</v>
      </c>
      <c r="H50" s="47"/>
      <c r="I50" s="47"/>
      <c r="J50" s="3"/>
      <c r="K50" s="47"/>
      <c r="L50" s="3"/>
      <c r="M50" s="47"/>
      <c r="N50" s="3"/>
      <c r="O50" s="48"/>
      <c r="P50" s="46"/>
      <c r="Q50" s="47"/>
      <c r="R50" s="49"/>
      <c r="S50" s="43"/>
      <c r="T50" s="43"/>
      <c r="U50" s="43"/>
    </row>
    <row r="51" spans="1:21" ht="37.5">
      <c r="A51" s="117" t="s">
        <v>109</v>
      </c>
      <c r="B51" s="118" t="s">
        <v>551</v>
      </c>
      <c r="C51" s="118" t="s">
        <v>128</v>
      </c>
      <c r="D51" s="118" t="s">
        <v>173</v>
      </c>
      <c r="E51" s="117" t="s">
        <v>32</v>
      </c>
      <c r="F51" s="50" t="s">
        <v>177</v>
      </c>
      <c r="G51" s="46" t="s">
        <v>269</v>
      </c>
      <c r="H51" s="47"/>
      <c r="I51" s="47"/>
      <c r="J51" s="3"/>
      <c r="K51" s="47"/>
      <c r="L51" s="3"/>
      <c r="M51" s="47"/>
      <c r="N51" s="3"/>
      <c r="O51" s="48"/>
      <c r="P51" s="46"/>
      <c r="Q51" s="47"/>
      <c r="R51" s="49"/>
      <c r="S51" s="43"/>
      <c r="T51" s="43"/>
      <c r="U51" s="43"/>
    </row>
    <row r="52" spans="1:21" ht="37.5">
      <c r="A52" s="117" t="s">
        <v>109</v>
      </c>
      <c r="B52" s="118" t="s">
        <v>551</v>
      </c>
      <c r="C52" s="118" t="s">
        <v>128</v>
      </c>
      <c r="D52" s="118" t="s">
        <v>176</v>
      </c>
      <c r="E52" s="117" t="s">
        <v>32</v>
      </c>
      <c r="F52" s="50" t="s">
        <v>185</v>
      </c>
      <c r="G52" s="46" t="s">
        <v>403</v>
      </c>
      <c r="H52" s="47"/>
      <c r="I52" s="47"/>
      <c r="J52" s="3"/>
      <c r="K52" s="47"/>
      <c r="L52" s="3"/>
      <c r="M52" s="47"/>
      <c r="N52" s="3"/>
      <c r="O52" s="48"/>
      <c r="P52" s="46"/>
      <c r="Q52" s="47"/>
      <c r="R52" s="49"/>
      <c r="S52" s="43"/>
      <c r="T52" s="43"/>
      <c r="U52" s="43"/>
    </row>
    <row r="53" spans="1:21" ht="37.5">
      <c r="A53" s="117" t="s">
        <v>109</v>
      </c>
      <c r="B53" s="118" t="s">
        <v>551</v>
      </c>
      <c r="C53" s="118" t="s">
        <v>80</v>
      </c>
      <c r="D53" s="118" t="s">
        <v>178</v>
      </c>
      <c r="E53" s="117" t="s">
        <v>32</v>
      </c>
      <c r="F53" s="50" t="s">
        <v>182</v>
      </c>
      <c r="G53" s="46" t="s">
        <v>401</v>
      </c>
      <c r="H53" s="47"/>
      <c r="I53" s="47"/>
      <c r="J53" s="3"/>
      <c r="K53" s="47"/>
      <c r="L53" s="3"/>
      <c r="M53" s="47"/>
      <c r="N53" s="3"/>
      <c r="O53" s="48"/>
      <c r="P53" s="46"/>
      <c r="Q53" s="47"/>
      <c r="R53" s="49"/>
      <c r="S53" s="43"/>
      <c r="T53" s="43"/>
      <c r="U53" s="43"/>
    </row>
    <row r="54" spans="1:21" ht="37.5">
      <c r="A54" s="117" t="s">
        <v>109</v>
      </c>
      <c r="B54" s="118" t="s">
        <v>551</v>
      </c>
      <c r="C54" s="118" t="s">
        <v>80</v>
      </c>
      <c r="D54" s="118" t="s">
        <v>181</v>
      </c>
      <c r="E54" s="117" t="s">
        <v>32</v>
      </c>
      <c r="F54" s="50" t="s">
        <v>179</v>
      </c>
      <c r="G54" s="46" t="s">
        <v>399</v>
      </c>
      <c r="H54" s="47"/>
      <c r="I54" s="47"/>
      <c r="J54" s="3"/>
      <c r="K54" s="47"/>
      <c r="L54" s="3"/>
      <c r="M54" s="47"/>
      <c r="N54" s="3"/>
      <c r="O54" s="48"/>
      <c r="P54" s="46"/>
      <c r="Q54" s="47"/>
      <c r="R54" s="49"/>
      <c r="S54" s="43"/>
      <c r="T54" s="43"/>
      <c r="U54" s="43"/>
    </row>
    <row r="55" spans="1:21" ht="37.5">
      <c r="A55" s="117" t="s">
        <v>109</v>
      </c>
      <c r="B55" s="118" t="s">
        <v>551</v>
      </c>
      <c r="C55" s="118" t="s">
        <v>80</v>
      </c>
      <c r="D55" s="118" t="s">
        <v>184</v>
      </c>
      <c r="E55" s="117" t="s">
        <v>32</v>
      </c>
      <c r="F55" s="50" t="s">
        <v>171</v>
      </c>
      <c r="G55" s="46" t="s">
        <v>381</v>
      </c>
      <c r="H55" s="47"/>
      <c r="I55" s="47"/>
      <c r="J55" s="3"/>
      <c r="K55" s="47"/>
      <c r="L55" s="3"/>
      <c r="M55" s="47"/>
      <c r="N55" s="3"/>
      <c r="O55" s="48"/>
      <c r="P55" s="46"/>
      <c r="Q55" s="47"/>
      <c r="R55" s="49"/>
      <c r="S55" s="43"/>
      <c r="T55" s="43"/>
      <c r="U55" s="43"/>
    </row>
    <row r="56" spans="1:21" ht="37.5">
      <c r="A56" s="117" t="s">
        <v>109</v>
      </c>
      <c r="B56" s="118" t="s">
        <v>551</v>
      </c>
      <c r="C56" s="118" t="s">
        <v>80</v>
      </c>
      <c r="D56" s="118" t="s">
        <v>78</v>
      </c>
      <c r="E56" s="117" t="s">
        <v>32</v>
      </c>
      <c r="F56" s="50" t="s">
        <v>104</v>
      </c>
      <c r="G56" s="46" t="s">
        <v>105</v>
      </c>
      <c r="H56" s="47"/>
      <c r="I56" s="47"/>
      <c r="J56" s="3"/>
      <c r="K56" s="47"/>
      <c r="L56" s="3"/>
      <c r="M56" s="47"/>
      <c r="N56" s="3"/>
      <c r="O56" s="48"/>
      <c r="P56" s="46"/>
      <c r="Q56" s="47"/>
      <c r="R56" s="49"/>
      <c r="S56" s="43"/>
      <c r="T56" s="43"/>
      <c r="U56" s="43"/>
    </row>
    <row r="57" spans="1:21" ht="37.5">
      <c r="A57" s="44" t="s">
        <v>139</v>
      </c>
      <c r="B57" s="65" t="s">
        <v>551</v>
      </c>
      <c r="C57" s="65" t="s">
        <v>80</v>
      </c>
      <c r="D57" s="65" t="s">
        <v>86</v>
      </c>
      <c r="E57" s="44" t="s">
        <v>32</v>
      </c>
      <c r="F57" s="50" t="s">
        <v>111</v>
      </c>
      <c r="G57" s="46" t="s">
        <v>258</v>
      </c>
      <c r="H57" s="47"/>
      <c r="I57" s="47"/>
      <c r="J57" s="3"/>
      <c r="K57" s="47"/>
      <c r="L57" s="3"/>
      <c r="M57" s="47"/>
      <c r="N57" s="3"/>
      <c r="O57" s="48"/>
      <c r="P57" s="46"/>
      <c r="Q57" s="47"/>
      <c r="R57" s="49"/>
      <c r="S57" s="43"/>
      <c r="T57" s="43"/>
      <c r="U57" s="43"/>
    </row>
    <row r="58" spans="1:21" ht="37.5">
      <c r="A58" s="44" t="s">
        <v>139</v>
      </c>
      <c r="B58" s="65" t="s">
        <v>551</v>
      </c>
      <c r="C58" s="65" t="s">
        <v>80</v>
      </c>
      <c r="D58" s="65" t="s">
        <v>89</v>
      </c>
      <c r="E58" s="44" t="s">
        <v>32</v>
      </c>
      <c r="F58" s="50" t="s">
        <v>81</v>
      </c>
      <c r="G58" s="46" t="s">
        <v>224</v>
      </c>
      <c r="H58" s="47"/>
      <c r="I58" s="47"/>
      <c r="J58" s="3"/>
      <c r="K58" s="47"/>
      <c r="L58" s="3"/>
      <c r="M58" s="47"/>
      <c r="N58" s="3"/>
      <c r="O58" s="48"/>
      <c r="P58" s="46"/>
      <c r="Q58" s="47"/>
      <c r="R58" s="49"/>
      <c r="S58" s="43"/>
      <c r="T58" s="43"/>
      <c r="U58" s="43"/>
    </row>
    <row r="59" spans="1:21" ht="37.5">
      <c r="A59" s="44" t="s">
        <v>139</v>
      </c>
      <c r="B59" s="65" t="s">
        <v>551</v>
      </c>
      <c r="C59" s="65" t="s">
        <v>80</v>
      </c>
      <c r="D59" s="65" t="s">
        <v>95</v>
      </c>
      <c r="E59" s="44" t="s">
        <v>32</v>
      </c>
      <c r="F59" s="50" t="s">
        <v>87</v>
      </c>
      <c r="G59" s="46" t="s">
        <v>224</v>
      </c>
      <c r="H59" s="47"/>
      <c r="I59" s="47"/>
      <c r="J59" s="3"/>
      <c r="K59" s="47"/>
      <c r="L59" s="3"/>
      <c r="M59" s="47"/>
      <c r="N59" s="3"/>
      <c r="O59" s="48"/>
      <c r="P59" s="46"/>
      <c r="Q59" s="47"/>
      <c r="R59" s="49"/>
      <c r="S59" s="43"/>
      <c r="T59" s="43"/>
      <c r="U59" s="43"/>
    </row>
    <row r="60" spans="1:21" ht="37.5">
      <c r="A60" s="44" t="s">
        <v>139</v>
      </c>
      <c r="B60" s="65" t="s">
        <v>551</v>
      </c>
      <c r="C60" s="65" t="s">
        <v>80</v>
      </c>
      <c r="D60" s="65" t="s">
        <v>98</v>
      </c>
      <c r="E60" s="44" t="s">
        <v>32</v>
      </c>
      <c r="F60" s="50" t="s">
        <v>120</v>
      </c>
      <c r="G60" s="46" t="s">
        <v>267</v>
      </c>
      <c r="H60" s="47"/>
      <c r="I60" s="47"/>
      <c r="J60" s="3"/>
      <c r="K60" s="47"/>
      <c r="L60" s="3"/>
      <c r="M60" s="47"/>
      <c r="N60" s="3"/>
      <c r="O60" s="48"/>
      <c r="P60" s="46"/>
      <c r="Q60" s="47"/>
      <c r="R60" s="49"/>
      <c r="S60" s="43"/>
      <c r="T60" s="43"/>
      <c r="U60" s="43"/>
    </row>
    <row r="61" spans="1:21" ht="37.5">
      <c r="A61" s="44" t="s">
        <v>139</v>
      </c>
      <c r="B61" s="65" t="s">
        <v>551</v>
      </c>
      <c r="C61" s="65" t="s">
        <v>80</v>
      </c>
      <c r="D61" s="65" t="s">
        <v>100</v>
      </c>
      <c r="E61" s="44" t="s">
        <v>25</v>
      </c>
      <c r="F61" s="50" t="s">
        <v>114</v>
      </c>
      <c r="G61" s="46" t="s">
        <v>260</v>
      </c>
      <c r="H61" s="47"/>
      <c r="I61" s="47"/>
      <c r="J61" s="3"/>
      <c r="K61" s="47"/>
      <c r="L61" s="3"/>
      <c r="M61" s="47"/>
      <c r="N61" s="3"/>
      <c r="O61" s="48"/>
      <c r="P61" s="46"/>
      <c r="Q61" s="47"/>
      <c r="R61" s="49"/>
      <c r="S61" s="43"/>
      <c r="T61" s="43"/>
      <c r="U61" s="43"/>
    </row>
    <row r="62" spans="1:21" ht="37.5">
      <c r="A62" s="44" t="s">
        <v>139</v>
      </c>
      <c r="B62" s="65" t="s">
        <v>551</v>
      </c>
      <c r="C62" s="65" t="s">
        <v>80</v>
      </c>
      <c r="D62" s="65" t="s">
        <v>103</v>
      </c>
      <c r="E62" s="44" t="s">
        <v>25</v>
      </c>
      <c r="F62" s="50" t="s">
        <v>107</v>
      </c>
      <c r="G62" s="46" t="s">
        <v>256</v>
      </c>
      <c r="H62" s="47"/>
      <c r="I62" s="47"/>
      <c r="J62" s="3"/>
      <c r="K62" s="47"/>
      <c r="L62" s="3"/>
      <c r="M62" s="47"/>
      <c r="N62" s="3"/>
      <c r="O62" s="48"/>
      <c r="P62" s="46"/>
      <c r="Q62" s="47"/>
      <c r="R62" s="49"/>
      <c r="S62" s="43"/>
      <c r="T62" s="43"/>
      <c r="U62" s="43"/>
    </row>
    <row r="63" spans="1:21" ht="37.5">
      <c r="A63" s="44" t="s">
        <v>139</v>
      </c>
      <c r="B63" s="65" t="s">
        <v>551</v>
      </c>
      <c r="C63" s="65" t="s">
        <v>80</v>
      </c>
      <c r="D63" s="65" t="s">
        <v>106</v>
      </c>
      <c r="E63" s="44" t="s">
        <v>25</v>
      </c>
      <c r="F63" s="50" t="s">
        <v>117</v>
      </c>
      <c r="G63" s="46" t="s">
        <v>264</v>
      </c>
      <c r="H63" s="47"/>
      <c r="I63" s="47"/>
      <c r="J63" s="3"/>
      <c r="K63" s="47"/>
      <c r="L63" s="3"/>
      <c r="M63" s="47"/>
      <c r="N63" s="3"/>
      <c r="O63" s="48"/>
      <c r="P63" s="46"/>
      <c r="Q63" s="47"/>
      <c r="R63" s="49"/>
      <c r="S63" s="43"/>
      <c r="T63" s="43"/>
      <c r="U63" s="43"/>
    </row>
    <row r="64" spans="1:21" ht="37.5">
      <c r="A64" s="44" t="s">
        <v>139</v>
      </c>
      <c r="B64" s="65" t="s">
        <v>551</v>
      </c>
      <c r="C64" s="65" t="s">
        <v>80</v>
      </c>
      <c r="D64" s="65" t="s">
        <v>110</v>
      </c>
      <c r="E64" s="44" t="s">
        <v>90</v>
      </c>
      <c r="F64" s="50" t="s">
        <v>96</v>
      </c>
      <c r="G64" s="46" t="s">
        <v>238</v>
      </c>
      <c r="H64" s="47"/>
      <c r="I64" s="47"/>
      <c r="J64" s="3"/>
      <c r="K64" s="47"/>
      <c r="L64" s="3"/>
      <c r="M64" s="47"/>
      <c r="N64" s="3"/>
      <c r="O64" s="48"/>
      <c r="P64" s="46"/>
      <c r="Q64" s="47"/>
      <c r="R64" s="49"/>
      <c r="S64" s="43"/>
      <c r="T64" s="43"/>
      <c r="U64" s="43"/>
    </row>
    <row r="65" spans="1:21" ht="37.5">
      <c r="A65" s="44" t="s">
        <v>139</v>
      </c>
      <c r="B65" s="65" t="s">
        <v>551</v>
      </c>
      <c r="C65" s="65" t="s">
        <v>80</v>
      </c>
      <c r="D65" s="65" t="s">
        <v>113</v>
      </c>
      <c r="E65" s="44" t="s">
        <v>90</v>
      </c>
      <c r="F65" s="50" t="s">
        <v>99</v>
      </c>
      <c r="G65" s="46" t="s">
        <v>238</v>
      </c>
      <c r="H65" s="47"/>
      <c r="I65" s="47"/>
      <c r="J65" s="3"/>
      <c r="K65" s="47"/>
      <c r="L65" s="3"/>
      <c r="M65" s="47"/>
      <c r="N65" s="3"/>
      <c r="O65" s="48"/>
      <c r="P65" s="46"/>
      <c r="Q65" s="47"/>
      <c r="R65" s="49"/>
      <c r="S65" s="43"/>
      <c r="T65" s="43"/>
      <c r="U65" s="43"/>
    </row>
    <row r="66" spans="1:21" ht="37.5">
      <c r="A66" s="44" t="s">
        <v>149</v>
      </c>
      <c r="B66" s="65" t="s">
        <v>551</v>
      </c>
      <c r="C66" s="65" t="s">
        <v>80</v>
      </c>
      <c r="D66" s="65" t="s">
        <v>116</v>
      </c>
      <c r="E66" s="44" t="s">
        <v>90</v>
      </c>
      <c r="F66" s="50" t="s">
        <v>101</v>
      </c>
      <c r="G66" s="46" t="s">
        <v>246</v>
      </c>
      <c r="H66" s="47"/>
      <c r="I66" s="47"/>
      <c r="J66" s="3"/>
      <c r="K66" s="47"/>
      <c r="L66" s="3"/>
      <c r="M66" s="47"/>
      <c r="N66" s="3"/>
      <c r="O66" s="48"/>
      <c r="P66" s="46"/>
      <c r="Q66" s="47"/>
      <c r="R66" s="49" t="s">
        <v>553</v>
      </c>
      <c r="S66" s="43">
        <v>0.8</v>
      </c>
      <c r="T66" s="43">
        <v>0.99980000000000002</v>
      </c>
      <c r="U66" s="43"/>
    </row>
    <row r="67" spans="1:21" ht="37.5">
      <c r="A67" s="44" t="s">
        <v>149</v>
      </c>
      <c r="B67" s="65" t="s">
        <v>551</v>
      </c>
      <c r="C67" s="65" t="s">
        <v>80</v>
      </c>
      <c r="D67" s="65" t="s">
        <v>116</v>
      </c>
      <c r="E67" s="44" t="s">
        <v>90</v>
      </c>
      <c r="F67" s="50" t="s">
        <v>101</v>
      </c>
      <c r="G67" s="46" t="s">
        <v>246</v>
      </c>
      <c r="H67" s="47"/>
      <c r="I67" s="47"/>
      <c r="J67" s="3"/>
      <c r="K67" s="47"/>
      <c r="L67" s="3"/>
      <c r="M67" s="47"/>
      <c r="N67" s="3"/>
      <c r="O67" s="48"/>
      <c r="P67" s="46"/>
      <c r="Q67" s="47"/>
      <c r="R67" s="49" t="s">
        <v>554</v>
      </c>
      <c r="S67" s="43">
        <v>0.9</v>
      </c>
      <c r="T67" s="43">
        <v>0.99980000000000002</v>
      </c>
      <c r="U67" s="43"/>
    </row>
    <row r="68" spans="1:21" ht="21">
      <c r="A68" s="44" t="s">
        <v>149</v>
      </c>
      <c r="B68" s="65"/>
      <c r="C68" s="65" t="s">
        <v>80</v>
      </c>
      <c r="D68" s="65" t="s">
        <v>116</v>
      </c>
      <c r="E68" s="44" t="s">
        <v>90</v>
      </c>
      <c r="F68" s="50" t="s">
        <v>101</v>
      </c>
      <c r="G68" s="46"/>
      <c r="H68" s="47"/>
      <c r="I68" s="47"/>
      <c r="J68" s="3"/>
      <c r="K68" s="47"/>
      <c r="L68" s="3"/>
      <c r="M68" s="47"/>
      <c r="N68" s="3"/>
      <c r="O68" s="48"/>
      <c r="P68" s="46"/>
      <c r="Q68" s="47"/>
      <c r="R68" s="49"/>
      <c r="S68" s="43"/>
      <c r="T68" s="43"/>
      <c r="U68" s="43"/>
    </row>
    <row r="69" spans="1:21" ht="21">
      <c r="A69" s="44" t="s">
        <v>149</v>
      </c>
      <c r="B69" s="65"/>
      <c r="C69" s="65" t="s">
        <v>80</v>
      </c>
      <c r="D69" s="65" t="s">
        <v>116</v>
      </c>
      <c r="E69" s="44" t="s">
        <v>90</v>
      </c>
      <c r="F69" s="50" t="s">
        <v>101</v>
      </c>
      <c r="G69" s="46"/>
      <c r="H69" s="47"/>
      <c r="I69" s="47"/>
      <c r="J69" s="3"/>
      <c r="K69" s="47"/>
      <c r="L69" s="3"/>
      <c r="M69" s="47"/>
      <c r="N69" s="3"/>
      <c r="O69" s="48"/>
      <c r="P69" s="46"/>
      <c r="Q69" s="47"/>
      <c r="R69" s="49"/>
      <c r="S69" s="43"/>
      <c r="T69" s="43"/>
      <c r="U69" s="43"/>
    </row>
    <row r="70" spans="1:21" ht="21">
      <c r="A70" s="44" t="s">
        <v>149</v>
      </c>
      <c r="B70" s="65"/>
      <c r="C70" s="65" t="s">
        <v>80</v>
      </c>
      <c r="D70" s="65" t="s">
        <v>116</v>
      </c>
      <c r="E70" s="44" t="s">
        <v>90</v>
      </c>
      <c r="F70" s="50" t="s">
        <v>101</v>
      </c>
      <c r="G70" s="46"/>
      <c r="H70" s="47"/>
      <c r="I70" s="47"/>
      <c r="J70" s="3"/>
      <c r="K70" s="47"/>
      <c r="L70" s="3"/>
      <c r="M70" s="47"/>
      <c r="N70" s="3"/>
      <c r="O70" s="48"/>
      <c r="P70" s="46"/>
      <c r="Q70" s="47"/>
      <c r="R70" s="49"/>
      <c r="S70" s="43"/>
      <c r="T70" s="43"/>
      <c r="U70" s="43"/>
    </row>
    <row r="71" spans="1:21" ht="21">
      <c r="A71" s="44" t="s">
        <v>149</v>
      </c>
      <c r="B71" s="65"/>
      <c r="C71" s="65" t="s">
        <v>80</v>
      </c>
      <c r="D71" s="65" t="s">
        <v>116</v>
      </c>
      <c r="E71" s="44" t="s">
        <v>90</v>
      </c>
      <c r="F71" s="50" t="s">
        <v>101</v>
      </c>
      <c r="G71" s="46"/>
      <c r="H71" s="47"/>
      <c r="I71" s="47"/>
      <c r="J71" s="3"/>
      <c r="K71" s="47"/>
      <c r="L71" s="3"/>
      <c r="M71" s="47"/>
      <c r="N71" s="3"/>
      <c r="O71" s="48"/>
      <c r="P71" s="46"/>
      <c r="Q71" s="47"/>
      <c r="R71" s="49"/>
      <c r="S71" s="43"/>
      <c r="T71" s="43"/>
      <c r="U71" s="43"/>
    </row>
    <row r="72" spans="1:21" ht="21">
      <c r="A72" s="44" t="s">
        <v>149</v>
      </c>
      <c r="B72" s="65"/>
      <c r="C72" s="65" t="s">
        <v>80</v>
      </c>
      <c r="D72" s="65" t="s">
        <v>116</v>
      </c>
      <c r="E72" s="44" t="s">
        <v>90</v>
      </c>
      <c r="F72" s="50" t="s">
        <v>101</v>
      </c>
      <c r="G72" s="46"/>
      <c r="H72" s="47"/>
      <c r="I72" s="47"/>
      <c r="J72" s="3"/>
      <c r="K72" s="47"/>
      <c r="L72" s="3"/>
      <c r="M72" s="47"/>
      <c r="N72" s="3"/>
      <c r="O72" s="48"/>
      <c r="P72" s="46"/>
      <c r="Q72" s="47"/>
      <c r="R72" s="49"/>
      <c r="S72" s="43"/>
      <c r="T72" s="43"/>
      <c r="U72" s="43"/>
    </row>
    <row r="73" spans="1:21" ht="21">
      <c r="A73" s="44" t="s">
        <v>149</v>
      </c>
      <c r="B73" s="65"/>
      <c r="C73" s="65" t="s">
        <v>80</v>
      </c>
      <c r="D73" s="65" t="s">
        <v>116</v>
      </c>
      <c r="E73" s="44" t="s">
        <v>90</v>
      </c>
      <c r="F73" s="50" t="s">
        <v>101</v>
      </c>
      <c r="G73" s="46"/>
      <c r="H73" s="47"/>
      <c r="I73" s="47"/>
      <c r="J73" s="3"/>
      <c r="K73" s="47"/>
      <c r="L73" s="3"/>
      <c r="M73" s="47"/>
      <c r="N73" s="3"/>
      <c r="O73" s="48"/>
      <c r="P73" s="46"/>
      <c r="Q73" s="47"/>
      <c r="R73" s="49"/>
      <c r="S73" s="43"/>
      <c r="T73" s="43"/>
      <c r="U73" s="43"/>
    </row>
    <row r="74" spans="1:21" ht="21">
      <c r="A74" s="44" t="s">
        <v>149</v>
      </c>
      <c r="B74" s="65"/>
      <c r="C74" s="65" t="s">
        <v>80</v>
      </c>
      <c r="D74" s="65" t="s">
        <v>116</v>
      </c>
      <c r="E74" s="44" t="s">
        <v>90</v>
      </c>
      <c r="F74" s="50" t="s">
        <v>101</v>
      </c>
      <c r="G74" s="46"/>
      <c r="H74" s="47"/>
      <c r="I74" s="47"/>
      <c r="J74" s="3"/>
      <c r="K74" s="47"/>
      <c r="L74" s="3"/>
      <c r="M74" s="47"/>
      <c r="N74" s="3"/>
      <c r="O74" s="48"/>
      <c r="P74" s="46"/>
      <c r="Q74" s="47"/>
      <c r="R74" s="49"/>
      <c r="S74" s="43"/>
      <c r="T74" s="43"/>
      <c r="U74" s="43"/>
    </row>
    <row r="75" spans="1:21" ht="21">
      <c r="A75" s="44" t="s">
        <v>149</v>
      </c>
      <c r="B75" s="65"/>
      <c r="C75" s="65" t="s">
        <v>80</v>
      </c>
      <c r="D75" s="65" t="s">
        <v>116</v>
      </c>
      <c r="E75" s="44" t="s">
        <v>90</v>
      </c>
      <c r="F75" s="50" t="s">
        <v>101</v>
      </c>
      <c r="G75" s="46"/>
      <c r="H75" s="47"/>
      <c r="I75" s="47"/>
      <c r="J75" s="3"/>
      <c r="K75" s="47"/>
      <c r="L75" s="3"/>
      <c r="M75" s="47"/>
      <c r="N75" s="3"/>
      <c r="O75" s="48"/>
      <c r="P75" s="46"/>
      <c r="Q75" s="47"/>
      <c r="R75" s="49"/>
      <c r="S75" s="43"/>
      <c r="T75" s="43"/>
      <c r="U75" s="43"/>
    </row>
    <row r="76" spans="1:21" ht="21">
      <c r="A76" s="44" t="s">
        <v>149</v>
      </c>
      <c r="B76" s="65"/>
      <c r="C76" s="65" t="s">
        <v>80</v>
      </c>
      <c r="D76" s="65" t="s">
        <v>116</v>
      </c>
      <c r="E76" s="44" t="s">
        <v>90</v>
      </c>
      <c r="F76" s="50" t="s">
        <v>101</v>
      </c>
      <c r="G76" s="46"/>
      <c r="H76" s="47"/>
      <c r="I76" s="47"/>
      <c r="J76" s="3"/>
      <c r="K76" s="47"/>
      <c r="L76" s="3"/>
      <c r="M76" s="47"/>
      <c r="N76" s="3"/>
      <c r="O76" s="48"/>
      <c r="P76" s="46"/>
      <c r="Q76" s="47"/>
      <c r="R76" s="49"/>
      <c r="S76" s="43"/>
      <c r="T76" s="43"/>
      <c r="U76" s="43"/>
    </row>
    <row r="77" spans="1:21" ht="21">
      <c r="A77" s="44" t="s">
        <v>149</v>
      </c>
      <c r="B77" s="65"/>
      <c r="C77" s="65" t="s">
        <v>80</v>
      </c>
      <c r="D77" s="65" t="s">
        <v>116</v>
      </c>
      <c r="E77" s="44" t="s">
        <v>90</v>
      </c>
      <c r="F77" s="50" t="s">
        <v>101</v>
      </c>
      <c r="G77" s="46"/>
      <c r="H77" s="47"/>
      <c r="I77" s="47"/>
      <c r="J77" s="3"/>
      <c r="K77" s="47"/>
      <c r="L77" s="3"/>
      <c r="M77" s="47"/>
      <c r="N77" s="3"/>
      <c r="O77" s="48"/>
      <c r="P77" s="46"/>
      <c r="Q77" s="47"/>
      <c r="R77" s="49"/>
      <c r="S77" s="43"/>
      <c r="T77" s="43"/>
      <c r="U77" s="43"/>
    </row>
    <row r="78" spans="1:21" ht="21">
      <c r="A78" s="44" t="s">
        <v>149</v>
      </c>
      <c r="B78" s="65"/>
      <c r="C78" s="65" t="s">
        <v>80</v>
      </c>
      <c r="D78" s="65" t="s">
        <v>116</v>
      </c>
      <c r="E78" s="44" t="s">
        <v>90</v>
      </c>
      <c r="F78" s="50" t="s">
        <v>101</v>
      </c>
      <c r="G78" s="46"/>
      <c r="H78" s="47"/>
      <c r="I78" s="47"/>
      <c r="J78" s="3"/>
      <c r="K78" s="47"/>
      <c r="L78" s="3"/>
      <c r="M78" s="47"/>
      <c r="N78" s="3"/>
      <c r="O78" s="48"/>
      <c r="P78" s="46"/>
      <c r="Q78" s="47"/>
      <c r="R78" s="49"/>
      <c r="S78" s="43"/>
      <c r="T78" s="43"/>
      <c r="U78" s="43"/>
    </row>
    <row r="79" spans="1:21" ht="21">
      <c r="A79" s="44"/>
      <c r="B79" s="65"/>
      <c r="C79" s="65"/>
      <c r="D79" s="65"/>
      <c r="E79" s="44"/>
      <c r="F79" s="50"/>
      <c r="G79" s="46"/>
      <c r="H79" s="47"/>
      <c r="I79" s="47"/>
      <c r="J79" s="3"/>
      <c r="K79" s="47"/>
      <c r="L79" s="3"/>
      <c r="M79" s="47"/>
      <c r="N79" s="3"/>
      <c r="O79" s="48"/>
      <c r="P79" s="46"/>
      <c r="Q79" s="47"/>
      <c r="R79" s="49"/>
      <c r="S79" s="43"/>
      <c r="T79" s="43"/>
      <c r="U79" s="43"/>
    </row>
    <row r="80" spans="1:21" ht="37.5">
      <c r="A80" s="44" t="s">
        <v>149</v>
      </c>
      <c r="B80" s="65" t="s">
        <v>551</v>
      </c>
      <c r="C80" s="65" t="s">
        <v>80</v>
      </c>
      <c r="D80" s="65" t="s">
        <v>119</v>
      </c>
      <c r="E80" s="44" t="s">
        <v>90</v>
      </c>
      <c r="F80" s="50" t="s">
        <v>84</v>
      </c>
      <c r="G80" s="46" t="s">
        <v>231</v>
      </c>
      <c r="H80" s="47"/>
      <c r="I80" s="47"/>
      <c r="J80" s="3"/>
      <c r="K80" s="47"/>
      <c r="L80" s="3"/>
      <c r="M80" s="47"/>
      <c r="N80" s="3"/>
      <c r="O80" s="48"/>
      <c r="P80" s="46"/>
      <c r="Q80" s="47"/>
      <c r="R80" s="49"/>
      <c r="S80" s="43"/>
      <c r="T80" s="43"/>
      <c r="U80" s="43"/>
    </row>
    <row r="81" spans="1:21" ht="37.5">
      <c r="A81" s="44" t="s">
        <v>149</v>
      </c>
      <c r="B81" s="65" t="s">
        <v>551</v>
      </c>
      <c r="C81" s="65" t="s">
        <v>80</v>
      </c>
      <c r="D81" s="65" t="s">
        <v>148</v>
      </c>
      <c r="E81" s="44" t="s">
        <v>32</v>
      </c>
      <c r="F81" s="50" t="s">
        <v>165</v>
      </c>
      <c r="G81" s="46" t="s">
        <v>371</v>
      </c>
      <c r="H81" s="47"/>
      <c r="I81" s="47"/>
      <c r="J81" s="3"/>
      <c r="K81" s="47"/>
      <c r="L81" s="3"/>
      <c r="M81" s="47"/>
      <c r="N81" s="3"/>
      <c r="O81" s="48"/>
      <c r="P81" s="46"/>
      <c r="Q81" s="47"/>
      <c r="R81" s="49"/>
      <c r="S81" s="43"/>
      <c r="T81" s="43"/>
      <c r="U81" s="43"/>
    </row>
    <row r="82" spans="1:21" ht="37.5">
      <c r="A82" s="44" t="s">
        <v>149</v>
      </c>
      <c r="B82" s="65" t="s">
        <v>551</v>
      </c>
      <c r="C82" s="65" t="s">
        <v>80</v>
      </c>
      <c r="D82" s="65" t="s">
        <v>152</v>
      </c>
      <c r="E82" s="44" t="s">
        <v>32</v>
      </c>
      <c r="F82" s="50" t="s">
        <v>162</v>
      </c>
      <c r="G82" s="46" t="s">
        <v>371</v>
      </c>
      <c r="H82" s="47"/>
      <c r="I82" s="47"/>
      <c r="J82" s="3"/>
      <c r="K82" s="47"/>
      <c r="L82" s="3"/>
      <c r="M82" s="47"/>
      <c r="N82" s="3"/>
      <c r="O82" s="48"/>
      <c r="P82" s="46"/>
      <c r="Q82" s="47"/>
      <c r="R82" s="49"/>
      <c r="S82" s="43"/>
      <c r="T82" s="43"/>
      <c r="U82" s="43"/>
    </row>
    <row r="83" spans="1:21" ht="37.5">
      <c r="A83" s="44" t="s">
        <v>149</v>
      </c>
      <c r="B83" s="65" t="s">
        <v>551</v>
      </c>
      <c r="C83" s="65" t="s">
        <v>80</v>
      </c>
      <c r="D83" s="65" t="s">
        <v>158</v>
      </c>
      <c r="E83" s="44" t="s">
        <v>32</v>
      </c>
      <c r="F83" s="50" t="s">
        <v>159</v>
      </c>
      <c r="G83" s="46" t="s">
        <v>367</v>
      </c>
      <c r="H83" s="47"/>
      <c r="I83" s="47"/>
      <c r="J83" s="3"/>
      <c r="K83" s="47"/>
      <c r="L83" s="3"/>
      <c r="M83" s="47"/>
      <c r="N83" s="3"/>
      <c r="O83" s="48"/>
      <c r="P83" s="46"/>
      <c r="Q83" s="47"/>
      <c r="R83" s="49"/>
      <c r="S83" s="43"/>
      <c r="T83" s="43"/>
      <c r="U83" s="43"/>
    </row>
    <row r="84" spans="1:21" ht="37.5">
      <c r="A84" s="44" t="s">
        <v>149</v>
      </c>
      <c r="B84" s="65" t="s">
        <v>551</v>
      </c>
      <c r="C84" s="65" t="s">
        <v>80</v>
      </c>
      <c r="D84" s="65" t="s">
        <v>161</v>
      </c>
      <c r="E84" s="44" t="s">
        <v>32</v>
      </c>
      <c r="F84" s="50" t="s">
        <v>168</v>
      </c>
      <c r="G84" s="46" t="s">
        <v>375</v>
      </c>
      <c r="H84" s="47"/>
      <c r="I84" s="47"/>
      <c r="J84" s="3"/>
      <c r="K84" s="47"/>
      <c r="L84" s="3"/>
      <c r="M84" s="47"/>
      <c r="N84" s="3"/>
      <c r="O84" s="48"/>
      <c r="P84" s="46"/>
      <c r="Q84" s="47"/>
      <c r="R84" s="49"/>
      <c r="S84" s="43"/>
      <c r="T84" s="43"/>
      <c r="U84" s="43"/>
    </row>
    <row r="85" spans="1:21" ht="37.5">
      <c r="A85" s="44" t="s">
        <v>149</v>
      </c>
      <c r="B85" s="65" t="s">
        <v>551</v>
      </c>
      <c r="C85" s="65" t="s">
        <v>80</v>
      </c>
      <c r="D85" s="65" t="s">
        <v>164</v>
      </c>
      <c r="E85" s="44" t="s">
        <v>25</v>
      </c>
      <c r="F85" s="50" t="s">
        <v>153</v>
      </c>
      <c r="G85" s="46" t="s">
        <v>347</v>
      </c>
      <c r="H85" s="47"/>
      <c r="I85" s="47"/>
      <c r="J85" s="3"/>
      <c r="K85" s="47"/>
      <c r="L85" s="3"/>
      <c r="M85" s="47"/>
      <c r="N85" s="3"/>
      <c r="O85" s="48"/>
      <c r="P85" s="46"/>
      <c r="Q85" s="47"/>
      <c r="R85" s="49"/>
      <c r="S85" s="43"/>
      <c r="T85" s="43"/>
      <c r="U85" s="43"/>
    </row>
    <row r="86" spans="1:21" ht="37.5">
      <c r="A86" s="44" t="s">
        <v>149</v>
      </c>
      <c r="B86" s="65" t="s">
        <v>551</v>
      </c>
      <c r="C86" s="65" t="s">
        <v>80</v>
      </c>
      <c r="D86" s="65" t="s">
        <v>167</v>
      </c>
      <c r="E86" s="44" t="s">
        <v>90</v>
      </c>
      <c r="F86" s="50" t="s">
        <v>150</v>
      </c>
      <c r="G86" s="46" t="s">
        <v>333</v>
      </c>
      <c r="H86" s="47"/>
      <c r="I86" s="47"/>
      <c r="J86" s="3"/>
      <c r="K86" s="47"/>
      <c r="L86" s="3"/>
      <c r="M86" s="47"/>
      <c r="N86" s="3"/>
      <c r="O86" s="48"/>
      <c r="P86" s="46"/>
      <c r="Q86" s="47"/>
      <c r="R86" s="49"/>
      <c r="S86" s="43"/>
      <c r="T86" s="43"/>
      <c r="U86" s="43"/>
    </row>
  </sheetData>
  <autoFilter ref="A1:U86" xr:uid="{1792B4B1-B8BF-4F1A-AE58-21C73C5C92E5}">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71403-BF58-4E1C-A548-308E4B243BF2}">
  <dimension ref="A1:W92"/>
  <sheetViews>
    <sheetView zoomScaleNormal="100" workbookViewId="0">
      <pane xSplit="8" ySplit="1" topLeftCell="I10" activePane="bottomRight" state="frozen"/>
      <selection pane="topRight" activeCell="F1" sqref="F1"/>
      <selection pane="bottomLeft" activeCell="A2" sqref="A2"/>
      <selection pane="bottomRight" activeCell="E11" sqref="E11"/>
    </sheetView>
  </sheetViews>
  <sheetFormatPr baseColWidth="10" defaultColWidth="11.42578125" defaultRowHeight="15"/>
  <cols>
    <col min="1" max="1" width="7.28515625" bestFit="1" customWidth="1"/>
    <col min="2" max="2" width="7.42578125" bestFit="1" customWidth="1"/>
    <col min="3" max="3" width="18.140625" bestFit="1" customWidth="1"/>
    <col min="4" max="4" width="47" customWidth="1"/>
    <col min="5" max="5" width="26.140625" bestFit="1" customWidth="1"/>
    <col min="6" max="6" width="28.28515625" bestFit="1" customWidth="1"/>
    <col min="7" max="7" width="11.5703125" bestFit="1" customWidth="1"/>
    <col min="8" max="8" width="28.28515625" customWidth="1"/>
    <col min="9" max="9" width="51.28515625" customWidth="1"/>
    <col min="10" max="10" width="18.140625" bestFit="1" customWidth="1"/>
    <col min="11" max="11" width="19" bestFit="1" customWidth="1"/>
    <col min="12" max="13" width="23" bestFit="1" customWidth="1"/>
    <col min="14" max="14" width="11.85546875" bestFit="1" customWidth="1"/>
    <col min="15" max="15" width="22.42578125" bestFit="1" customWidth="1"/>
    <col min="16" max="16" width="41.5703125" bestFit="1" customWidth="1"/>
    <col min="17" max="18" width="109.42578125" customWidth="1"/>
    <col min="19" max="19" width="76.5703125" customWidth="1"/>
    <col min="20" max="20" width="56.28515625" bestFit="1" customWidth="1"/>
    <col min="21" max="21" width="11" bestFit="1" customWidth="1"/>
    <col min="22" max="22" width="4.42578125" customWidth="1"/>
  </cols>
  <sheetData>
    <row r="1" spans="1:21" ht="45">
      <c r="B1" s="36" t="s">
        <v>72</v>
      </c>
      <c r="C1" s="36" t="s">
        <v>73</v>
      </c>
      <c r="D1" s="36" t="s">
        <v>211</v>
      </c>
      <c r="E1" s="36" t="s">
        <v>212</v>
      </c>
      <c r="F1" s="36" t="s">
        <v>213</v>
      </c>
      <c r="G1" s="36" t="s">
        <v>75</v>
      </c>
      <c r="H1" s="36" t="s">
        <v>76</v>
      </c>
      <c r="I1" s="36" t="s">
        <v>214</v>
      </c>
      <c r="J1" s="75" t="s">
        <v>74</v>
      </c>
      <c r="K1" s="75" t="s">
        <v>215</v>
      </c>
      <c r="L1" s="98" t="s">
        <v>216</v>
      </c>
      <c r="M1" s="98" t="s">
        <v>217</v>
      </c>
      <c r="N1" s="76" t="s">
        <v>69</v>
      </c>
      <c r="O1" s="76" t="s">
        <v>71</v>
      </c>
      <c r="P1" s="36" t="s">
        <v>38</v>
      </c>
      <c r="Q1" s="36" t="s">
        <v>39</v>
      </c>
      <c r="R1" s="36" t="s">
        <v>5</v>
      </c>
      <c r="S1" s="36" t="s">
        <v>218</v>
      </c>
      <c r="T1" s="107" t="s">
        <v>219</v>
      </c>
      <c r="U1" s="108" t="s">
        <v>220</v>
      </c>
    </row>
    <row r="2" spans="1:21" ht="30">
      <c r="A2" s="303" t="str">
        <f>VLOOKUP(B2,'EndPoints AUTH - Probar (41)'!$A$2:$A$90,1,FALSE)</f>
        <v>API001</v>
      </c>
      <c r="B2" s="69" t="s">
        <v>78</v>
      </c>
      <c r="C2" s="74" t="s">
        <v>79</v>
      </c>
      <c r="D2" s="37" t="s">
        <v>221</v>
      </c>
      <c r="E2" s="69" t="s">
        <v>222</v>
      </c>
      <c r="F2" s="37" t="s">
        <v>223</v>
      </c>
      <c r="G2" s="37" t="s">
        <v>32</v>
      </c>
      <c r="H2" s="70" t="s">
        <v>82</v>
      </c>
      <c r="I2" s="68" t="s">
        <v>224</v>
      </c>
      <c r="J2" s="68" t="s">
        <v>80</v>
      </c>
      <c r="K2" s="68" t="s">
        <v>70</v>
      </c>
      <c r="L2" s="68">
        <v>2</v>
      </c>
      <c r="M2" s="68" t="s">
        <v>70</v>
      </c>
      <c r="N2" s="68" t="s">
        <v>70</v>
      </c>
      <c r="O2" s="68" t="s">
        <v>70</v>
      </c>
      <c r="P2" s="38" t="s">
        <v>42</v>
      </c>
      <c r="Q2" s="66" t="s">
        <v>225</v>
      </c>
      <c r="R2" s="100" t="str">
        <f t="shared" ref="R2:R33" si="0">CONCATENATE(P2,Q2)</f>
        <v>router-default.apps.certificacion.vuce.gob.pe/autenticacion2/authentication-api/v1/preregistro/usuarios/usuario?preDataCuentaId=4&amp;componenteId=1</v>
      </c>
      <c r="S2" s="100"/>
      <c r="T2" s="102"/>
      <c r="U2" s="102" t="s">
        <v>209</v>
      </c>
    </row>
    <row r="3" spans="1:21" ht="409.5">
      <c r="A3" s="303" t="str">
        <f>VLOOKUP(B3,'EndPoints AUTH - Probar (41)'!$A$2:$A$90,1,FALSE)</f>
        <v>API002</v>
      </c>
      <c r="B3" s="69" t="s">
        <v>83</v>
      </c>
      <c r="C3" s="74" t="s">
        <v>79</v>
      </c>
      <c r="D3" s="37" t="s">
        <v>221</v>
      </c>
      <c r="E3" s="69" t="s">
        <v>222</v>
      </c>
      <c r="F3" s="37" t="s">
        <v>223</v>
      </c>
      <c r="G3" s="37" t="s">
        <v>25</v>
      </c>
      <c r="H3" s="70" t="s">
        <v>85</v>
      </c>
      <c r="I3" s="68" t="s">
        <v>226</v>
      </c>
      <c r="J3" s="68" t="s">
        <v>80</v>
      </c>
      <c r="K3" s="68" t="s">
        <v>209</v>
      </c>
      <c r="L3" s="68">
        <v>0</v>
      </c>
      <c r="M3" s="68" t="s">
        <v>70</v>
      </c>
      <c r="N3" s="68" t="s">
        <v>70</v>
      </c>
      <c r="O3" s="68" t="s">
        <v>70</v>
      </c>
      <c r="P3" s="38" t="s">
        <v>42</v>
      </c>
      <c r="Q3" s="66" t="s">
        <v>227</v>
      </c>
      <c r="R3" s="100" t="str">
        <f t="shared" si="0"/>
        <v>router-default.apps.certificacion.vuce.gob.pe/autenticacion2/authentication-api/v1/preregistro/usuarios/usuario</v>
      </c>
      <c r="S3" s="89" t="s">
        <v>228</v>
      </c>
    </row>
    <row r="4" spans="1:21" ht="45">
      <c r="A4" s="303" t="str">
        <f>VLOOKUP(B4,'EndPoints AUTH - Probar (41)'!$A$2:$A$90,1,FALSE)</f>
        <v>API003</v>
      </c>
      <c r="B4" s="69" t="s">
        <v>86</v>
      </c>
      <c r="C4" s="74" t="s">
        <v>79</v>
      </c>
      <c r="D4" s="37" t="s">
        <v>221</v>
      </c>
      <c r="E4" s="69" t="s">
        <v>222</v>
      </c>
      <c r="F4" s="37" t="s">
        <v>223</v>
      </c>
      <c r="G4" s="37" t="s">
        <v>32</v>
      </c>
      <c r="H4" s="70" t="s">
        <v>88</v>
      </c>
      <c r="I4" s="68" t="s">
        <v>224</v>
      </c>
      <c r="J4" s="68" t="s">
        <v>80</v>
      </c>
      <c r="K4" s="68" t="s">
        <v>70</v>
      </c>
      <c r="L4" s="68">
        <v>8</v>
      </c>
      <c r="M4" s="68" t="s">
        <v>209</v>
      </c>
      <c r="N4" s="68" t="s">
        <v>70</v>
      </c>
      <c r="O4" s="68" t="s">
        <v>70</v>
      </c>
      <c r="P4" s="38" t="s">
        <v>42</v>
      </c>
      <c r="Q4" s="66" t="s">
        <v>229</v>
      </c>
      <c r="R4" s="100" t="str">
        <f t="shared" si="0"/>
        <v>router-default.apps.certificacion.vuce.gob.pe/autenticacion2/authentication-api/v1/preregistro/usuarios?componenteId=1&amp;tipoDocumentoPrincipal=1&amp;numeroDocumentoPrincipal=20262996333&amp;entidadId=1&amp;tipoFiltro=1&amp;filtro=1&amp;numberpage=1&amp;sizepage=1</v>
      </c>
      <c r="S4" s="100"/>
      <c r="T4" s="102"/>
      <c r="U4" s="102" t="s">
        <v>209</v>
      </c>
    </row>
    <row r="5" spans="1:21" ht="409.5">
      <c r="A5" s="303" t="str">
        <f>VLOOKUP(B5,'EndPoints AUTH - Probar (41)'!$A$2:$A$90,1,FALSE)</f>
        <v>API004</v>
      </c>
      <c r="B5" s="69" t="s">
        <v>89</v>
      </c>
      <c r="C5" s="74" t="s">
        <v>79</v>
      </c>
      <c r="D5" s="37" t="s">
        <v>221</v>
      </c>
      <c r="E5" s="69" t="s">
        <v>222</v>
      </c>
      <c r="F5" s="37" t="s">
        <v>230</v>
      </c>
      <c r="G5" s="37" t="s">
        <v>90</v>
      </c>
      <c r="H5" s="70" t="s">
        <v>91</v>
      </c>
      <c r="I5" s="68" t="s">
        <v>231</v>
      </c>
      <c r="J5" s="68" t="s">
        <v>80</v>
      </c>
      <c r="K5" s="68" t="s">
        <v>209</v>
      </c>
      <c r="L5" s="68">
        <v>0</v>
      </c>
      <c r="M5" s="68"/>
      <c r="N5" s="68" t="s">
        <v>70</v>
      </c>
      <c r="O5" s="68" t="s">
        <v>70</v>
      </c>
      <c r="P5" s="38" t="s">
        <v>42</v>
      </c>
      <c r="Q5" s="66" t="s">
        <v>227</v>
      </c>
      <c r="R5" s="100" t="str">
        <f t="shared" si="0"/>
        <v>router-default.apps.certificacion.vuce.gob.pe/autenticacion2/authentication-api/v1/preregistro/usuarios/usuario</v>
      </c>
      <c r="S5" s="104" t="s">
        <v>232</v>
      </c>
      <c r="T5" s="102" t="s">
        <v>233</v>
      </c>
      <c r="U5" s="102" t="s">
        <v>209</v>
      </c>
    </row>
    <row r="6" spans="1:21" ht="30">
      <c r="A6" s="303" t="str">
        <f>VLOOKUP(B6,'EndPoints AUTH - Probar (41)'!$A$2:$A$90,1,FALSE)</f>
        <v>API005</v>
      </c>
      <c r="B6" s="69" t="s">
        <v>92</v>
      </c>
      <c r="C6" s="74" t="s">
        <v>79</v>
      </c>
      <c r="D6" s="37" t="s">
        <v>221</v>
      </c>
      <c r="E6" s="69" t="s">
        <v>222</v>
      </c>
      <c r="F6" s="37" t="s">
        <v>230</v>
      </c>
      <c r="G6" s="37" t="s">
        <v>35</v>
      </c>
      <c r="H6" s="70" t="s">
        <v>94</v>
      </c>
      <c r="I6" s="68" t="s">
        <v>234</v>
      </c>
      <c r="J6" s="68" t="s">
        <v>80</v>
      </c>
      <c r="K6" s="68" t="s">
        <v>209</v>
      </c>
      <c r="L6" s="68">
        <v>0</v>
      </c>
      <c r="M6" s="68" t="s">
        <v>70</v>
      </c>
      <c r="N6" s="68" t="s">
        <v>70</v>
      </c>
      <c r="O6" s="68" t="s">
        <v>70</v>
      </c>
      <c r="P6" s="38" t="s">
        <v>42</v>
      </c>
      <c r="Q6" s="66" t="s">
        <v>235</v>
      </c>
      <c r="R6" s="100" t="str">
        <f t="shared" si="0"/>
        <v>router-default.apps.certificacion.vuce.gob.pe/autenticacion2/authentication-api/v1/preregistro/usuarios/usuario?usuarioId=SUNAT01&amp;preDataCuentaId=4</v>
      </c>
      <c r="S6" s="66"/>
    </row>
    <row r="7" spans="1:21" ht="60">
      <c r="A7" s="303" t="str">
        <f>VLOOKUP(B7,'EndPoints AUTH - Probar (41)'!$A$2:$A$90,1,FALSE)</f>
        <v>API006</v>
      </c>
      <c r="B7" s="69" t="s">
        <v>95</v>
      </c>
      <c r="C7" s="74" t="s">
        <v>79</v>
      </c>
      <c r="D7" s="37" t="s">
        <v>236</v>
      </c>
      <c r="E7" s="69" t="s">
        <v>222</v>
      </c>
      <c r="F7" s="37" t="s">
        <v>237</v>
      </c>
      <c r="G7" s="37" t="s">
        <v>90</v>
      </c>
      <c r="H7" s="70" t="s">
        <v>97</v>
      </c>
      <c r="I7" s="68" t="s">
        <v>238</v>
      </c>
      <c r="J7" s="68" t="s">
        <v>80</v>
      </c>
      <c r="K7" s="68" t="s">
        <v>209</v>
      </c>
      <c r="L7" s="68">
        <v>2</v>
      </c>
      <c r="M7" s="68" t="s">
        <v>70</v>
      </c>
      <c r="N7" s="68" t="s">
        <v>70</v>
      </c>
      <c r="O7" s="68" t="s">
        <v>70</v>
      </c>
      <c r="P7" s="38" t="s">
        <v>42</v>
      </c>
      <c r="Q7" s="66" t="s">
        <v>239</v>
      </c>
      <c r="R7" s="100" t="str">
        <f t="shared" si="0"/>
        <v>router-default.apps.certificacion.vuce.gob.pe/autenticacion2/authentication-api/v1/perfil/1120/roles/35</v>
      </c>
      <c r="S7" s="100" t="s">
        <v>240</v>
      </c>
      <c r="T7" s="102"/>
      <c r="U7" s="102" t="s">
        <v>209</v>
      </c>
    </row>
    <row r="8" spans="1:21" ht="60">
      <c r="A8" s="303" t="str">
        <f>VLOOKUP(B8,'EndPoints AUTH - Probar (41)'!$A$2:$A$90,1,FALSE)</f>
        <v>API007</v>
      </c>
      <c r="B8" s="69" t="s">
        <v>98</v>
      </c>
      <c r="C8" s="74" t="s">
        <v>79</v>
      </c>
      <c r="D8" s="37" t="s">
        <v>241</v>
      </c>
      <c r="E8" s="69" t="s">
        <v>222</v>
      </c>
      <c r="F8" s="37" t="s">
        <v>237</v>
      </c>
      <c r="G8" s="37" t="s">
        <v>90</v>
      </c>
      <c r="H8" s="70" t="s">
        <v>97</v>
      </c>
      <c r="I8" s="68" t="s">
        <v>238</v>
      </c>
      <c r="J8" s="68" t="s">
        <v>80</v>
      </c>
      <c r="K8" s="68" t="s">
        <v>209</v>
      </c>
      <c r="L8" s="68">
        <v>2</v>
      </c>
      <c r="M8" s="68" t="s">
        <v>70</v>
      </c>
      <c r="N8" s="68" t="s">
        <v>70</v>
      </c>
      <c r="O8" s="68" t="s">
        <v>70</v>
      </c>
      <c r="P8" s="38" t="s">
        <v>42</v>
      </c>
      <c r="Q8" s="66" t="s">
        <v>242</v>
      </c>
      <c r="R8" s="100" t="str">
        <f t="shared" si="0"/>
        <v>router-default.apps.certificacion.vuce.gob.pe/autenticacion2/authentication-api/v1/perfil/1120/roles/35/favorito</v>
      </c>
      <c r="S8" s="100" t="s">
        <v>243</v>
      </c>
      <c r="T8" s="102"/>
      <c r="U8" s="102" t="s">
        <v>209</v>
      </c>
    </row>
    <row r="9" spans="1:21" ht="30">
      <c r="A9" s="303" t="str">
        <f>VLOOKUP(B9,'EndPoints AUTH - Probar (41)'!$A$2:$A$90,1,FALSE)</f>
        <v>API008</v>
      </c>
      <c r="B9" s="69" t="s">
        <v>100</v>
      </c>
      <c r="C9" s="74" t="s">
        <v>79</v>
      </c>
      <c r="D9" s="37" t="s">
        <v>244</v>
      </c>
      <c r="E9" s="69" t="s">
        <v>222</v>
      </c>
      <c r="F9" s="37" t="s">
        <v>245</v>
      </c>
      <c r="G9" s="37" t="s">
        <v>90</v>
      </c>
      <c r="H9" s="70" t="s">
        <v>102</v>
      </c>
      <c r="I9" s="68" t="s">
        <v>246</v>
      </c>
      <c r="J9" s="68" t="s">
        <v>80</v>
      </c>
      <c r="K9" s="68" t="s">
        <v>209</v>
      </c>
      <c r="L9" s="68">
        <v>2</v>
      </c>
      <c r="M9" s="68" t="s">
        <v>70</v>
      </c>
      <c r="N9" s="68" t="s">
        <v>70</v>
      </c>
      <c r="O9" s="68" t="s">
        <v>70</v>
      </c>
      <c r="P9" s="38" t="s">
        <v>42</v>
      </c>
      <c r="Q9" s="66" t="s">
        <v>247</v>
      </c>
      <c r="R9" s="100" t="str">
        <f t="shared" si="0"/>
        <v>router-default.apps.certificacion.vuce.gob.pe/autenticacion2/authentication-api/v1/perfil/favorito?cuentaVuceId=1085&amp;perfilId=1120</v>
      </c>
      <c r="S9" s="100"/>
      <c r="T9" s="102"/>
      <c r="U9" s="102" t="s">
        <v>209</v>
      </c>
    </row>
    <row r="10" spans="1:21" ht="45">
      <c r="A10" s="303" t="str">
        <f>VLOOKUP(B10,'EndPoints AUTH - Probar (41)'!$A$2:$A$90,1,FALSE)</f>
        <v>API009</v>
      </c>
      <c r="B10" s="69" t="s">
        <v>103</v>
      </c>
      <c r="C10" s="74" t="s">
        <v>79</v>
      </c>
      <c r="D10" s="37" t="s">
        <v>236</v>
      </c>
      <c r="E10" s="69" t="s">
        <v>222</v>
      </c>
      <c r="F10" s="37" t="s">
        <v>245</v>
      </c>
      <c r="G10" s="37" t="s">
        <v>32</v>
      </c>
      <c r="H10" s="70" t="s">
        <v>105</v>
      </c>
      <c r="I10" s="68" t="s">
        <v>105</v>
      </c>
      <c r="J10" s="68" t="s">
        <v>80</v>
      </c>
      <c r="K10" s="68" t="s">
        <v>70</v>
      </c>
      <c r="L10" s="68">
        <v>2</v>
      </c>
      <c r="M10" s="68" t="s">
        <v>209</v>
      </c>
      <c r="N10" s="68" t="s">
        <v>70</v>
      </c>
      <c r="O10" s="68" t="s">
        <v>70</v>
      </c>
      <c r="P10" s="38" t="s">
        <v>42</v>
      </c>
      <c r="Q10" s="66" t="s">
        <v>248</v>
      </c>
      <c r="R10" s="100" t="str">
        <f t="shared" si="0"/>
        <v>router-default.apps.certificacion.vuce.gob.pe/autenticacion2/authentication-api/v1/perfil/1120/roles?componenteId=1</v>
      </c>
      <c r="S10" s="100"/>
      <c r="T10" s="102"/>
      <c r="U10" s="102" t="s">
        <v>209</v>
      </c>
    </row>
    <row r="11" spans="1:21" s="88" customFormat="1" ht="75">
      <c r="A11" s="303" t="str">
        <f>VLOOKUP(B11,'EndPoints AUTH - Probar (41)'!$A$2:$A$90,1,FALSE)</f>
        <v>API010</v>
      </c>
      <c r="B11" s="81" t="s">
        <v>249</v>
      </c>
      <c r="C11" s="82" t="s">
        <v>79</v>
      </c>
      <c r="D11" s="83" t="s">
        <v>236</v>
      </c>
      <c r="E11" s="81" t="s">
        <v>222</v>
      </c>
      <c r="F11" s="83"/>
      <c r="G11" s="83" t="s">
        <v>25</v>
      </c>
      <c r="H11" s="84" t="s">
        <v>250</v>
      </c>
      <c r="I11" s="85" t="s">
        <v>251</v>
      </c>
      <c r="J11" s="85"/>
      <c r="K11" s="85"/>
      <c r="L11" s="85"/>
      <c r="M11" s="85"/>
      <c r="N11" s="85"/>
      <c r="O11" s="85"/>
      <c r="P11" s="86" t="s">
        <v>42</v>
      </c>
      <c r="Q11" s="87" t="s">
        <v>252</v>
      </c>
      <c r="R11" s="100" t="str">
        <f t="shared" si="0"/>
        <v>router-default.apps.certificacion.vuce.gob.pe/autenticacion2/authentication-api/v1/perfil/1/roles</v>
      </c>
      <c r="S11" s="87" t="s">
        <v>253</v>
      </c>
      <c r="T11" s="88" t="s">
        <v>254</v>
      </c>
      <c r="U11"/>
    </row>
    <row r="12" spans="1:21" ht="30">
      <c r="A12" s="303" t="str">
        <f>VLOOKUP(B12,'EndPoints AUTH - Probar (41)'!$A$2:$A$90,1,FALSE)</f>
        <v>API011</v>
      </c>
      <c r="B12" s="69" t="s">
        <v>106</v>
      </c>
      <c r="C12" s="74" t="s">
        <v>79</v>
      </c>
      <c r="D12" s="37" t="s">
        <v>255</v>
      </c>
      <c r="E12" s="69" t="s">
        <v>222</v>
      </c>
      <c r="F12" s="37" t="s">
        <v>245</v>
      </c>
      <c r="G12" s="37" t="s">
        <v>25</v>
      </c>
      <c r="H12" s="70" t="s">
        <v>108</v>
      </c>
      <c r="I12" s="68" t="s">
        <v>256</v>
      </c>
      <c r="J12" s="68" t="s">
        <v>80</v>
      </c>
      <c r="K12" s="68" t="s">
        <v>209</v>
      </c>
      <c r="L12" s="68">
        <v>3</v>
      </c>
      <c r="M12" s="68" t="s">
        <v>70</v>
      </c>
      <c r="N12" s="68" t="s">
        <v>70</v>
      </c>
      <c r="O12" s="68" t="s">
        <v>70</v>
      </c>
      <c r="P12" s="38" t="s">
        <v>42</v>
      </c>
      <c r="Q12" s="66" t="s">
        <v>257</v>
      </c>
      <c r="R12" s="100" t="str">
        <f t="shared" si="0"/>
        <v>router-default.apps.certificacion.vuce.gob.pe/autenticacion2/authentication-api/v1/perfil/1120/inicializar-rol?cuentaVuceId=1085&amp;componenteId=1</v>
      </c>
      <c r="S12" s="105"/>
      <c r="T12" s="102"/>
      <c r="U12" s="102" t="s">
        <v>209</v>
      </c>
    </row>
    <row r="13" spans="1:21" ht="45">
      <c r="A13" s="303" t="str">
        <f>VLOOKUP(B13,'EndPoints AUTH - Probar (41)'!$A$2:$A$90,1,FALSE)</f>
        <v>API012</v>
      </c>
      <c r="B13" s="69" t="s">
        <v>110</v>
      </c>
      <c r="C13" s="74" t="s">
        <v>79</v>
      </c>
      <c r="D13" s="37" t="s">
        <v>236</v>
      </c>
      <c r="E13" s="69" t="s">
        <v>222</v>
      </c>
      <c r="F13" s="37" t="s">
        <v>245</v>
      </c>
      <c r="G13" s="37" t="s">
        <v>32</v>
      </c>
      <c r="H13" s="67" t="s">
        <v>112</v>
      </c>
      <c r="I13" s="68" t="s">
        <v>258</v>
      </c>
      <c r="J13" s="68" t="s">
        <v>80</v>
      </c>
      <c r="K13" s="68" t="s">
        <v>70</v>
      </c>
      <c r="L13" s="68">
        <v>6</v>
      </c>
      <c r="M13" s="68" t="s">
        <v>209</v>
      </c>
      <c r="N13" s="68" t="s">
        <v>70</v>
      </c>
      <c r="O13" s="68" t="s">
        <v>70</v>
      </c>
      <c r="P13" s="38" t="s">
        <v>42</v>
      </c>
      <c r="Q13" s="89" t="s">
        <v>259</v>
      </c>
      <c r="R13" s="100" t="str">
        <f t="shared" si="0"/>
        <v>router-default.apps.certificacion.vuce.gob.pe/autenticacion2/authentication-api/v1/perfil/1143/historial-cambios?componenteId=1</v>
      </c>
      <c r="S13" s="105"/>
      <c r="T13" s="102"/>
      <c r="U13" s="102" t="s">
        <v>209</v>
      </c>
    </row>
    <row r="14" spans="1:21" ht="120">
      <c r="A14" s="303" t="str">
        <f>VLOOKUP(B14,'EndPoints AUTH - Probar (41)'!$A$2:$A$90,1,FALSE)</f>
        <v>API013</v>
      </c>
      <c r="B14" s="69" t="s">
        <v>113</v>
      </c>
      <c r="C14" s="74" t="s">
        <v>79</v>
      </c>
      <c r="D14" s="37" t="s">
        <v>236</v>
      </c>
      <c r="E14" s="69" t="s">
        <v>222</v>
      </c>
      <c r="F14" s="37" t="s">
        <v>245</v>
      </c>
      <c r="G14" s="37" t="s">
        <v>25</v>
      </c>
      <c r="H14" s="70" t="s">
        <v>115</v>
      </c>
      <c r="I14" s="68" t="s">
        <v>260</v>
      </c>
      <c r="J14" s="68" t="s">
        <v>80</v>
      </c>
      <c r="K14" s="68" t="s">
        <v>209</v>
      </c>
      <c r="L14" s="68">
        <v>1</v>
      </c>
      <c r="M14" s="68" t="s">
        <v>70</v>
      </c>
      <c r="N14" s="68" t="s">
        <v>70</v>
      </c>
      <c r="O14" s="68" t="s">
        <v>70</v>
      </c>
      <c r="P14" s="38" t="s">
        <v>42</v>
      </c>
      <c r="Q14" s="66" t="s">
        <v>261</v>
      </c>
      <c r="R14" s="100" t="str">
        <f t="shared" si="0"/>
        <v>router-default.apps.certificacion.vuce.gob.pe/autenticacion2/authentication-api/v1/perfil/1120/historial-cambios</v>
      </c>
      <c r="S14" s="106" t="s">
        <v>262</v>
      </c>
      <c r="T14" s="102"/>
      <c r="U14" s="102" t="s">
        <v>209</v>
      </c>
    </row>
    <row r="15" spans="1:21" ht="409.5">
      <c r="A15" s="303" t="str">
        <f>VLOOKUP(B15,'EndPoints AUTH - Probar (41)'!$A$2:$A$90,1,FALSE)</f>
        <v>API014</v>
      </c>
      <c r="B15" s="69" t="s">
        <v>116</v>
      </c>
      <c r="C15" s="74" t="s">
        <v>79</v>
      </c>
      <c r="D15" s="37" t="s">
        <v>263</v>
      </c>
      <c r="E15" s="69" t="s">
        <v>222</v>
      </c>
      <c r="F15" s="37" t="s">
        <v>245</v>
      </c>
      <c r="G15" s="37" t="s">
        <v>25</v>
      </c>
      <c r="H15" s="70" t="s">
        <v>118</v>
      </c>
      <c r="I15" s="68" t="s">
        <v>264</v>
      </c>
      <c r="J15" s="68" t="s">
        <v>80</v>
      </c>
      <c r="K15" s="68" t="s">
        <v>209</v>
      </c>
      <c r="L15" s="68">
        <v>4</v>
      </c>
      <c r="M15" s="68" t="s">
        <v>70</v>
      </c>
      <c r="N15" s="68" t="s">
        <v>70</v>
      </c>
      <c r="O15" s="68" t="s">
        <v>70</v>
      </c>
      <c r="P15" s="38" t="s">
        <v>42</v>
      </c>
      <c r="Q15" s="89" t="s">
        <v>265</v>
      </c>
      <c r="R15" s="100" t="str">
        <f t="shared" si="0"/>
        <v>router-default.apps.certificacion.vuce.gob.pe/autenticacion2/authentication-api/v1/perfil/habilitar?idp=1&amp;componenteId=1&amp;cuentaVuceId=1&amp;perfilId=1</v>
      </c>
      <c r="S15" s="104" t="s">
        <v>266</v>
      </c>
      <c r="T15" s="102"/>
      <c r="U15" s="102" t="s">
        <v>209</v>
      </c>
    </row>
    <row r="16" spans="1:21" ht="30">
      <c r="A16" s="303" t="str">
        <f>VLOOKUP(B16,'EndPoints AUTH - Probar (41)'!$A$2:$A$90,1,FALSE)</f>
        <v>API015</v>
      </c>
      <c r="B16" s="69" t="s">
        <v>119</v>
      </c>
      <c r="C16" s="74" t="s">
        <v>79</v>
      </c>
      <c r="D16" s="37" t="s">
        <v>221</v>
      </c>
      <c r="E16" s="69" t="s">
        <v>222</v>
      </c>
      <c r="F16" s="37" t="s">
        <v>245</v>
      </c>
      <c r="G16" s="37" t="s">
        <v>32</v>
      </c>
      <c r="H16" s="70" t="s">
        <v>121</v>
      </c>
      <c r="I16" s="68" t="s">
        <v>267</v>
      </c>
      <c r="J16" s="68" t="s">
        <v>80</v>
      </c>
      <c r="K16" s="68" t="s">
        <v>70</v>
      </c>
      <c r="L16" s="68">
        <v>2</v>
      </c>
      <c r="M16" s="68" t="s">
        <v>209</v>
      </c>
      <c r="N16" s="68" t="s">
        <v>70</v>
      </c>
      <c r="O16" s="68" t="s">
        <v>70</v>
      </c>
      <c r="P16" s="38" t="s">
        <v>42</v>
      </c>
      <c r="Q16" s="89" t="s">
        <v>268</v>
      </c>
      <c r="R16" s="100" t="str">
        <f t="shared" si="0"/>
        <v>router-default.apps.certificacion.vuce.gob.pe/autenticacion2/authentication-api/v1/rol/roles/1135/36</v>
      </c>
      <c r="S16" s="100"/>
      <c r="T16" s="102"/>
      <c r="U16" s="102" t="s">
        <v>209</v>
      </c>
    </row>
    <row r="17" spans="1:21" ht="30">
      <c r="A17" s="303" t="str">
        <f>VLOOKUP(B17,'EndPoints AUTH - Probar (41)'!$A$2:$A$90,1,FALSE)</f>
        <v>API016</v>
      </c>
      <c r="B17" s="69" t="s">
        <v>122</v>
      </c>
      <c r="C17" s="74" t="s">
        <v>123</v>
      </c>
      <c r="D17" s="37"/>
      <c r="E17" s="69" t="s">
        <v>222</v>
      </c>
      <c r="F17" s="37" t="s">
        <v>245</v>
      </c>
      <c r="G17" s="37" t="s">
        <v>32</v>
      </c>
      <c r="H17" s="70" t="s">
        <v>125</v>
      </c>
      <c r="I17" s="68" t="s">
        <v>269</v>
      </c>
      <c r="J17" s="68" t="s">
        <v>80</v>
      </c>
      <c r="K17" s="68" t="s">
        <v>70</v>
      </c>
      <c r="L17" s="68">
        <v>1</v>
      </c>
      <c r="M17" s="68" t="s">
        <v>70</v>
      </c>
      <c r="N17" s="68" t="s">
        <v>70</v>
      </c>
      <c r="O17" s="68" t="s">
        <v>70</v>
      </c>
      <c r="P17" s="38" t="s">
        <v>42</v>
      </c>
      <c r="Q17" s="66" t="s">
        <v>270</v>
      </c>
      <c r="R17" s="100" t="str">
        <f t="shared" si="0"/>
        <v>router-default.apps.certificacion.vuce.gob.pe/autenticacion2/authentication-api/v1/perfil/sesionMR1?clienteId=9&amp;perfilId=1185</v>
      </c>
      <c r="S17" s="100"/>
      <c r="T17" s="102" t="s">
        <v>271</v>
      </c>
      <c r="U17" s="102" t="s">
        <v>209</v>
      </c>
    </row>
    <row r="18" spans="1:21" ht="45">
      <c r="A18" s="303" t="str">
        <f>VLOOKUP(B18,'EndPoints AUTH - Probar (41)'!$A$2:$A$90,1,FALSE)</f>
        <v>API017</v>
      </c>
      <c r="B18" s="69" t="s">
        <v>127</v>
      </c>
      <c r="C18" s="74" t="s">
        <v>123</v>
      </c>
      <c r="D18" s="37" t="s">
        <v>272</v>
      </c>
      <c r="E18" s="69" t="s">
        <v>222</v>
      </c>
      <c r="F18" s="37" t="s">
        <v>245</v>
      </c>
      <c r="G18" s="37" t="s">
        <v>32</v>
      </c>
      <c r="H18" s="70" t="s">
        <v>130</v>
      </c>
      <c r="I18" s="68" t="s">
        <v>273</v>
      </c>
      <c r="J18" s="68" t="s">
        <v>128</v>
      </c>
      <c r="K18" s="68" t="s">
        <v>70</v>
      </c>
      <c r="L18" s="68">
        <v>21</v>
      </c>
      <c r="M18" s="68" t="s">
        <v>209</v>
      </c>
      <c r="N18" s="68" t="s">
        <v>70</v>
      </c>
      <c r="O18" s="68" t="s">
        <v>70</v>
      </c>
      <c r="P18" s="38" t="s">
        <v>42</v>
      </c>
      <c r="Q18" s="66" t="s">
        <v>274</v>
      </c>
      <c r="R18" s="100" t="str">
        <f t="shared" si="0"/>
        <v>router-default.apps.certificacion.vuce.gob.pe/autenticacion2/authentication-api/v1/perfil/rol-menu-permiso?perfilId=1190&amp;componenteId=1</v>
      </c>
      <c r="S18" s="100"/>
      <c r="T18" s="102"/>
      <c r="U18" s="102" t="s">
        <v>209</v>
      </c>
    </row>
    <row r="19" spans="1:21" ht="45">
      <c r="A19" s="303" t="str">
        <f>VLOOKUP(B19,'EndPoints AUTH - Probar (41)'!$A$2:$A$90,1,FALSE)</f>
        <v>API018</v>
      </c>
      <c r="B19" s="69" t="s">
        <v>131</v>
      </c>
      <c r="C19" s="74" t="s">
        <v>123</v>
      </c>
      <c r="D19" s="37" t="s">
        <v>275</v>
      </c>
      <c r="E19" s="69" t="s">
        <v>222</v>
      </c>
      <c r="F19" s="37" t="s">
        <v>245</v>
      </c>
      <c r="G19" s="37" t="s">
        <v>32</v>
      </c>
      <c r="H19" s="70" t="s">
        <v>133</v>
      </c>
      <c r="I19" s="68" t="s">
        <v>276</v>
      </c>
      <c r="J19" s="68" t="s">
        <v>128</v>
      </c>
      <c r="K19" s="68" t="s">
        <v>70</v>
      </c>
      <c r="L19" s="68">
        <v>19</v>
      </c>
      <c r="M19" s="68" t="s">
        <v>209</v>
      </c>
      <c r="N19" s="68" t="s">
        <v>70</v>
      </c>
      <c r="O19" s="68" t="s">
        <v>70</v>
      </c>
      <c r="P19" s="38" t="s">
        <v>42</v>
      </c>
      <c r="Q19" s="66" t="s">
        <v>277</v>
      </c>
      <c r="R19" s="100" t="str">
        <f t="shared" si="0"/>
        <v>router-default.apps.certificacion.vuce.gob.pe/autenticacion2/authentication-api/v1/perfil/rol-menu-permiso-gestor-acceso?perfilId=1190&amp;componenteId=1</v>
      </c>
      <c r="S19" s="100"/>
      <c r="T19" s="102"/>
      <c r="U19" s="102" t="s">
        <v>209</v>
      </c>
    </row>
    <row r="20" spans="1:21" ht="30">
      <c r="A20" s="303" t="str">
        <f>VLOOKUP(B20,'EndPoints AUTH - Probar (41)'!$A$2:$A$90,1,FALSE)</f>
        <v>API019</v>
      </c>
      <c r="B20" s="69" t="s">
        <v>134</v>
      </c>
      <c r="C20" s="74" t="s">
        <v>123</v>
      </c>
      <c r="D20" s="37" t="s">
        <v>221</v>
      </c>
      <c r="E20" s="69" t="s">
        <v>222</v>
      </c>
      <c r="F20" s="37" t="s">
        <v>245</v>
      </c>
      <c r="G20" s="37" t="s">
        <v>32</v>
      </c>
      <c r="H20" s="70" t="s">
        <v>136</v>
      </c>
      <c r="I20" s="68" t="s">
        <v>278</v>
      </c>
      <c r="J20" s="68" t="s">
        <v>80</v>
      </c>
      <c r="K20" s="68" t="s">
        <v>70</v>
      </c>
      <c r="L20" s="68">
        <v>1</v>
      </c>
      <c r="M20" s="68" t="s">
        <v>70</v>
      </c>
      <c r="N20" s="68" t="s">
        <v>70</v>
      </c>
      <c r="O20" s="68" t="s">
        <v>70</v>
      </c>
      <c r="P20" s="38" t="s">
        <v>42</v>
      </c>
      <c r="Q20" s="66" t="s">
        <v>279</v>
      </c>
      <c r="R20" s="100" t="str">
        <f t="shared" si="0"/>
        <v>router-default.apps.certificacion.vuce.gob.pe/autenticacion2/authentication-api/v1/perfil/perfiles/validar/usu/1/41856565</v>
      </c>
      <c r="S20" s="100"/>
      <c r="T20" s="102"/>
      <c r="U20" s="102" t="s">
        <v>209</v>
      </c>
    </row>
    <row r="21" spans="1:21" ht="30">
      <c r="A21" s="303" t="str">
        <f>VLOOKUP(B21,'EndPoints AUTH - Probar (41)'!$A$2:$A$90,1,FALSE)</f>
        <v>API020</v>
      </c>
      <c r="B21" s="69" t="s">
        <v>137</v>
      </c>
      <c r="C21" s="74" t="s">
        <v>123</v>
      </c>
      <c r="D21" s="37"/>
      <c r="E21" s="69" t="s">
        <v>222</v>
      </c>
      <c r="F21" s="37" t="s">
        <v>245</v>
      </c>
      <c r="G21" s="37" t="s">
        <v>32</v>
      </c>
      <c r="H21" s="67" t="s">
        <v>125</v>
      </c>
      <c r="I21" s="68" t="s">
        <v>269</v>
      </c>
      <c r="J21" s="68" t="s">
        <v>80</v>
      </c>
      <c r="K21" s="68" t="s">
        <v>70</v>
      </c>
      <c r="L21" s="68">
        <v>1</v>
      </c>
      <c r="M21" s="68" t="s">
        <v>209</v>
      </c>
      <c r="N21" s="68" t="s">
        <v>70</v>
      </c>
      <c r="O21" s="68" t="s">
        <v>70</v>
      </c>
      <c r="P21" s="38" t="s">
        <v>42</v>
      </c>
      <c r="Q21" s="66" t="s">
        <v>280</v>
      </c>
      <c r="R21" s="100" t="str">
        <f t="shared" si="0"/>
        <v>router-default.apps.certificacion.vuce.gob.pe/autenticacion2/authentication-api/v1/perfil/perfil-dependencias?perfilId=1185</v>
      </c>
      <c r="S21" s="100"/>
      <c r="T21" s="102"/>
      <c r="U21" s="102" t="s">
        <v>209</v>
      </c>
    </row>
    <row r="22" spans="1:21" ht="30">
      <c r="A22" s="303" t="str">
        <f>VLOOKUP(B22,'EndPoints AUTH - Probar (41)'!$A$2:$A$90,1,FALSE)</f>
        <v>API021</v>
      </c>
      <c r="B22" s="69" t="s">
        <v>140</v>
      </c>
      <c r="C22" s="74" t="s">
        <v>123</v>
      </c>
      <c r="D22" s="37"/>
      <c r="E22" s="69" t="s">
        <v>222</v>
      </c>
      <c r="F22" s="37" t="s">
        <v>245</v>
      </c>
      <c r="G22" s="37" t="s">
        <v>32</v>
      </c>
      <c r="H22" s="70" t="s">
        <v>142</v>
      </c>
      <c r="I22" s="68" t="s">
        <v>281</v>
      </c>
      <c r="J22" s="68" t="s">
        <v>128</v>
      </c>
      <c r="K22" s="68" t="s">
        <v>70</v>
      </c>
      <c r="L22" s="68">
        <v>2</v>
      </c>
      <c r="M22" s="68" t="s">
        <v>209</v>
      </c>
      <c r="N22" s="68" t="s">
        <v>70</v>
      </c>
      <c r="O22" s="68" t="s">
        <v>70</v>
      </c>
      <c r="P22" s="38" t="s">
        <v>42</v>
      </c>
      <c r="Q22" s="66" t="s">
        <v>282</v>
      </c>
      <c r="R22" s="100" t="str">
        <f t="shared" si="0"/>
        <v>router-default.apps.certificacion.vuce.gob.pe/autenticacion2/authentication-api/v1/perfil/ficha-ruc?perfilId=1088</v>
      </c>
      <c r="S22" s="100"/>
      <c r="T22" s="102"/>
      <c r="U22" s="102" t="s">
        <v>209</v>
      </c>
    </row>
    <row r="23" spans="1:21" ht="42" customHeight="1">
      <c r="A23" s="303" t="str">
        <f>VLOOKUP(B23,'EndPoints AUTH - Probar (41)'!$A$2:$A$90,1,FALSE)</f>
        <v>API022</v>
      </c>
      <c r="B23" s="69" t="s">
        <v>143</v>
      </c>
      <c r="C23" s="74" t="s">
        <v>123</v>
      </c>
      <c r="D23" s="37"/>
      <c r="E23" s="69" t="s">
        <v>222</v>
      </c>
      <c r="F23" s="37" t="s">
        <v>245</v>
      </c>
      <c r="G23" s="37" t="s">
        <v>32</v>
      </c>
      <c r="H23" s="70" t="s">
        <v>145</v>
      </c>
      <c r="I23" s="68" t="s">
        <v>283</v>
      </c>
      <c r="J23" s="68" t="s">
        <v>80</v>
      </c>
      <c r="K23" s="68" t="s">
        <v>70</v>
      </c>
      <c r="L23" s="68">
        <v>1</v>
      </c>
      <c r="M23" s="68" t="s">
        <v>70</v>
      </c>
      <c r="N23" s="68" t="s">
        <v>70</v>
      </c>
      <c r="O23" s="68" t="s">
        <v>70</v>
      </c>
      <c r="P23" s="38" t="s">
        <v>42</v>
      </c>
      <c r="Q23" s="66" t="s">
        <v>284</v>
      </c>
      <c r="R23" s="100" t="str">
        <f t="shared" si="0"/>
        <v>router-default.apps.certificacion.vuce.gob.pe/autenticacion2/authentication-api/v1/perfil/existe?usuario=DCC25301&amp;tipoDocumento=1&amp;numeroDocumento=20506601330</v>
      </c>
      <c r="S23" s="100"/>
      <c r="T23" s="102"/>
      <c r="U23" s="102" t="s">
        <v>209</v>
      </c>
    </row>
    <row r="24" spans="1:21" ht="60" customHeight="1">
      <c r="A24" s="303" t="str">
        <f>VLOOKUP(B24,'EndPoints AUTH - Probar (41)'!$A$2:$A$90,1,FALSE)</f>
        <v>API023</v>
      </c>
      <c r="B24" s="69" t="s">
        <v>146</v>
      </c>
      <c r="C24" s="74" t="s">
        <v>123</v>
      </c>
      <c r="D24" s="37" t="s">
        <v>285</v>
      </c>
      <c r="E24" s="69" t="s">
        <v>222</v>
      </c>
      <c r="F24" s="37" t="s">
        <v>245</v>
      </c>
      <c r="G24" s="37" t="s">
        <v>32</v>
      </c>
      <c r="H24" s="70" t="s">
        <v>142</v>
      </c>
      <c r="I24" s="68" t="s">
        <v>281</v>
      </c>
      <c r="J24" s="68" t="s">
        <v>80</v>
      </c>
      <c r="K24" s="68" t="s">
        <v>70</v>
      </c>
      <c r="L24" s="68">
        <v>2</v>
      </c>
      <c r="M24" s="68" t="s">
        <v>209</v>
      </c>
      <c r="N24" s="68" t="s">
        <v>70</v>
      </c>
      <c r="O24" s="68" t="s">
        <v>70</v>
      </c>
      <c r="P24" s="38" t="s">
        <v>42</v>
      </c>
      <c r="Q24" s="66" t="s">
        <v>286</v>
      </c>
      <c r="R24" s="100" t="str">
        <f t="shared" si="0"/>
        <v>router-default.apps.certificacion.vuce.gob.pe/autenticacion2/authentication-api/v1/perfil/datos-perfil?perfilId=1133&amp;componenteId=1</v>
      </c>
      <c r="S24" s="100"/>
      <c r="T24" s="102"/>
      <c r="U24" s="102" t="s">
        <v>209</v>
      </c>
    </row>
    <row r="25" spans="1:21" ht="30">
      <c r="A25" s="303" t="str">
        <f>VLOOKUP(B25,'EndPoints AUTH - Probar (41)'!$A$2:$A$90,1,FALSE)</f>
        <v>API024</v>
      </c>
      <c r="B25" s="69" t="s">
        <v>287</v>
      </c>
      <c r="C25" s="74" t="s">
        <v>123</v>
      </c>
      <c r="D25" s="37" t="s">
        <v>288</v>
      </c>
      <c r="E25" s="69" t="s">
        <v>222</v>
      </c>
      <c r="F25" s="67" t="s">
        <v>289</v>
      </c>
      <c r="G25" s="37" t="s">
        <v>90</v>
      </c>
      <c r="H25" s="73" t="s">
        <v>290</v>
      </c>
      <c r="I25" s="68" t="s">
        <v>291</v>
      </c>
      <c r="J25" s="68" t="s">
        <v>292</v>
      </c>
      <c r="K25" s="68" t="s">
        <v>209</v>
      </c>
      <c r="L25" s="68">
        <v>2</v>
      </c>
      <c r="M25" s="68" t="s">
        <v>70</v>
      </c>
      <c r="N25" s="68" t="s">
        <v>70</v>
      </c>
      <c r="O25" s="68" t="s">
        <v>70</v>
      </c>
      <c r="P25" s="38" t="s">
        <v>42</v>
      </c>
      <c r="Q25" s="66" t="s">
        <v>293</v>
      </c>
      <c r="R25" s="100" t="str">
        <f t="shared" si="0"/>
        <v>router-default.apps.certificacion.vuce.gob.pe/autenticacion2/authentication-api/v1/perfil/actualizar-email-perfil?perfilId=1133&amp;newEmail=sebasramospe%40gmail.com</v>
      </c>
      <c r="S25" s="66"/>
    </row>
    <row r="26" spans="1:21" ht="30">
      <c r="A26" s="303" t="str">
        <f>VLOOKUP(B26,'EndPoints AUTH - Probar (41)'!$A$2:$A$90,1,FALSE)</f>
        <v>API025</v>
      </c>
      <c r="B26" s="69" t="s">
        <v>294</v>
      </c>
      <c r="C26" s="74" t="s">
        <v>123</v>
      </c>
      <c r="D26" s="37" t="s">
        <v>241</v>
      </c>
      <c r="E26" s="69" t="s">
        <v>222</v>
      </c>
      <c r="F26" s="37" t="s">
        <v>295</v>
      </c>
      <c r="G26" s="37" t="s">
        <v>90</v>
      </c>
      <c r="H26" s="70" t="s">
        <v>296</v>
      </c>
      <c r="I26" s="68" t="s">
        <v>297</v>
      </c>
      <c r="J26" s="68" t="s">
        <v>292</v>
      </c>
      <c r="K26" s="68" t="s">
        <v>209</v>
      </c>
      <c r="L26" s="68">
        <v>2</v>
      </c>
      <c r="M26" s="68" t="s">
        <v>70</v>
      </c>
      <c r="N26" s="68" t="s">
        <v>70</v>
      </c>
      <c r="O26" s="68" t="s">
        <v>70</v>
      </c>
      <c r="P26" s="38" t="s">
        <v>42</v>
      </c>
      <c r="Q26" s="66" t="s">
        <v>298</v>
      </c>
      <c r="R26" s="100" t="str">
        <f t="shared" si="0"/>
        <v>router-default.apps.certificacion.vuce.gob.pe/autenticacion2/authentication-api/v1/perfil-tipo-operador/1133/operador?usuarioId=usua</v>
      </c>
      <c r="S26" s="66"/>
    </row>
    <row r="27" spans="1:21" ht="210">
      <c r="A27" s="303" t="str">
        <f>VLOOKUP(B27,'EndPoints AUTH - Probar (41)'!$A$2:$A$90,1,FALSE)</f>
        <v>API026</v>
      </c>
      <c r="B27" s="69" t="s">
        <v>299</v>
      </c>
      <c r="C27" s="74" t="s">
        <v>123</v>
      </c>
      <c r="D27" s="37" t="s">
        <v>241</v>
      </c>
      <c r="E27" s="69" t="s">
        <v>222</v>
      </c>
      <c r="F27" s="37" t="s">
        <v>295</v>
      </c>
      <c r="G27" s="37" t="s">
        <v>25</v>
      </c>
      <c r="H27" s="70" t="s">
        <v>300</v>
      </c>
      <c r="I27" s="68" t="s">
        <v>301</v>
      </c>
      <c r="J27" s="68" t="s">
        <v>292</v>
      </c>
      <c r="K27" s="68" t="s">
        <v>209</v>
      </c>
      <c r="L27" s="68">
        <v>1</v>
      </c>
      <c r="M27" s="68" t="s">
        <v>70</v>
      </c>
      <c r="N27" s="68" t="s">
        <v>70</v>
      </c>
      <c r="O27" s="68" t="s">
        <v>70</v>
      </c>
      <c r="P27" s="38" t="s">
        <v>42</v>
      </c>
      <c r="Q27" s="66" t="s">
        <v>302</v>
      </c>
      <c r="R27" s="100" t="str">
        <f t="shared" si="0"/>
        <v>router-default.apps.certificacion.vuce.gob.pe/autenticacion2/authentication-api/v1/perfil-tipo-operador/1133/operador</v>
      </c>
      <c r="S27" s="66" t="s">
        <v>303</v>
      </c>
    </row>
    <row r="28" spans="1:21" ht="30">
      <c r="A28" s="303" t="str">
        <f>VLOOKUP(B28,'EndPoints AUTH - Probar (41)'!$A$2:$A$90,1,FALSE)</f>
        <v>API027</v>
      </c>
      <c r="B28" s="69" t="s">
        <v>304</v>
      </c>
      <c r="C28" s="74" t="s">
        <v>123</v>
      </c>
      <c r="D28" s="37" t="s">
        <v>241</v>
      </c>
      <c r="E28" s="69" t="s">
        <v>222</v>
      </c>
      <c r="F28" s="37" t="s">
        <v>295</v>
      </c>
      <c r="G28" s="37" t="s">
        <v>32</v>
      </c>
      <c r="H28" s="70" t="s">
        <v>305</v>
      </c>
      <c r="I28" s="68" t="s">
        <v>301</v>
      </c>
      <c r="J28" s="68" t="s">
        <v>292</v>
      </c>
      <c r="K28" s="68" t="s">
        <v>70</v>
      </c>
      <c r="L28" s="68">
        <v>2</v>
      </c>
      <c r="M28" s="68" t="s">
        <v>209</v>
      </c>
      <c r="N28" s="68" t="s">
        <v>70</v>
      </c>
      <c r="O28" s="68" t="s">
        <v>70</v>
      </c>
      <c r="P28" s="38" t="s">
        <v>42</v>
      </c>
      <c r="Q28" s="66" t="s">
        <v>306</v>
      </c>
      <c r="R28" s="100" t="str">
        <f t="shared" si="0"/>
        <v>router-default.apps.certificacion.vuce.gob.pe/autenticacion2/authentication-api/v1/perfil-tipo-operador/operadores</v>
      </c>
      <c r="S28" s="66"/>
      <c r="U28" s="102" t="s">
        <v>209</v>
      </c>
    </row>
    <row r="29" spans="1:21" ht="30">
      <c r="A29" s="303" t="str">
        <f>VLOOKUP(B29,'EndPoints AUTH - Probar (41)'!$A$2:$A$90,1,FALSE)</f>
        <v>API028</v>
      </c>
      <c r="B29" s="69" t="s">
        <v>307</v>
      </c>
      <c r="C29" s="74" t="s">
        <v>123</v>
      </c>
      <c r="D29" s="37" t="s">
        <v>236</v>
      </c>
      <c r="E29" s="69" t="s">
        <v>222</v>
      </c>
      <c r="F29" s="37" t="s">
        <v>308</v>
      </c>
      <c r="G29" s="37" t="s">
        <v>90</v>
      </c>
      <c r="H29" s="70" t="s">
        <v>309</v>
      </c>
      <c r="I29" s="68" t="s">
        <v>310</v>
      </c>
      <c r="J29" s="68" t="s">
        <v>292</v>
      </c>
      <c r="K29" s="68" t="s">
        <v>209</v>
      </c>
      <c r="L29" s="68">
        <v>2</v>
      </c>
      <c r="M29" s="68" t="s">
        <v>70</v>
      </c>
      <c r="N29" s="68" t="s">
        <v>70</v>
      </c>
      <c r="O29" s="68" t="s">
        <v>70</v>
      </c>
      <c r="P29" s="38" t="s">
        <v>42</v>
      </c>
      <c r="Q29" s="66" t="s">
        <v>311</v>
      </c>
      <c r="R29" s="100" t="str">
        <f t="shared" si="0"/>
        <v>router-default.apps.certificacion.vuce.gob.pe/authentication-api/v1/perfil-com-rol/actualizar-favorito?perfilCompRolId=194&amp;indFavorito=1</v>
      </c>
      <c r="S29" s="66"/>
    </row>
    <row r="30" spans="1:21" ht="30">
      <c r="A30" s="303" t="str">
        <f>VLOOKUP(B30,'EndPoints AUTH - Probar (41)'!$A$2:$A$90,1,FALSE)</f>
        <v>API029</v>
      </c>
      <c r="B30" s="69" t="s">
        <v>312</v>
      </c>
      <c r="C30" s="74" t="s">
        <v>123</v>
      </c>
      <c r="D30" s="37"/>
      <c r="E30" s="69" t="s">
        <v>222</v>
      </c>
      <c r="F30" s="37"/>
      <c r="G30" s="37" t="s">
        <v>90</v>
      </c>
      <c r="H30" s="71"/>
      <c r="I30" s="72"/>
      <c r="J30" s="68" t="s">
        <v>292</v>
      </c>
      <c r="K30" s="68" t="s">
        <v>209</v>
      </c>
      <c r="L30" s="72">
        <v>1</v>
      </c>
      <c r="M30" s="72" t="s">
        <v>70</v>
      </c>
      <c r="N30" s="72" t="s">
        <v>70</v>
      </c>
      <c r="O30" s="72" t="s">
        <v>70</v>
      </c>
      <c r="P30" s="38" t="s">
        <v>42</v>
      </c>
      <c r="Q30" s="66" t="s">
        <v>313</v>
      </c>
      <c r="R30" s="100" t="str">
        <f t="shared" si="0"/>
        <v>router-default.apps.certificacion.vuce.gob.pe/autenticacion2/authentication-api/v1/cuenta-vuce/update-email?email=1&amp;dato=1</v>
      </c>
      <c r="S30" s="66"/>
      <c r="T30" s="29" t="s">
        <v>314</v>
      </c>
      <c r="U30" s="102" t="s">
        <v>209</v>
      </c>
    </row>
    <row r="31" spans="1:21" ht="30">
      <c r="A31" s="303" t="str">
        <f>VLOOKUP(B31,'EndPoints AUTH - Probar (41)'!$A$2:$A$90,1,FALSE)</f>
        <v>API030</v>
      </c>
      <c r="B31" s="69" t="s">
        <v>315</v>
      </c>
      <c r="C31" s="74" t="s">
        <v>123</v>
      </c>
      <c r="D31" s="37" t="s">
        <v>288</v>
      </c>
      <c r="E31" s="69" t="s">
        <v>222</v>
      </c>
      <c r="F31" s="67" t="s">
        <v>316</v>
      </c>
      <c r="G31" s="37" t="s">
        <v>90</v>
      </c>
      <c r="H31" s="73" t="s">
        <v>317</v>
      </c>
      <c r="I31" s="68" t="s">
        <v>318</v>
      </c>
      <c r="J31" s="68" t="s">
        <v>292</v>
      </c>
      <c r="K31" s="68" t="s">
        <v>209</v>
      </c>
      <c r="L31" s="68">
        <v>2</v>
      </c>
      <c r="M31" s="68" t="s">
        <v>70</v>
      </c>
      <c r="N31" s="68" t="s">
        <v>70</v>
      </c>
      <c r="O31" s="68" t="s">
        <v>70</v>
      </c>
      <c r="P31" s="38" t="s">
        <v>42</v>
      </c>
      <c r="Q31" s="66" t="s">
        <v>319</v>
      </c>
      <c r="R31" s="100" t="str">
        <f t="shared" si="0"/>
        <v>router-default.apps.certificacion.vuce.gob.pe/autenticacion2/authentication-api/v1/cuenta-vuce/actualizar-email-vuce?cuentaVuceId=1&amp;newEmail=correo%40gmail.com</v>
      </c>
      <c r="S31" s="66"/>
      <c r="U31" s="102" t="s">
        <v>209</v>
      </c>
    </row>
    <row r="32" spans="1:21" ht="30">
      <c r="A32" s="303" t="str">
        <f>VLOOKUP(B32,'EndPoints AUTH - Probar (41)'!$A$2:$A$90,1,FALSE)</f>
        <v>API031</v>
      </c>
      <c r="B32" s="69" t="s">
        <v>320</v>
      </c>
      <c r="C32" s="74" t="s">
        <v>149</v>
      </c>
      <c r="D32" s="37" t="s">
        <v>321</v>
      </c>
      <c r="E32" s="69" t="s">
        <v>222</v>
      </c>
      <c r="F32" s="92" t="s">
        <v>316</v>
      </c>
      <c r="G32" s="37" t="s">
        <v>90</v>
      </c>
      <c r="H32" s="70" t="s">
        <v>317</v>
      </c>
      <c r="I32" s="68" t="s">
        <v>322</v>
      </c>
      <c r="J32" s="68" t="s">
        <v>292</v>
      </c>
      <c r="K32" s="68" t="s">
        <v>209</v>
      </c>
      <c r="L32" s="68">
        <v>2</v>
      </c>
      <c r="M32" s="68" t="s">
        <v>70</v>
      </c>
      <c r="N32" s="68" t="s">
        <v>70</v>
      </c>
      <c r="O32" s="68" t="s">
        <v>70</v>
      </c>
      <c r="P32" s="38" t="s">
        <v>42</v>
      </c>
      <c r="Q32" s="66" t="s">
        <v>323</v>
      </c>
      <c r="R32" s="100" t="str">
        <f t="shared" si="0"/>
        <v>router-default.apps.certificacion.vuce.gob.peautenticacion2/authentication-api/v1/cuenta-vuce/actualizar-email-vuce?cuentaVuceId=1133&amp;newEmail=gramos02%40gmail.com</v>
      </c>
      <c r="S32" s="66" t="s">
        <v>324</v>
      </c>
      <c r="U32" s="102" t="s">
        <v>209</v>
      </c>
    </row>
    <row r="33" spans="1:23" ht="409.5">
      <c r="A33" s="303" t="str">
        <f>VLOOKUP(B33,'EndPoints AUTH - Probar (41)'!$A$2:$A$90,1,FALSE)</f>
        <v>API032</v>
      </c>
      <c r="B33" s="81" t="s">
        <v>325</v>
      </c>
      <c r="C33" s="74" t="s">
        <v>149</v>
      </c>
      <c r="D33" s="37" t="s">
        <v>321</v>
      </c>
      <c r="E33" s="69" t="s">
        <v>222</v>
      </c>
      <c r="F33" s="37" t="s">
        <v>326</v>
      </c>
      <c r="G33" s="37" t="s">
        <v>90</v>
      </c>
      <c r="H33" s="70" t="s">
        <v>327</v>
      </c>
      <c r="I33" s="68" t="s">
        <v>328</v>
      </c>
      <c r="J33" s="68" t="s">
        <v>292</v>
      </c>
      <c r="K33" s="68" t="s">
        <v>209</v>
      </c>
      <c r="L33" s="68">
        <v>2</v>
      </c>
      <c r="M33" s="68" t="s">
        <v>70</v>
      </c>
      <c r="N33" s="68" t="s">
        <v>70</v>
      </c>
      <c r="O33" s="68" t="s">
        <v>70</v>
      </c>
      <c r="P33" s="38" t="s">
        <v>42</v>
      </c>
      <c r="Q33" s="66" t="s">
        <v>329</v>
      </c>
      <c r="R33" s="100" t="str">
        <f t="shared" si="0"/>
        <v>router-default.apps.certificacion.vuce.gob.pe/autenticacion2/authentication-api/v1/cuenta-vuce/actualizar-cuenta</v>
      </c>
      <c r="S33" s="66" t="s">
        <v>330</v>
      </c>
      <c r="T33" s="101" t="s">
        <v>331</v>
      </c>
      <c r="U33" s="102" t="s">
        <v>209</v>
      </c>
    </row>
    <row r="34" spans="1:23" ht="45">
      <c r="A34" s="303" t="str">
        <f>VLOOKUP(B34,'EndPoints AUTH - Probar (41)'!$A$2:$A$90,1,FALSE)</f>
        <v>API033</v>
      </c>
      <c r="B34" s="69" t="s">
        <v>148</v>
      </c>
      <c r="C34" s="74" t="s">
        <v>149</v>
      </c>
      <c r="D34" s="37" t="s">
        <v>321</v>
      </c>
      <c r="E34" s="69" t="s">
        <v>222</v>
      </c>
      <c r="F34" s="67" t="s">
        <v>332</v>
      </c>
      <c r="G34" s="37" t="s">
        <v>90</v>
      </c>
      <c r="H34" s="73" t="s">
        <v>151</v>
      </c>
      <c r="I34" s="68" t="s">
        <v>333</v>
      </c>
      <c r="J34" s="68" t="s">
        <v>80</v>
      </c>
      <c r="K34" s="68" t="s">
        <v>209</v>
      </c>
      <c r="L34" s="68">
        <v>2</v>
      </c>
      <c r="M34" s="68" t="s">
        <v>70</v>
      </c>
      <c r="N34" s="68" t="s">
        <v>70</v>
      </c>
      <c r="O34" s="68" t="s">
        <v>70</v>
      </c>
      <c r="P34" s="38" t="s">
        <v>42</v>
      </c>
      <c r="Q34" s="66" t="s">
        <v>334</v>
      </c>
      <c r="R34" s="100" t="str">
        <f t="shared" ref="R34:R65" si="1">CONCATENATE(P34,Q34)</f>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S34" s="100" t="s">
        <v>324</v>
      </c>
      <c r="T34" s="102"/>
      <c r="U34" s="102" t="s">
        <v>209</v>
      </c>
    </row>
    <row r="35" spans="1:23" ht="60">
      <c r="A35" s="303" t="str">
        <f>VLOOKUP(B35,'EndPoints AUTH - Probar (41)'!$A$2:$A$90,1,FALSE)</f>
        <v>API034</v>
      </c>
      <c r="B35" s="94" t="s">
        <v>335</v>
      </c>
      <c r="C35" s="74" t="s">
        <v>149</v>
      </c>
      <c r="D35" s="37" t="s">
        <v>321</v>
      </c>
      <c r="E35" s="69" t="s">
        <v>222</v>
      </c>
      <c r="F35" s="67" t="s">
        <v>336</v>
      </c>
      <c r="G35" s="37" t="s">
        <v>90</v>
      </c>
      <c r="H35" s="73" t="s">
        <v>151</v>
      </c>
      <c r="I35" s="93" t="s">
        <v>337</v>
      </c>
      <c r="J35" s="68" t="s">
        <v>292</v>
      </c>
      <c r="K35" s="68" t="s">
        <v>209</v>
      </c>
      <c r="L35" s="68">
        <v>2</v>
      </c>
      <c r="M35" s="68" t="s">
        <v>70</v>
      </c>
      <c r="N35" s="68" t="s">
        <v>70</v>
      </c>
      <c r="O35" s="68" t="s">
        <v>70</v>
      </c>
      <c r="P35" s="38" t="s">
        <v>42</v>
      </c>
      <c r="Q35" s="66" t="s">
        <v>338</v>
      </c>
      <c r="R35" s="100" t="str">
        <f t="shared" si="1"/>
        <v>router-default.apps.certificacion.vuce.gob.pe/autenticacion2/authentication-api/v1/cuenta-vuce/actualizar-clave-vuce-min?cuentaVuceId=1133&amp;newEmail=gramos02%40gmail.com</v>
      </c>
      <c r="S35" s="66" t="s">
        <v>324</v>
      </c>
      <c r="U35" s="102" t="s">
        <v>209</v>
      </c>
    </row>
    <row r="36" spans="1:23" ht="180">
      <c r="A36" s="303" t="str">
        <f>VLOOKUP(B36,'EndPoints AUTH - Probar (41)'!$A$2:$A$90,1,FALSE)</f>
        <v>API035</v>
      </c>
      <c r="B36" s="77" t="s">
        <v>339</v>
      </c>
      <c r="C36" s="74" t="s">
        <v>149</v>
      </c>
      <c r="D36" s="37" t="s">
        <v>236</v>
      </c>
      <c r="E36" s="69" t="s">
        <v>222</v>
      </c>
      <c r="F36" s="37"/>
      <c r="G36" s="37" t="s">
        <v>25</v>
      </c>
      <c r="H36" s="70" t="s">
        <v>340</v>
      </c>
      <c r="I36" s="68" t="s">
        <v>341</v>
      </c>
      <c r="J36" s="68"/>
      <c r="K36" s="68"/>
      <c r="L36" s="68"/>
      <c r="M36" s="68"/>
      <c r="N36" s="68"/>
      <c r="O36" s="68"/>
      <c r="P36" s="38" t="s">
        <v>42</v>
      </c>
      <c r="Q36" s="66" t="s">
        <v>342</v>
      </c>
      <c r="R36" s="100" t="str">
        <f t="shared" si="1"/>
        <v>router-default.apps.certificacion.vuce.gob.pe/autenticacion2/authentication-api/v1/puertos-cp/perfil</v>
      </c>
      <c r="S36" s="66" t="s">
        <v>343</v>
      </c>
      <c r="T36" s="99" t="s">
        <v>344</v>
      </c>
    </row>
    <row r="37" spans="1:23" ht="195">
      <c r="A37" s="303" t="str">
        <f>VLOOKUP(B37,'EndPoints AUTH - Probar (41)'!$A$2:$A$90,1,FALSE)</f>
        <v>API036</v>
      </c>
      <c r="B37" s="94" t="s">
        <v>152</v>
      </c>
      <c r="C37" s="74" t="s">
        <v>149</v>
      </c>
      <c r="D37" s="37" t="s">
        <v>345</v>
      </c>
      <c r="E37" s="69" t="s">
        <v>222</v>
      </c>
      <c r="F37" s="37" t="s">
        <v>346</v>
      </c>
      <c r="G37" s="37" t="s">
        <v>25</v>
      </c>
      <c r="H37" s="70" t="s">
        <v>154</v>
      </c>
      <c r="I37" s="68" t="s">
        <v>347</v>
      </c>
      <c r="J37" s="68" t="s">
        <v>80</v>
      </c>
      <c r="K37" s="68" t="s">
        <v>70</v>
      </c>
      <c r="L37" s="68">
        <v>9</v>
      </c>
      <c r="M37" s="68" t="s">
        <v>209</v>
      </c>
      <c r="N37" s="68" t="s">
        <v>70</v>
      </c>
      <c r="O37" s="68" t="s">
        <v>70</v>
      </c>
      <c r="P37" s="38" t="s">
        <v>42</v>
      </c>
      <c r="Q37" s="66" t="s">
        <v>348</v>
      </c>
      <c r="R37" s="100" t="str">
        <f t="shared" si="1"/>
        <v>router-default.apps.certificacion.vuce.gob.pe/autenticacion2/authentication-api/v1/funcionario/equipos</v>
      </c>
      <c r="S37" s="100" t="s">
        <v>349</v>
      </c>
      <c r="T37" s="102"/>
      <c r="U37" s="102" t="s">
        <v>209</v>
      </c>
    </row>
    <row r="38" spans="1:23" ht="30">
      <c r="A38" s="303" t="str">
        <f>VLOOKUP(B38,'EndPoints AUTH - Probar (41)'!$A$2:$A$90,1,FALSE)</f>
        <v>API037</v>
      </c>
      <c r="B38" s="94" t="s">
        <v>350</v>
      </c>
      <c r="C38" s="74" t="s">
        <v>149</v>
      </c>
      <c r="D38" s="37" t="s">
        <v>236</v>
      </c>
      <c r="E38" s="69" t="s">
        <v>222</v>
      </c>
      <c r="F38" s="37" t="s">
        <v>346</v>
      </c>
      <c r="G38" s="37" t="s">
        <v>32</v>
      </c>
      <c r="H38" s="73" t="s">
        <v>169</v>
      </c>
      <c r="I38" s="68" t="s">
        <v>351</v>
      </c>
      <c r="J38" s="68" t="s">
        <v>292</v>
      </c>
      <c r="K38" s="68" t="s">
        <v>70</v>
      </c>
      <c r="L38" s="68">
        <v>15</v>
      </c>
      <c r="M38" s="68" t="s">
        <v>209</v>
      </c>
      <c r="N38" s="68" t="s">
        <v>70</v>
      </c>
      <c r="O38" s="68" t="s">
        <v>70</v>
      </c>
      <c r="P38" s="38" t="s">
        <v>42</v>
      </c>
      <c r="Q38" s="66" t="s">
        <v>352</v>
      </c>
      <c r="R38" s="100" t="str">
        <f t="shared" si="1"/>
        <v>router-default.apps.certificacion.vuce.gob.pe/autenticacion2/authentication-api/v1/funcionario?entidadId=9</v>
      </c>
      <c r="S38" s="66" t="s">
        <v>324</v>
      </c>
      <c r="U38" s="102" t="s">
        <v>209</v>
      </c>
    </row>
    <row r="39" spans="1:23" ht="30">
      <c r="A39" s="303" t="str">
        <f>VLOOKUP(B39,'EndPoints AUTH - Probar (41)'!$A$2:$A$90,1,FALSE)</f>
        <v>API038</v>
      </c>
      <c r="B39" s="94" t="s">
        <v>353</v>
      </c>
      <c r="C39" s="74" t="s">
        <v>149</v>
      </c>
      <c r="D39" s="37" t="s">
        <v>236</v>
      </c>
      <c r="E39" s="69" t="s">
        <v>222</v>
      </c>
      <c r="F39" s="37" t="s">
        <v>346</v>
      </c>
      <c r="G39" s="37" t="s">
        <v>32</v>
      </c>
      <c r="H39" s="70" t="s">
        <v>354</v>
      </c>
      <c r="I39" s="68" t="s">
        <v>355</v>
      </c>
      <c r="J39" s="68" t="s">
        <v>292</v>
      </c>
      <c r="K39" s="68" t="s">
        <v>70</v>
      </c>
      <c r="L39" s="68">
        <v>11</v>
      </c>
      <c r="M39" s="68" t="s">
        <v>70</v>
      </c>
      <c r="N39" s="68" t="s">
        <v>70</v>
      </c>
      <c r="O39" s="68" t="s">
        <v>70</v>
      </c>
      <c r="P39" s="38" t="s">
        <v>42</v>
      </c>
      <c r="Q39" s="66" t="s">
        <v>356</v>
      </c>
      <c r="R39" s="100" t="str">
        <f t="shared" si="1"/>
        <v>router-default.apps.certificacion.vuce.gob.pe/autenticacion2/authentication-api/v1/funcionario/1185?idTipoVuce=2</v>
      </c>
      <c r="S39" s="66" t="s">
        <v>324</v>
      </c>
      <c r="U39" s="102" t="s">
        <v>209</v>
      </c>
    </row>
    <row r="40" spans="1:23" ht="409.5">
      <c r="A40" s="303" t="str">
        <f>VLOOKUP(B40,'EndPoints AUTH - Probar (41)'!$A$2:$A$90,1,FALSE)</f>
        <v>API039</v>
      </c>
      <c r="B40" s="94" t="s">
        <v>155</v>
      </c>
      <c r="C40" s="74" t="s">
        <v>149</v>
      </c>
      <c r="D40" s="37" t="s">
        <v>255</v>
      </c>
      <c r="E40" s="69" t="s">
        <v>222</v>
      </c>
      <c r="F40" s="37" t="s">
        <v>357</v>
      </c>
      <c r="G40" s="37" t="s">
        <v>25</v>
      </c>
      <c r="H40" s="70" t="s">
        <v>157</v>
      </c>
      <c r="I40" s="68" t="s">
        <v>358</v>
      </c>
      <c r="J40" s="68" t="s">
        <v>128</v>
      </c>
      <c r="K40" s="68" t="s">
        <v>209</v>
      </c>
      <c r="L40" s="68">
        <v>2</v>
      </c>
      <c r="M40" s="68" t="s">
        <v>70</v>
      </c>
      <c r="N40" s="68" t="s">
        <v>70</v>
      </c>
      <c r="O40" s="68" t="s">
        <v>70</v>
      </c>
      <c r="P40" s="38" t="s">
        <v>42</v>
      </c>
      <c r="Q40" s="66" t="s">
        <v>578</v>
      </c>
      <c r="R40" s="100" t="str">
        <f t="shared" si="1"/>
        <v>router-default.apps.certificacion.vuce.gob.pe/autenticacion2/authentication-api/v1/cuenta-vuce?idpLogin=1</v>
      </c>
      <c r="S40" s="66" t="s">
        <v>360</v>
      </c>
      <c r="T40" s="101" t="s">
        <v>331</v>
      </c>
    </row>
    <row r="41" spans="1:23" ht="409.5">
      <c r="A41" s="303" t="str">
        <f>VLOOKUP(B41,'EndPoints AUTH - Probar (41)'!$A$2:$A$90,1,FALSE)</f>
        <v>API040</v>
      </c>
      <c r="B41" s="77" t="s">
        <v>361</v>
      </c>
      <c r="C41" s="74" t="s">
        <v>149</v>
      </c>
      <c r="D41" s="37" t="s">
        <v>255</v>
      </c>
      <c r="E41" s="69" t="s">
        <v>222</v>
      </c>
      <c r="F41" s="37"/>
      <c r="G41" s="37" t="s">
        <v>25</v>
      </c>
      <c r="H41" s="70" t="s">
        <v>362</v>
      </c>
      <c r="I41" s="68" t="s">
        <v>363</v>
      </c>
      <c r="J41" s="68"/>
      <c r="K41" s="68"/>
      <c r="L41" s="68"/>
      <c r="M41" s="68"/>
      <c r="N41" s="68"/>
      <c r="O41" s="68"/>
      <c r="P41" s="38" t="s">
        <v>42</v>
      </c>
      <c r="Q41" s="66" t="s">
        <v>364</v>
      </c>
      <c r="R41" s="100" t="str">
        <f t="shared" si="1"/>
        <v>router-default.apps.certificacion.vuce.gob.pe/autenticacion2/authentication-api/v1/cuenta-vuce/grabar-perfil</v>
      </c>
      <c r="S41" s="100" t="s">
        <v>365</v>
      </c>
      <c r="T41" s="109" t="s">
        <v>344</v>
      </c>
    </row>
    <row r="42" spans="1:23" ht="30">
      <c r="A42" s="303" t="str">
        <f>VLOOKUP(B42,'EndPoints AUTH - Probar (41)'!$A$2:$A$90,1,FALSE)</f>
        <v>API041</v>
      </c>
      <c r="B42" s="77" t="s">
        <v>158</v>
      </c>
      <c r="C42" s="74" t="s">
        <v>149</v>
      </c>
      <c r="D42" s="37"/>
      <c r="E42" s="69" t="s">
        <v>222</v>
      </c>
      <c r="F42" s="37" t="s">
        <v>366</v>
      </c>
      <c r="G42" s="37" t="s">
        <v>32</v>
      </c>
      <c r="H42" s="70" t="s">
        <v>160</v>
      </c>
      <c r="I42" s="68" t="s">
        <v>367</v>
      </c>
      <c r="J42" s="68" t="s">
        <v>80</v>
      </c>
      <c r="K42" s="68" t="s">
        <v>70</v>
      </c>
      <c r="L42" s="68">
        <v>2</v>
      </c>
      <c r="M42" s="68" t="s">
        <v>70</v>
      </c>
      <c r="N42" s="68" t="s">
        <v>70</v>
      </c>
      <c r="O42" s="68" t="s">
        <v>70</v>
      </c>
      <c r="P42" s="38" t="s">
        <v>42</v>
      </c>
      <c r="Q42" s="66" t="s">
        <v>368</v>
      </c>
      <c r="R42" s="100" t="str">
        <f t="shared" si="1"/>
        <v>router-default.apps.certificacion.vuce.gob.pe/autenticacion2/authentication-api/v1/usuario/jwt-info?jwtId=123</v>
      </c>
      <c r="S42" s="100" t="s">
        <v>324</v>
      </c>
      <c r="T42" s="102" t="s">
        <v>369</v>
      </c>
      <c r="U42" s="102" t="s">
        <v>209</v>
      </c>
    </row>
    <row r="43" spans="1:23" ht="45">
      <c r="A43" s="303" t="str">
        <f>VLOOKUP(B43,'EndPoints AUTH - Probar (41)'!$A$2:$A$90,1,FALSE)</f>
        <v>API042</v>
      </c>
      <c r="B43" s="77" t="s">
        <v>161</v>
      </c>
      <c r="C43" s="74" t="s">
        <v>149</v>
      </c>
      <c r="D43" s="37"/>
      <c r="E43" s="69" t="s">
        <v>222</v>
      </c>
      <c r="F43" s="37" t="s">
        <v>370</v>
      </c>
      <c r="G43" s="37" t="s">
        <v>32</v>
      </c>
      <c r="H43" s="70" t="s">
        <v>163</v>
      </c>
      <c r="I43" s="68" t="s">
        <v>371</v>
      </c>
      <c r="J43" s="68" t="s">
        <v>80</v>
      </c>
      <c r="K43" s="68" t="s">
        <v>70</v>
      </c>
      <c r="L43" s="68">
        <v>2</v>
      </c>
      <c r="M43" s="68" t="s">
        <v>70</v>
      </c>
      <c r="N43" s="68" t="s">
        <v>70</v>
      </c>
      <c r="O43" s="68" t="s">
        <v>70</v>
      </c>
      <c r="P43" s="38" t="s">
        <v>42</v>
      </c>
      <c r="Q43" s="66" t="s">
        <v>372</v>
      </c>
      <c r="R43" s="100" t="str">
        <f t="shared" si="1"/>
        <v>router-default.apps.certificacion.vuce.gob.pe/autenticacion2/authentication-api/v1/usuario/data-user-entidad?componente=1&amp;nombreCompleto=JOEL%20RAMIREZ%20VASQUEZ&amp;nroRegistro=1</v>
      </c>
      <c r="S43" s="100" t="s">
        <v>324</v>
      </c>
      <c r="T43" s="102" t="s">
        <v>369</v>
      </c>
      <c r="U43" s="102" t="s">
        <v>209</v>
      </c>
    </row>
    <row r="44" spans="1:23" ht="60">
      <c r="A44" s="303" t="str">
        <f>VLOOKUP(B44,'EndPoints AUTH - Probar (41)'!$A$2:$A$90,1,FALSE)</f>
        <v>API043</v>
      </c>
      <c r="B44" s="77" t="s">
        <v>164</v>
      </c>
      <c r="C44" s="74" t="s">
        <v>149</v>
      </c>
      <c r="D44" s="37"/>
      <c r="E44" s="69" t="s">
        <v>222</v>
      </c>
      <c r="F44" s="37" t="s">
        <v>370</v>
      </c>
      <c r="G44" s="37" t="s">
        <v>32</v>
      </c>
      <c r="H44" s="70" t="s">
        <v>166</v>
      </c>
      <c r="I44" s="68" t="s">
        <v>371</v>
      </c>
      <c r="J44" s="68" t="s">
        <v>80</v>
      </c>
      <c r="K44" s="68" t="s">
        <v>70</v>
      </c>
      <c r="L44" s="68">
        <v>2</v>
      </c>
      <c r="M44" s="68" t="s">
        <v>70</v>
      </c>
      <c r="N44" s="68" t="s">
        <v>70</v>
      </c>
      <c r="O44" s="68" t="s">
        <v>70</v>
      </c>
      <c r="P44" s="38" t="s">
        <v>42</v>
      </c>
      <c r="Q44" s="66" t="s">
        <v>373</v>
      </c>
      <c r="R44" s="100" t="str">
        <f t="shared" si="1"/>
        <v>router-default.apps.certificacion.vuce.gob.pe/autenticacion2/authentication-api/v1/usuario/data-min-legacy?idp=1&amp;tipoPersona=1&amp;usuario=DCC14161&amp;tipoDocumento=1&amp;numeroDocumento=43663311</v>
      </c>
      <c r="S44" s="100"/>
      <c r="T44" s="102" t="s">
        <v>369</v>
      </c>
      <c r="U44" s="102" t="s">
        <v>209</v>
      </c>
    </row>
    <row r="45" spans="1:23" ht="30">
      <c r="A45" s="303" t="str">
        <f>VLOOKUP(B45,'EndPoints AUTH - Probar (41)'!$A$2:$A$90,1,FALSE)</f>
        <v>API044</v>
      </c>
      <c r="B45" s="94" t="s">
        <v>167</v>
      </c>
      <c r="C45" s="74" t="s">
        <v>149</v>
      </c>
      <c r="D45" s="37" t="s">
        <v>241</v>
      </c>
      <c r="E45" s="69" t="s">
        <v>222</v>
      </c>
      <c r="F45" s="37" t="s">
        <v>374</v>
      </c>
      <c r="G45" s="37" t="s">
        <v>32</v>
      </c>
      <c r="H45" s="70" t="s">
        <v>169</v>
      </c>
      <c r="I45" s="68" t="s">
        <v>375</v>
      </c>
      <c r="J45" s="68" t="s">
        <v>80</v>
      </c>
      <c r="K45" s="68" t="s">
        <v>70</v>
      </c>
      <c r="L45" s="68">
        <v>15</v>
      </c>
      <c r="M45" s="68" t="s">
        <v>209</v>
      </c>
      <c r="N45" s="68" t="s">
        <v>70</v>
      </c>
      <c r="O45" s="68" t="s">
        <v>70</v>
      </c>
      <c r="P45" s="38" t="s">
        <v>42</v>
      </c>
      <c r="Q45" s="66" t="s">
        <v>376</v>
      </c>
      <c r="R45" s="100" t="str">
        <f t="shared" si="1"/>
        <v>router-default.apps.certificacion.vuce.gob.pe/autenticacion2/authentication-api/v1/usuario-secundario?tipoDocumentoPrincipalId=1&amp;numDocumentoPrincipalId=20506601330</v>
      </c>
      <c r="S45" s="100" t="s">
        <v>324</v>
      </c>
      <c r="T45" s="102"/>
      <c r="U45" s="102" t="s">
        <v>209</v>
      </c>
    </row>
    <row r="46" spans="1:23" ht="30">
      <c r="A46" s="303" t="str">
        <f>VLOOKUP(B46,'EndPoints AUTH - Probar (41)'!$A$2:$A$90,1,FALSE)</f>
        <v>API045</v>
      </c>
      <c r="B46" s="94" t="s">
        <v>377</v>
      </c>
      <c r="C46" s="74" t="s">
        <v>149</v>
      </c>
      <c r="D46" s="37" t="s">
        <v>241</v>
      </c>
      <c r="E46" s="69" t="s">
        <v>222</v>
      </c>
      <c r="F46" s="37" t="s">
        <v>374</v>
      </c>
      <c r="G46" s="37" t="s">
        <v>32</v>
      </c>
      <c r="H46" s="70" t="s">
        <v>378</v>
      </c>
      <c r="I46" s="68" t="s">
        <v>379</v>
      </c>
      <c r="J46" s="68" t="s">
        <v>292</v>
      </c>
      <c r="K46" s="68" t="s">
        <v>70</v>
      </c>
      <c r="L46" s="68">
        <v>11</v>
      </c>
      <c r="M46" s="68" t="s">
        <v>70</v>
      </c>
      <c r="N46" s="68" t="s">
        <v>70</v>
      </c>
      <c r="O46" s="68" t="s">
        <v>70</v>
      </c>
      <c r="P46" s="38" t="s">
        <v>42</v>
      </c>
      <c r="Q46" s="66" t="s">
        <v>380</v>
      </c>
      <c r="R46" s="100" t="str">
        <f t="shared" si="1"/>
        <v>router-default.apps.certificacion.vuce.gob.pe/autenticacion2/authentication-api/v1/usuario-secundario/1162?idTipoVuce=2</v>
      </c>
      <c r="S46" s="66" t="s">
        <v>324</v>
      </c>
      <c r="U46" s="102" t="s">
        <v>209</v>
      </c>
    </row>
    <row r="47" spans="1:23" ht="45">
      <c r="A47" s="303" t="str">
        <f>VLOOKUP(B47,'EndPoints AUTH - Probar (41)'!$A$2:$A$90,1,FALSE)</f>
        <v>API046</v>
      </c>
      <c r="B47" s="69" t="s">
        <v>170</v>
      </c>
      <c r="C47" s="74" t="s">
        <v>139</v>
      </c>
      <c r="D47" s="37"/>
      <c r="E47" s="69" t="s">
        <v>222</v>
      </c>
      <c r="F47" s="37"/>
      <c r="G47" s="37" t="s">
        <v>32</v>
      </c>
      <c r="H47" s="79" t="s">
        <v>172</v>
      </c>
      <c r="I47" s="68" t="s">
        <v>381</v>
      </c>
      <c r="J47" s="68" t="s">
        <v>128</v>
      </c>
      <c r="K47" s="68" t="s">
        <v>70</v>
      </c>
      <c r="L47" s="68">
        <v>1</v>
      </c>
      <c r="M47" s="68" t="s">
        <v>70</v>
      </c>
      <c r="N47" s="68" t="s">
        <v>70</v>
      </c>
      <c r="O47" s="68" t="s">
        <v>70</v>
      </c>
      <c r="P47" s="38" t="s">
        <v>42</v>
      </c>
      <c r="Q47" s="66" t="s">
        <v>382</v>
      </c>
      <c r="R47" s="100" t="str">
        <f t="shared" si="1"/>
        <v>router-default.apps.certificacion.vuce.gob.peautenticacion2/authentication-api/v1/redirect?process=ASSOCIATE_PROFILE</v>
      </c>
      <c r="S47" s="100"/>
      <c r="T47" s="103" t="s">
        <v>383</v>
      </c>
      <c r="U47" s="102" t="s">
        <v>209</v>
      </c>
      <c r="W47" s="111"/>
    </row>
    <row r="48" spans="1:23">
      <c r="A48" s="303" t="str">
        <f>VLOOKUP(B48,'EndPoints AUTH - Probar (41)'!$A$2:$A$90,1,FALSE)</f>
        <v>API047</v>
      </c>
      <c r="B48" s="69" t="s">
        <v>384</v>
      </c>
      <c r="C48" s="95" t="s">
        <v>139</v>
      </c>
      <c r="D48" s="96" t="s">
        <v>385</v>
      </c>
      <c r="E48" s="97" t="s">
        <v>222</v>
      </c>
      <c r="F48" s="96"/>
      <c r="G48" s="96" t="s">
        <v>32</v>
      </c>
      <c r="H48" s="71" t="s">
        <v>386</v>
      </c>
      <c r="I48" s="72" t="s">
        <v>387</v>
      </c>
      <c r="J48" s="72"/>
      <c r="K48" s="72"/>
      <c r="L48" s="68"/>
      <c r="M48" s="68"/>
      <c r="N48" s="68"/>
      <c r="O48" s="68"/>
      <c r="P48" s="38" t="s">
        <v>42</v>
      </c>
      <c r="Q48" s="66" t="s">
        <v>388</v>
      </c>
      <c r="R48" s="100" t="str">
        <f t="shared" si="1"/>
        <v>router-default.apps.certificacion.vuce.gob.pe/autenticacion2/authentication-api/v1/poc/keycloak-wso2</v>
      </c>
      <c r="S48" s="66"/>
      <c r="T48" s="110" t="s">
        <v>389</v>
      </c>
    </row>
    <row r="49" spans="1:21" ht="45">
      <c r="A49" s="303" t="str">
        <f>VLOOKUP(B49,'EndPoints AUTH - Probar (41)'!$A$2:$A$90,1,FALSE)</f>
        <v>API048</v>
      </c>
      <c r="B49" s="69" t="s">
        <v>173</v>
      </c>
      <c r="C49" s="74" t="s">
        <v>139</v>
      </c>
      <c r="D49" s="37"/>
      <c r="E49" s="69" t="s">
        <v>222</v>
      </c>
      <c r="F49" s="37"/>
      <c r="G49" s="37" t="s">
        <v>32</v>
      </c>
      <c r="H49" s="79" t="s">
        <v>175</v>
      </c>
      <c r="I49" s="68" t="s">
        <v>269</v>
      </c>
      <c r="J49" s="68" t="s">
        <v>128</v>
      </c>
      <c r="K49" s="68" t="s">
        <v>70</v>
      </c>
      <c r="L49" s="68">
        <v>1</v>
      </c>
      <c r="M49" s="68" t="s">
        <v>70</v>
      </c>
      <c r="N49" s="68" t="s">
        <v>70</v>
      </c>
      <c r="O49" s="68" t="s">
        <v>70</v>
      </c>
      <c r="P49" s="38" t="s">
        <v>42</v>
      </c>
      <c r="Q49" s="66" t="s">
        <v>390</v>
      </c>
      <c r="R49" s="100" t="str">
        <f t="shared" si="1"/>
        <v>router-default.apps.certificacion.vuce.gob.pe/autenticacion2/authentication-api/v1/perfil/perfil-habilitado-ruc?tipoDocumento=1&amp;numeroDocumento=20502365879&amp;usuario=DCC14441'</v>
      </c>
      <c r="S49" s="100"/>
      <c r="T49" s="103" t="s">
        <v>383</v>
      </c>
      <c r="U49" s="102" t="s">
        <v>209</v>
      </c>
    </row>
    <row r="50" spans="1:21" ht="30">
      <c r="A50" s="303" t="str">
        <f>VLOOKUP(B50,'EndPoints AUTH - Probar (41)'!$A$2:$A$90,1,FALSE)</f>
        <v>API049</v>
      </c>
      <c r="B50" s="69" t="s">
        <v>176</v>
      </c>
      <c r="C50" s="74" t="s">
        <v>139</v>
      </c>
      <c r="D50" s="37"/>
      <c r="E50" s="69" t="s">
        <v>222</v>
      </c>
      <c r="F50" s="37" t="s">
        <v>391</v>
      </c>
      <c r="G50" s="37" t="s">
        <v>32</v>
      </c>
      <c r="H50" s="79" t="s">
        <v>125</v>
      </c>
      <c r="I50" s="68" t="s">
        <v>269</v>
      </c>
      <c r="J50" s="68" t="s">
        <v>128</v>
      </c>
      <c r="K50" s="68" t="s">
        <v>70</v>
      </c>
      <c r="L50" s="68">
        <v>1</v>
      </c>
      <c r="M50" s="68" t="s">
        <v>70</v>
      </c>
      <c r="N50" s="68" t="s">
        <v>70</v>
      </c>
      <c r="O50" s="68" t="s">
        <v>70</v>
      </c>
      <c r="P50" s="38" t="s">
        <v>42</v>
      </c>
      <c r="Q50" s="66" t="s">
        <v>392</v>
      </c>
      <c r="R50" s="100" t="str">
        <f t="shared" si="1"/>
        <v>router-default.apps.certificacion.vuce.gob.peautenticacion2/authentication-api/v1/perfil/perfil-habilitado-entidad?entidadId=38&amp;usuario=EXTA0129</v>
      </c>
      <c r="S50" s="100"/>
      <c r="T50" s="103" t="s">
        <v>383</v>
      </c>
      <c r="U50" s="102" t="s">
        <v>209</v>
      </c>
    </row>
    <row r="51" spans="1:21" ht="60">
      <c r="A51" s="303" t="str">
        <f>VLOOKUP(B51,'EndPoints AUTH - Probar (41)'!$A$2:$A$90,1,FALSE)</f>
        <v>API050</v>
      </c>
      <c r="B51" s="69" t="s">
        <v>393</v>
      </c>
      <c r="C51" s="74" t="s">
        <v>139</v>
      </c>
      <c r="D51" s="37" t="s">
        <v>394</v>
      </c>
      <c r="E51" s="69" t="s">
        <v>222</v>
      </c>
      <c r="F51" s="37"/>
      <c r="G51" s="37" t="s">
        <v>32</v>
      </c>
      <c r="H51" s="70" t="s">
        <v>395</v>
      </c>
      <c r="I51" s="68" t="s">
        <v>396</v>
      </c>
      <c r="J51" s="68" t="s">
        <v>292</v>
      </c>
      <c r="K51" s="68" t="s">
        <v>70</v>
      </c>
      <c r="L51" s="68">
        <v>100</v>
      </c>
      <c r="M51" s="68" t="s">
        <v>70</v>
      </c>
      <c r="N51" s="68" t="s">
        <v>70</v>
      </c>
      <c r="O51" s="68" t="s">
        <v>70</v>
      </c>
      <c r="P51" s="38" t="s">
        <v>42</v>
      </c>
      <c r="Q51" s="66" t="s">
        <v>397</v>
      </c>
      <c r="R51" s="100" t="str">
        <f t="shared" si="1"/>
        <v>router-default.apps.certificacion.vuce.gob.pe/autenticacion2/authentication-api/v1/perfil/asociar-perfil?idp=1&amp;componenteId=1&amp;cuentaVuceId=1117&amp;tipUsuario=1&amp;numeroDocumento=40106078&amp;usuario=USUJAVIE&amp;nombreCompleto=FARMINDUSTRIA%20S.A.
Server response</v>
      </c>
      <c r="S51" s="66"/>
      <c r="T51" s="110" t="s">
        <v>398</v>
      </c>
      <c r="U51" s="102" t="s">
        <v>209</v>
      </c>
    </row>
    <row r="52" spans="1:21" ht="30">
      <c r="A52" s="303" t="str">
        <f>VLOOKUP(B52,'EndPoints AUTH - Probar (41)'!$A$2:$A$90,1,FALSE)</f>
        <v>API051</v>
      </c>
      <c r="B52" s="69" t="s">
        <v>178</v>
      </c>
      <c r="C52" s="74" t="s">
        <v>139</v>
      </c>
      <c r="D52" s="37" t="s">
        <v>236</v>
      </c>
      <c r="E52" s="69" t="s">
        <v>222</v>
      </c>
      <c r="F52" s="37"/>
      <c r="G52" s="37" t="s">
        <v>32</v>
      </c>
      <c r="H52" s="79" t="s">
        <v>180</v>
      </c>
      <c r="I52" s="68" t="s">
        <v>399</v>
      </c>
      <c r="J52" s="68" t="s">
        <v>80</v>
      </c>
      <c r="K52" s="68" t="s">
        <v>70</v>
      </c>
      <c r="L52" s="68">
        <v>5</v>
      </c>
      <c r="M52" s="68" t="s">
        <v>209</v>
      </c>
      <c r="N52" s="68" t="s">
        <v>70</v>
      </c>
      <c r="O52" s="68" t="s">
        <v>70</v>
      </c>
      <c r="P52" s="38" t="s">
        <v>42</v>
      </c>
      <c r="Q52" s="66" t="s">
        <v>400</v>
      </c>
      <c r="R52" s="100" t="str">
        <f t="shared" si="1"/>
        <v>router-default.apps.certificacion.vuce.gob.peautenticacion2/authentication-api/v1/perfil-puerto/perfil?perfilId=1096</v>
      </c>
      <c r="S52" s="100"/>
      <c r="T52" s="103" t="s">
        <v>383</v>
      </c>
      <c r="U52" s="102" t="s">
        <v>209</v>
      </c>
    </row>
    <row r="53" spans="1:21" ht="45">
      <c r="A53" s="303" t="str">
        <f>VLOOKUP(B53,'EndPoints AUTH - Probar (41)'!$A$2:$A$90,1,FALSE)</f>
        <v>API052</v>
      </c>
      <c r="B53" s="69" t="s">
        <v>181</v>
      </c>
      <c r="C53" s="74" t="s">
        <v>139</v>
      </c>
      <c r="D53" s="37" t="s">
        <v>236</v>
      </c>
      <c r="E53" s="69" t="s">
        <v>222</v>
      </c>
      <c r="F53" s="37"/>
      <c r="G53" s="37" t="s">
        <v>32</v>
      </c>
      <c r="H53" s="79" t="s">
        <v>183</v>
      </c>
      <c r="I53" s="68" t="s">
        <v>401</v>
      </c>
      <c r="J53" s="68" t="s">
        <v>80</v>
      </c>
      <c r="K53" s="68" t="s">
        <v>70</v>
      </c>
      <c r="L53" s="68">
        <v>5</v>
      </c>
      <c r="M53" s="68" t="s">
        <v>209</v>
      </c>
      <c r="N53" s="68" t="s">
        <v>70</v>
      </c>
      <c r="O53" s="68" t="s">
        <v>70</v>
      </c>
      <c r="P53" s="38" t="s">
        <v>42</v>
      </c>
      <c r="Q53" s="66" t="s">
        <v>402</v>
      </c>
      <c r="R53" s="100" t="str">
        <f t="shared" si="1"/>
        <v>router-default.apps.certificacion.vuce.gob.peautenticacion2/authentication-api/v1/perfil-puerto/perfil/entidad?perfilId=1096&amp;entidadId=1'</v>
      </c>
      <c r="S53" s="100"/>
      <c r="T53" s="103" t="s">
        <v>383</v>
      </c>
      <c r="U53" s="102" t="s">
        <v>209</v>
      </c>
    </row>
    <row r="54" spans="1:21" ht="30">
      <c r="A54" s="303" t="str">
        <f>VLOOKUP(B54,'EndPoints AUTH - Probar (41)'!$A$2:$A$90,1,FALSE)</f>
        <v>API053</v>
      </c>
      <c r="B54" s="69" t="s">
        <v>184</v>
      </c>
      <c r="C54" s="74" t="s">
        <v>139</v>
      </c>
      <c r="D54" s="37" t="s">
        <v>345</v>
      </c>
      <c r="E54" s="69" t="s">
        <v>222</v>
      </c>
      <c r="F54" s="37"/>
      <c r="G54" s="37" t="s">
        <v>32</v>
      </c>
      <c r="H54" s="79" t="s">
        <v>186</v>
      </c>
      <c r="I54" s="68" t="s">
        <v>403</v>
      </c>
      <c r="J54" s="68" t="s">
        <v>80</v>
      </c>
      <c r="K54" s="68" t="s">
        <v>70</v>
      </c>
      <c r="L54" s="68">
        <v>2</v>
      </c>
      <c r="M54" s="68" t="s">
        <v>209</v>
      </c>
      <c r="N54" s="68" t="s">
        <v>70</v>
      </c>
      <c r="O54" s="68" t="s">
        <v>70</v>
      </c>
      <c r="P54" s="38" t="s">
        <v>42</v>
      </c>
      <c r="Q54" s="66" t="s">
        <v>404</v>
      </c>
      <c r="R54" s="100" t="str">
        <f t="shared" si="1"/>
        <v>router-default.apps.certificacion.vuce.gob.peautenticacion2/authentication-api/v1/perfil-equipo/buscar?perfilId=1097&amp;entidadId=36&amp;componenteId=1</v>
      </c>
      <c r="S54" s="100"/>
      <c r="T54" s="103" t="s">
        <v>383</v>
      </c>
      <c r="U54" s="102" t="s">
        <v>209</v>
      </c>
    </row>
    <row r="55" spans="1:21" ht="210">
      <c r="A55" s="303" t="str">
        <f>VLOOKUP(B55,'EndPoints AUTH - Probar (41)'!$A$2:$A$90,1,FALSE)</f>
        <v>API054</v>
      </c>
      <c r="B55" s="69" t="s">
        <v>405</v>
      </c>
      <c r="C55" s="74" t="s">
        <v>139</v>
      </c>
      <c r="D55" s="37" t="s">
        <v>345</v>
      </c>
      <c r="E55" s="69" t="s">
        <v>222</v>
      </c>
      <c r="F55" s="37"/>
      <c r="G55" s="37" t="s">
        <v>32</v>
      </c>
      <c r="H55" s="79" t="s">
        <v>406</v>
      </c>
      <c r="I55" s="68" t="s">
        <v>407</v>
      </c>
      <c r="J55" s="68" t="s">
        <v>80</v>
      </c>
      <c r="K55" s="68" t="s">
        <v>70</v>
      </c>
      <c r="L55" s="68">
        <v>2</v>
      </c>
      <c r="M55" s="68" t="s">
        <v>70</v>
      </c>
      <c r="N55" s="68" t="s">
        <v>70</v>
      </c>
      <c r="O55" s="68" t="s">
        <v>209</v>
      </c>
      <c r="P55" s="38" t="s">
        <v>42</v>
      </c>
      <c r="Q55" s="66" t="s">
        <v>408</v>
      </c>
      <c r="R55" s="100" t="str">
        <f t="shared" si="1"/>
        <v>router-default.apps.certificacion.vuce.gob.pe/autenticacion2/authentication-api/v1/mr2/usuario/total-pendientes?idUsuario=0&amp;idPerfil=0&amp;equipos[codEquipo]=string&amp;roles[codRol]=string</v>
      </c>
      <c r="S55" s="66" t="s">
        <v>409</v>
      </c>
    </row>
    <row r="56" spans="1:21" ht="30">
      <c r="A56" s="303" t="str">
        <f>VLOOKUP(B56,'EndPoints AUTH - Probar (41)'!$A$2:$A$90,1,FALSE)</f>
        <v>API055</v>
      </c>
      <c r="B56" s="69" t="s">
        <v>410</v>
      </c>
      <c r="C56" s="74" t="s">
        <v>139</v>
      </c>
      <c r="D56" s="37"/>
      <c r="E56" s="69" t="s">
        <v>222</v>
      </c>
      <c r="F56" s="37" t="s">
        <v>411</v>
      </c>
      <c r="G56" s="37" t="s">
        <v>32</v>
      </c>
      <c r="H56" s="79" t="s">
        <v>412</v>
      </c>
      <c r="I56" s="68" t="s">
        <v>413</v>
      </c>
      <c r="J56" s="68" t="s">
        <v>128</v>
      </c>
      <c r="K56" s="68" t="s">
        <v>70</v>
      </c>
      <c r="L56" s="68">
        <v>14</v>
      </c>
      <c r="M56" s="68" t="s">
        <v>70</v>
      </c>
      <c r="N56" s="68" t="s">
        <v>209</v>
      </c>
      <c r="O56" s="68" t="s">
        <v>209</v>
      </c>
      <c r="P56" s="38" t="s">
        <v>42</v>
      </c>
      <c r="Q56" s="66" t="s">
        <v>414</v>
      </c>
      <c r="R56" s="100" t="str">
        <f t="shared" si="1"/>
        <v>router-default.apps.certificacion.vuce.gob.pe/autenticacion2/authentication-api/v1/interopera/sol?numeroRuc=20506601330&amp;contingencia=true</v>
      </c>
      <c r="S56" s="66"/>
    </row>
    <row r="57" spans="1:21" ht="30">
      <c r="A57" s="303" t="str">
        <f>VLOOKUP(B57,'EndPoints AUTH - Probar (41)'!$A$2:$A$90,1,FALSE)</f>
        <v>API056</v>
      </c>
      <c r="B57" s="69" t="s">
        <v>415</v>
      </c>
      <c r="C57" s="74" t="s">
        <v>139</v>
      </c>
      <c r="D57" s="37" t="s">
        <v>241</v>
      </c>
      <c r="E57" s="69" t="s">
        <v>222</v>
      </c>
      <c r="F57" s="37"/>
      <c r="G57" s="37" t="s">
        <v>32</v>
      </c>
      <c r="H57" s="80" t="s">
        <v>416</v>
      </c>
      <c r="I57" s="68" t="s">
        <v>417</v>
      </c>
      <c r="J57" s="68" t="s">
        <v>128</v>
      </c>
      <c r="K57" s="68" t="s">
        <v>70</v>
      </c>
      <c r="L57" s="68">
        <v>1</v>
      </c>
      <c r="M57" s="68" t="s">
        <v>70</v>
      </c>
      <c r="N57" s="68" t="s">
        <v>209</v>
      </c>
      <c r="O57" s="68" t="s">
        <v>209</v>
      </c>
      <c r="P57" s="38" t="s">
        <v>42</v>
      </c>
      <c r="Q57" s="66" t="s">
        <v>418</v>
      </c>
      <c r="R57" s="100" t="str">
        <f t="shared" si="1"/>
        <v>router-default.apps.certificacion.vuce.gob.pe/autenticacion2/authentication-api/v1/interopera/operadores?numeroRuc=20463958590</v>
      </c>
      <c r="S57" s="78" t="s">
        <v>419</v>
      </c>
    </row>
    <row r="58" spans="1:21" ht="30">
      <c r="A58" s="303" t="str">
        <f>VLOOKUP(B58,'EndPoints AUTH - Probar (41)'!$A$2:$A$90,1,FALSE)</f>
        <v>API057</v>
      </c>
      <c r="B58" s="69" t="s">
        <v>420</v>
      </c>
      <c r="C58" s="74" t="s">
        <v>139</v>
      </c>
      <c r="D58" s="67" t="s">
        <v>421</v>
      </c>
      <c r="E58" s="69" t="s">
        <v>222</v>
      </c>
      <c r="F58" s="67"/>
      <c r="G58" s="37" t="s">
        <v>32</v>
      </c>
      <c r="H58" s="80" t="s">
        <v>422</v>
      </c>
      <c r="I58" s="68" t="s">
        <v>423</v>
      </c>
      <c r="J58" s="68" t="s">
        <v>128</v>
      </c>
      <c r="K58" s="68" t="s">
        <v>70</v>
      </c>
      <c r="L58" s="68">
        <v>1</v>
      </c>
      <c r="M58" s="68" t="s">
        <v>70</v>
      </c>
      <c r="N58" s="68" t="s">
        <v>209</v>
      </c>
      <c r="O58" s="68" t="s">
        <v>70</v>
      </c>
      <c r="P58" s="38" t="s">
        <v>42</v>
      </c>
      <c r="Q58" s="66" t="s">
        <v>424</v>
      </c>
      <c r="R58" s="100" t="str">
        <f t="shared" si="1"/>
        <v>router-default.apps.certificacion.vuce.gob.pe/autenticacion2/authentication-api/v1/interopera/reniec?aplicacion=vuce&amp;dni=41841785&amp;cacheable=true</v>
      </c>
      <c r="S58" s="66"/>
    </row>
    <row r="59" spans="1:21" ht="45">
      <c r="A59" s="303" t="str">
        <f>VLOOKUP(B59,'EndPoints AUTH - Probar (41)'!$A$2:$A$90,1,FALSE)</f>
        <v>API058</v>
      </c>
      <c r="B59" s="69" t="s">
        <v>425</v>
      </c>
      <c r="C59" s="74" t="s">
        <v>139</v>
      </c>
      <c r="D59" s="37"/>
      <c r="E59" s="69" t="s">
        <v>222</v>
      </c>
      <c r="F59" s="37"/>
      <c r="G59" s="37" t="s">
        <v>32</v>
      </c>
      <c r="H59" s="79" t="s">
        <v>426</v>
      </c>
      <c r="I59" s="68" t="s">
        <v>427</v>
      </c>
      <c r="J59" s="68" t="s">
        <v>292</v>
      </c>
      <c r="K59" s="68" t="s">
        <v>70</v>
      </c>
      <c r="L59" s="68">
        <v>1</v>
      </c>
      <c r="M59" s="68" t="s">
        <v>70</v>
      </c>
      <c r="N59" s="68" t="s">
        <v>70</v>
      </c>
      <c r="O59" s="68" t="s">
        <v>70</v>
      </c>
      <c r="P59" s="38" t="s">
        <v>42</v>
      </c>
      <c r="Q59" s="66" t="s">
        <v>428</v>
      </c>
      <c r="R59" s="100" t="str">
        <f t="shared" si="1"/>
        <v>router-default.apps.certificacion.vuce.gob.peautenticacion2/authentication-api/v1/cuenta-vuce/existe?tipoDocumento=1&amp;numeroDocumento=10106078918'</v>
      </c>
      <c r="S59" s="66"/>
      <c r="U59" s="102" t="s">
        <v>209</v>
      </c>
    </row>
    <row r="60" spans="1:21" ht="45">
      <c r="A60" s="303" t="str">
        <f>VLOOKUP(B60,'EndPoints AUTH - Probar (41)'!$A$2:$A$90,1,FALSE)</f>
        <v>API059</v>
      </c>
      <c r="B60" s="69" t="s">
        <v>429</v>
      </c>
      <c r="C60" s="74" t="s">
        <v>139</v>
      </c>
      <c r="D60" s="37"/>
      <c r="E60" s="69" t="s">
        <v>222</v>
      </c>
      <c r="F60" s="37"/>
      <c r="G60" s="37" t="s">
        <v>32</v>
      </c>
      <c r="H60" s="79" t="s">
        <v>426</v>
      </c>
      <c r="I60" s="68" t="s">
        <v>427</v>
      </c>
      <c r="J60" s="68" t="s">
        <v>292</v>
      </c>
      <c r="K60" s="68" t="s">
        <v>70</v>
      </c>
      <c r="L60" s="68">
        <v>269</v>
      </c>
      <c r="M60" s="68" t="s">
        <v>70</v>
      </c>
      <c r="N60" s="68" t="s">
        <v>70</v>
      </c>
      <c r="O60" s="68" t="s">
        <v>70</v>
      </c>
      <c r="P60" s="38" t="s">
        <v>42</v>
      </c>
      <c r="Q60" s="66" t="s">
        <v>430</v>
      </c>
      <c r="R60" s="100" t="str">
        <f t="shared" si="1"/>
        <v>router-default.apps.certificacion.vuce.gob.peautenticacion2/authentication-api/v1/cuenta-vuce/documento?tipoDocumento=1&amp;numeroDocumento=10106078918</v>
      </c>
      <c r="S60" s="66"/>
      <c r="U60" s="102" t="s">
        <v>209</v>
      </c>
    </row>
    <row r="61" spans="1:21" ht="45">
      <c r="A61" s="303" t="str">
        <f>VLOOKUP(B61,'EndPoints AUTH - Probar (41)'!$A$2:$A$90,1,FALSE)</f>
        <v>API060</v>
      </c>
      <c r="B61" s="69" t="s">
        <v>431</v>
      </c>
      <c r="C61" s="74" t="s">
        <v>139</v>
      </c>
      <c r="D61" s="37"/>
      <c r="E61" s="69" t="s">
        <v>222</v>
      </c>
      <c r="F61" s="37"/>
      <c r="G61" s="37" t="s">
        <v>32</v>
      </c>
      <c r="H61" s="80" t="s">
        <v>432</v>
      </c>
      <c r="I61" s="68" t="s">
        <v>433</v>
      </c>
      <c r="J61" s="68" t="s">
        <v>292</v>
      </c>
      <c r="K61" s="68" t="s">
        <v>70</v>
      </c>
      <c r="L61" s="68">
        <v>175</v>
      </c>
      <c r="M61" s="68" t="s">
        <v>70</v>
      </c>
      <c r="N61" s="68" t="s">
        <v>70</v>
      </c>
      <c r="O61" s="68" t="s">
        <v>70</v>
      </c>
      <c r="P61" s="38" t="s">
        <v>42</v>
      </c>
      <c r="Q61" s="66"/>
      <c r="R61" s="100" t="str">
        <f t="shared" si="1"/>
        <v>router-default.apps.certificacion.vuce.gob.pe</v>
      </c>
      <c r="S61" s="66"/>
      <c r="U61" s="102" t="s">
        <v>209</v>
      </c>
    </row>
    <row r="62" spans="1:21" ht="77.25" customHeight="1">
      <c r="A62" s="303" t="str">
        <f>VLOOKUP(B62,'EndPoints AUTH - Probar (41)'!$A$2:$A$90,1,FALSE)</f>
        <v>API061</v>
      </c>
      <c r="B62" s="69" t="s">
        <v>434</v>
      </c>
      <c r="C62" s="74" t="s">
        <v>126</v>
      </c>
      <c r="D62" s="37" t="s">
        <v>345</v>
      </c>
      <c r="E62" s="69" t="s">
        <v>222</v>
      </c>
      <c r="F62" s="37" t="s">
        <v>435</v>
      </c>
      <c r="G62" s="37" t="s">
        <v>32</v>
      </c>
      <c r="H62" s="70" t="s">
        <v>436</v>
      </c>
      <c r="I62" s="68" t="s">
        <v>427</v>
      </c>
      <c r="J62" s="68" t="s">
        <v>292</v>
      </c>
      <c r="K62" s="68" t="s">
        <v>70</v>
      </c>
      <c r="L62" s="68">
        <v>140</v>
      </c>
      <c r="M62" s="68" t="s">
        <v>70</v>
      </c>
      <c r="N62" s="68" t="s">
        <v>70</v>
      </c>
      <c r="O62" s="68" t="s">
        <v>70</v>
      </c>
      <c r="P62" s="38" t="s">
        <v>42</v>
      </c>
      <c r="Q62" s="66" t="s">
        <v>437</v>
      </c>
      <c r="R62" s="100" t="str">
        <f t="shared" si="1"/>
        <v>router-default.apps.certificacion.vuce.gob.pe/autenticacion2/authentication-api/v1/cuenta-vuce/buscar-funcionario?tipoDocumento=2&amp;numeroDocumento=16800588&amp;cuentaVuce=abarboza%40mincetur.gob.pe</v>
      </c>
      <c r="S62" s="66"/>
      <c r="T62" s="29"/>
      <c r="U62" s="102" t="s">
        <v>209</v>
      </c>
    </row>
    <row r="63" spans="1:21" ht="45">
      <c r="A63" s="303" t="str">
        <f>VLOOKUP(B63,'EndPoints AUTH - Probar (41)'!$A$2:$A$90,1,FALSE)</f>
        <v>API062</v>
      </c>
      <c r="B63" s="69" t="s">
        <v>438</v>
      </c>
      <c r="C63" s="74" t="s">
        <v>126</v>
      </c>
      <c r="D63" s="37" t="s">
        <v>345</v>
      </c>
      <c r="E63" s="69" t="s">
        <v>222</v>
      </c>
      <c r="F63" s="37" t="s">
        <v>439</v>
      </c>
      <c r="G63" s="37" t="s">
        <v>32</v>
      </c>
      <c r="H63" s="70" t="s">
        <v>440</v>
      </c>
      <c r="I63" s="68" t="s">
        <v>441</v>
      </c>
      <c r="J63" s="68" t="s">
        <v>292</v>
      </c>
      <c r="K63" s="68" t="s">
        <v>70</v>
      </c>
      <c r="L63" s="68">
        <v>1</v>
      </c>
      <c r="M63" s="68" t="s">
        <v>70</v>
      </c>
      <c r="N63" s="68" t="s">
        <v>70</v>
      </c>
      <c r="O63" s="68" t="s">
        <v>70</v>
      </c>
      <c r="P63" s="38" t="s">
        <v>42</v>
      </c>
      <c r="Q63" s="66" t="s">
        <v>442</v>
      </c>
      <c r="R63" s="100" t="str">
        <f t="shared" si="1"/>
        <v>router-default.apps.certificacion.vuce.gob.pe/autenticacion2/authentication-api/v1/cuenta-vuce/correo-cuenta-vuce?tipoDocumento=2&amp;numeroDocumento=16800588</v>
      </c>
      <c r="S63" s="66"/>
      <c r="U63" s="102" t="s">
        <v>209</v>
      </c>
    </row>
    <row r="64" spans="1:21" ht="30">
      <c r="A64" s="303" t="str">
        <f>VLOOKUP(B64,'EndPoints AUTH - Probar (41)'!$A$2:$A$90,1,FALSE)</f>
        <v>API063</v>
      </c>
      <c r="B64" s="69" t="s">
        <v>187</v>
      </c>
      <c r="C64" s="74" t="s">
        <v>126</v>
      </c>
      <c r="D64" s="37"/>
      <c r="E64" s="69" t="s">
        <v>222</v>
      </c>
      <c r="F64" s="37"/>
      <c r="G64" s="37" t="s">
        <v>32</v>
      </c>
      <c r="H64" s="71"/>
      <c r="I64" s="72"/>
      <c r="J64" s="68" t="s">
        <v>80</v>
      </c>
      <c r="K64" s="68" t="s">
        <v>70</v>
      </c>
      <c r="L64" s="68">
        <v>59</v>
      </c>
      <c r="M64" s="68" t="s">
        <v>209</v>
      </c>
      <c r="N64" s="68" t="s">
        <v>70</v>
      </c>
      <c r="O64" s="68" t="s">
        <v>70</v>
      </c>
      <c r="P64" s="38" t="s">
        <v>42</v>
      </c>
      <c r="Q64" s="66" t="s">
        <v>443</v>
      </c>
      <c r="R64" s="100" t="str">
        <f t="shared" si="1"/>
        <v>router-default.apps.certificacion.vuce.gob.pe/autenticacion2/authentication-api/v1/cuenta-vuce/buscar?fechaInicio=2024-01-01&amp;fechaFinal=2024-06-30</v>
      </c>
      <c r="S64" s="100"/>
      <c r="T64" s="102" t="s">
        <v>444</v>
      </c>
      <c r="U64" s="102" t="s">
        <v>209</v>
      </c>
    </row>
    <row r="65" spans="1:21" ht="45">
      <c r="A65" s="303" t="str">
        <f>VLOOKUP(B65,'EndPoints AUTH - Probar (41)'!$A$2:$A$90,1,FALSE)</f>
        <v>API064</v>
      </c>
      <c r="B65" s="69" t="s">
        <v>445</v>
      </c>
      <c r="C65" s="74" t="s">
        <v>126</v>
      </c>
      <c r="D65" s="37" t="s">
        <v>345</v>
      </c>
      <c r="E65" s="69" t="s">
        <v>222</v>
      </c>
      <c r="F65" s="37" t="s">
        <v>237</v>
      </c>
      <c r="G65" s="37" t="s">
        <v>32</v>
      </c>
      <c r="H65" s="70" t="s">
        <v>446</v>
      </c>
      <c r="I65" s="68" t="s">
        <v>447</v>
      </c>
      <c r="J65" s="68" t="s">
        <v>292</v>
      </c>
      <c r="K65" s="68" t="s">
        <v>70</v>
      </c>
      <c r="L65" s="68">
        <v>11</v>
      </c>
      <c r="M65" s="68" t="s">
        <v>209</v>
      </c>
      <c r="N65" s="68" t="s">
        <v>70</v>
      </c>
      <c r="O65" s="68" t="s">
        <v>70</v>
      </c>
      <c r="P65" s="38" t="s">
        <v>42</v>
      </c>
      <c r="Q65" s="66" t="s">
        <v>448</v>
      </c>
      <c r="R65" s="100" t="str">
        <f t="shared" si="1"/>
        <v>router-default.apps.certificacion.vuce.gob.pe/autenticacion2/authentication-api/v1/componente-rol/componente?componenteId=2</v>
      </c>
      <c r="S65" s="66"/>
      <c r="U65" s="102" t="s">
        <v>209</v>
      </c>
    </row>
    <row r="66" spans="1:21" ht="45">
      <c r="A66" s="303" t="str">
        <f>VLOOKUP(B66,'EndPoints AUTH - Probar (41)'!$A$2:$A$90,1,FALSE)</f>
        <v>API065</v>
      </c>
      <c r="B66" s="69" t="s">
        <v>449</v>
      </c>
      <c r="C66" s="74" t="s">
        <v>126</v>
      </c>
      <c r="D66" s="37" t="s">
        <v>236</v>
      </c>
      <c r="E66" s="69" t="s">
        <v>222</v>
      </c>
      <c r="F66" s="37"/>
      <c r="G66" s="37" t="s">
        <v>32</v>
      </c>
      <c r="H66" s="70" t="s">
        <v>450</v>
      </c>
      <c r="I66" s="68" t="s">
        <v>450</v>
      </c>
      <c r="J66" s="68" t="s">
        <v>292</v>
      </c>
      <c r="K66" s="68" t="s">
        <v>70</v>
      </c>
      <c r="L66" s="68">
        <v>3</v>
      </c>
      <c r="M66" s="68" t="s">
        <v>209</v>
      </c>
      <c r="N66" s="68" t="s">
        <v>70</v>
      </c>
      <c r="O66" s="68" t="s">
        <v>70</v>
      </c>
      <c r="P66" s="38" t="s">
        <v>42</v>
      </c>
      <c r="Q66" s="66" t="s">
        <v>451</v>
      </c>
      <c r="R66" s="100" t="str">
        <f t="shared" ref="R66:R92" si="2">CONCATENATE(P66,Q66)</f>
        <v>router-default.apps.certificacion.vuce.gob.pe/autenticacion2/authentication-api/v1/componente-rol/componente-rol-combo?componenteId=2&amp;categoriaPerfilId=2</v>
      </c>
      <c r="S66" s="66"/>
      <c r="U66" s="102" t="s">
        <v>209</v>
      </c>
    </row>
    <row r="67" spans="1:21" ht="45">
      <c r="A67" s="303" t="str">
        <f>VLOOKUP(B67,'EndPoints AUTH - Probar (41)'!$A$2:$A$90,1,FALSE)</f>
        <v>API066</v>
      </c>
      <c r="B67" s="69" t="s">
        <v>452</v>
      </c>
      <c r="C67" s="74" t="s">
        <v>126</v>
      </c>
      <c r="D67" s="37"/>
      <c r="E67" s="69" t="s">
        <v>222</v>
      </c>
      <c r="F67" s="37"/>
      <c r="G67" s="37" t="s">
        <v>32</v>
      </c>
      <c r="H67" s="67" t="s">
        <v>453</v>
      </c>
      <c r="I67" s="68" t="s">
        <v>454</v>
      </c>
      <c r="J67" s="68" t="s">
        <v>128</v>
      </c>
      <c r="K67" s="68" t="s">
        <v>70</v>
      </c>
      <c r="L67" s="68"/>
      <c r="M67" s="68"/>
      <c r="N67" s="68"/>
      <c r="O67" s="68"/>
      <c r="P67" s="38" t="s">
        <v>42</v>
      </c>
      <c r="Q67" s="66"/>
      <c r="R67" s="100" t="str">
        <f t="shared" si="2"/>
        <v>router-default.apps.certificacion.vuce.gob.pe</v>
      </c>
      <c r="S67" s="66"/>
      <c r="T67" t="s">
        <v>271</v>
      </c>
    </row>
    <row r="68" spans="1:21" ht="60">
      <c r="A68" s="303" t="str">
        <f>VLOOKUP(B68,'EndPoints AUTH - Probar (41)'!$A$2:$A$90,1,FALSE)</f>
        <v>API067</v>
      </c>
      <c r="B68" s="69" t="s">
        <v>455</v>
      </c>
      <c r="C68" s="74" t="s">
        <v>126</v>
      </c>
      <c r="D68" s="37"/>
      <c r="E68" s="69" t="s">
        <v>222</v>
      </c>
      <c r="F68" s="37"/>
      <c r="G68" s="37" t="s">
        <v>32</v>
      </c>
      <c r="H68" s="67" t="s">
        <v>456</v>
      </c>
      <c r="I68" s="68" t="s">
        <v>457</v>
      </c>
      <c r="J68" s="68" t="s">
        <v>80</v>
      </c>
      <c r="K68" s="68" t="s">
        <v>70</v>
      </c>
      <c r="L68" s="68"/>
      <c r="M68" s="68"/>
      <c r="N68" s="68"/>
      <c r="O68" s="68"/>
      <c r="P68" s="38" t="s">
        <v>42</v>
      </c>
      <c r="Q68" s="66"/>
      <c r="R68" s="100" t="str">
        <f t="shared" si="2"/>
        <v>router-default.apps.certificacion.vuce.gob.pe</v>
      </c>
      <c r="S68" s="66"/>
      <c r="T68" t="s">
        <v>271</v>
      </c>
    </row>
    <row r="69" spans="1:21" ht="30">
      <c r="A69" s="303" t="str">
        <f>VLOOKUP(B69,'EndPoints AUTH - Probar (41)'!$A$2:$A$90,1,FALSE)</f>
        <v>API068</v>
      </c>
      <c r="B69" s="69" t="s">
        <v>458</v>
      </c>
      <c r="C69" s="74" t="s">
        <v>126</v>
      </c>
      <c r="D69" s="37"/>
      <c r="E69" s="69" t="s">
        <v>459</v>
      </c>
      <c r="F69" s="37" t="s">
        <v>411</v>
      </c>
      <c r="G69" s="37" t="s">
        <v>32</v>
      </c>
      <c r="H69" s="70" t="s">
        <v>412</v>
      </c>
      <c r="I69" s="68" t="s">
        <v>413</v>
      </c>
      <c r="J69" s="68" t="s">
        <v>128</v>
      </c>
      <c r="K69" s="68" t="s">
        <v>70</v>
      </c>
      <c r="L69" s="68">
        <v>14</v>
      </c>
      <c r="M69" s="68" t="s">
        <v>70</v>
      </c>
      <c r="N69" s="68" t="s">
        <v>209</v>
      </c>
      <c r="O69" s="68" t="s">
        <v>209</v>
      </c>
      <c r="P69" s="38" t="s">
        <v>42</v>
      </c>
      <c r="Q69" s="66" t="s">
        <v>460</v>
      </c>
      <c r="R69" s="100" t="str">
        <f t="shared" si="2"/>
        <v>router-default.apps.certificacion.vuce.gob.pe/autenticacion2/authentication-common-api/v1/interopera/sol?numeroRuc=20506601330&amp;contingencia=true</v>
      </c>
      <c r="S69" s="66"/>
    </row>
    <row r="70" spans="1:21" ht="30">
      <c r="A70" s="303" t="str">
        <f>VLOOKUP(B70,'EndPoints AUTH - Probar (41)'!$A$2:$A$90,1,FALSE)</f>
        <v>API069</v>
      </c>
      <c r="B70" s="69" t="s">
        <v>461</v>
      </c>
      <c r="C70" s="74" t="s">
        <v>126</v>
      </c>
      <c r="D70" s="37"/>
      <c r="E70" s="69" t="s">
        <v>459</v>
      </c>
      <c r="F70" s="37"/>
      <c r="G70" s="37" t="s">
        <v>90</v>
      </c>
      <c r="H70" s="73" t="s">
        <v>462</v>
      </c>
      <c r="I70" s="68"/>
      <c r="J70" s="68" t="s">
        <v>292</v>
      </c>
      <c r="K70" s="68" t="s">
        <v>209</v>
      </c>
      <c r="L70" s="68">
        <v>1</v>
      </c>
      <c r="M70" s="68" t="s">
        <v>70</v>
      </c>
      <c r="N70" s="68" t="s">
        <v>70</v>
      </c>
      <c r="O70" s="68" t="s">
        <v>70</v>
      </c>
      <c r="P70" s="38" t="s">
        <v>42</v>
      </c>
      <c r="Q70" s="66" t="s">
        <v>463</v>
      </c>
      <c r="R70" s="100" t="str">
        <f t="shared" si="2"/>
        <v>router-default.apps.certificacion.vuce.gob.pe/autenticacion2/authentication-common-api/v1/interopera/sol?numeroRuc=20441805960</v>
      </c>
      <c r="S70" s="66"/>
      <c r="T70" s="29" t="s">
        <v>464</v>
      </c>
    </row>
    <row r="71" spans="1:21" ht="30">
      <c r="A71" s="303" t="str">
        <f>VLOOKUP(B71,'EndPoints AUTH - Probar (41)'!$A$2:$A$90,1,FALSE)</f>
        <v>API070</v>
      </c>
      <c r="B71" s="69" t="s">
        <v>465</v>
      </c>
      <c r="C71" s="74" t="s">
        <v>126</v>
      </c>
      <c r="D71" s="37" t="s">
        <v>466</v>
      </c>
      <c r="E71" s="69" t="s">
        <v>459</v>
      </c>
      <c r="F71" s="37"/>
      <c r="G71" s="37" t="s">
        <v>32</v>
      </c>
      <c r="H71" s="70" t="s">
        <v>416</v>
      </c>
      <c r="I71" s="68" t="s">
        <v>417</v>
      </c>
      <c r="J71" s="68" t="s">
        <v>80</v>
      </c>
      <c r="K71" s="68" t="s">
        <v>70</v>
      </c>
      <c r="L71" s="68">
        <v>8</v>
      </c>
      <c r="M71" s="68" t="s">
        <v>70</v>
      </c>
      <c r="N71" s="68" t="s">
        <v>209</v>
      </c>
      <c r="O71" s="68" t="s">
        <v>209</v>
      </c>
      <c r="P71" s="38" t="s">
        <v>42</v>
      </c>
      <c r="Q71" s="66" t="s">
        <v>467</v>
      </c>
      <c r="R71" s="100" t="str">
        <f t="shared" si="2"/>
        <v>router-default.apps.certificacion.vuce.gob.pe/autenticacion2/authentication-common-api/v1/interopera/operadores?numeroRuc=20463958590</v>
      </c>
      <c r="S71" s="66"/>
    </row>
    <row r="72" spans="1:21" ht="45">
      <c r="A72" s="303" t="str">
        <f>VLOOKUP(B72,'EndPoints AUTH - Probar (41)'!$A$2:$A$90,1,FALSE)</f>
        <v>API071</v>
      </c>
      <c r="B72" s="69" t="s">
        <v>468</v>
      </c>
      <c r="C72" s="74" t="s">
        <v>126</v>
      </c>
      <c r="D72" s="37"/>
      <c r="E72" s="69" t="s">
        <v>459</v>
      </c>
      <c r="F72" s="37"/>
      <c r="G72" s="37" t="s">
        <v>25</v>
      </c>
      <c r="H72" s="67" t="s">
        <v>469</v>
      </c>
      <c r="I72" s="68" t="s">
        <v>470</v>
      </c>
      <c r="J72" s="68" t="s">
        <v>292</v>
      </c>
      <c r="K72" s="68" t="s">
        <v>209</v>
      </c>
      <c r="L72" s="68">
        <v>27</v>
      </c>
      <c r="M72" s="68" t="s">
        <v>70</v>
      </c>
      <c r="N72" s="68" t="s">
        <v>209</v>
      </c>
      <c r="O72" s="68"/>
      <c r="P72" s="38" t="s">
        <v>42</v>
      </c>
      <c r="Q72" s="66" t="s">
        <v>471</v>
      </c>
      <c r="R72" s="100" t="str">
        <f t="shared" si="2"/>
        <v>router-default.apps.certificacion.vuce.gob.pe/autenticacion2/authentication-common-api/v1/recaptcha</v>
      </c>
      <c r="S72" s="66" t="s">
        <v>472</v>
      </c>
    </row>
    <row r="73" spans="1:21" ht="30">
      <c r="A73" s="303" t="str">
        <f>VLOOKUP(B73,'EndPoints AUTH - Probar (41)'!$A$2:$A$90,1,FALSE)</f>
        <v>API072</v>
      </c>
      <c r="B73" s="69" t="s">
        <v>473</v>
      </c>
      <c r="C73" s="74" t="s">
        <v>126</v>
      </c>
      <c r="D73" s="37"/>
      <c r="E73" s="69" t="s">
        <v>459</v>
      </c>
      <c r="F73" s="37"/>
      <c r="G73" s="37" t="s">
        <v>25</v>
      </c>
      <c r="H73" s="73" t="s">
        <v>474</v>
      </c>
      <c r="I73" s="68" t="s">
        <v>475</v>
      </c>
      <c r="J73" s="68" t="s">
        <v>128</v>
      </c>
      <c r="K73" s="68" t="s">
        <v>209</v>
      </c>
      <c r="L73" s="68"/>
      <c r="M73" s="68" t="s">
        <v>70</v>
      </c>
      <c r="N73" s="68" t="s">
        <v>209</v>
      </c>
      <c r="O73" s="68"/>
      <c r="P73" s="38" t="s">
        <v>42</v>
      </c>
      <c r="Q73" s="66" t="s">
        <v>476</v>
      </c>
      <c r="R73" s="100" t="str">
        <f t="shared" si="2"/>
        <v>router-default.apps.certificacion.vuce.gob.pe/autenticacion2/authentication-common-api/v1/keycloak/validate-public-token</v>
      </c>
      <c r="S73" s="66"/>
      <c r="T73" t="s">
        <v>477</v>
      </c>
    </row>
    <row r="74" spans="1:21">
      <c r="A74" s="303" t="str">
        <f>VLOOKUP(B74,'EndPoints AUTH - Probar (41)'!$A$2:$A$90,1,FALSE)</f>
        <v>API073</v>
      </c>
      <c r="B74" s="69" t="s">
        <v>478</v>
      </c>
      <c r="C74" s="74" t="s">
        <v>126</v>
      </c>
      <c r="D74" s="37" t="s">
        <v>479</v>
      </c>
      <c r="E74" s="69" t="s">
        <v>459</v>
      </c>
      <c r="F74" s="37"/>
      <c r="G74" s="37" t="s">
        <v>25</v>
      </c>
      <c r="H74" s="73" t="s">
        <v>480</v>
      </c>
      <c r="I74" s="68" t="s">
        <v>481</v>
      </c>
      <c r="J74" s="68" t="s">
        <v>80</v>
      </c>
      <c r="K74" s="68" t="s">
        <v>209</v>
      </c>
      <c r="L74" s="68"/>
      <c r="M74" s="68"/>
      <c r="N74" s="68"/>
      <c r="O74" s="68"/>
      <c r="P74" s="38" t="s">
        <v>42</v>
      </c>
      <c r="Q74" s="66"/>
      <c r="R74" s="100" t="str">
        <f t="shared" si="2"/>
        <v>router-default.apps.certificacion.vuce.gob.pe</v>
      </c>
      <c r="S74" s="66"/>
      <c r="T74" t="s">
        <v>271</v>
      </c>
    </row>
    <row r="75" spans="1:21">
      <c r="A75" s="303" t="str">
        <f>VLOOKUP(B75,'EndPoints AUTH - Probar (41)'!$A$2:$A$90,1,FALSE)</f>
        <v>API074</v>
      </c>
      <c r="B75" s="69" t="s">
        <v>482</v>
      </c>
      <c r="C75" s="74" t="s">
        <v>126</v>
      </c>
      <c r="D75" s="37" t="s">
        <v>479</v>
      </c>
      <c r="E75" s="69" t="s">
        <v>459</v>
      </c>
      <c r="F75" s="37"/>
      <c r="G75" s="37" t="s">
        <v>32</v>
      </c>
      <c r="H75" s="73" t="s">
        <v>483</v>
      </c>
      <c r="I75" s="68" t="s">
        <v>484</v>
      </c>
      <c r="J75" s="68" t="s">
        <v>80</v>
      </c>
      <c r="K75" s="68" t="s">
        <v>70</v>
      </c>
      <c r="L75" s="68"/>
      <c r="M75" s="68"/>
      <c r="N75" s="68"/>
      <c r="O75" s="68"/>
      <c r="P75" s="38" t="s">
        <v>42</v>
      </c>
      <c r="Q75" s="66"/>
      <c r="R75" s="100" t="str">
        <f t="shared" si="2"/>
        <v>router-default.apps.certificacion.vuce.gob.pe</v>
      </c>
      <c r="S75" s="66"/>
      <c r="T75" t="s">
        <v>271</v>
      </c>
    </row>
    <row r="76" spans="1:21" ht="30">
      <c r="A76" s="303" t="str">
        <f>VLOOKUP(B76,'EndPoints AUTH - Probar (41)'!$A$2:$A$90,1,FALSE)</f>
        <v>API075</v>
      </c>
      <c r="B76" s="69" t="s">
        <v>485</v>
      </c>
      <c r="C76" s="74" t="s">
        <v>126</v>
      </c>
      <c r="D76" s="37" t="s">
        <v>255</v>
      </c>
      <c r="E76" s="69" t="s">
        <v>459</v>
      </c>
      <c r="F76" s="37"/>
      <c r="G76" s="37" t="s">
        <v>25</v>
      </c>
      <c r="H76" s="70" t="s">
        <v>486</v>
      </c>
      <c r="I76" s="68" t="s">
        <v>487</v>
      </c>
      <c r="J76" s="68" t="s">
        <v>292</v>
      </c>
      <c r="K76" s="68" t="s">
        <v>209</v>
      </c>
      <c r="L76" s="68">
        <v>1</v>
      </c>
      <c r="M76" s="68" t="s">
        <v>70</v>
      </c>
      <c r="N76" s="68" t="s">
        <v>70</v>
      </c>
      <c r="O76" s="68" t="s">
        <v>70</v>
      </c>
      <c r="P76" s="38" t="s">
        <v>42</v>
      </c>
      <c r="Q76" s="66" t="s">
        <v>488</v>
      </c>
      <c r="R76" s="100" t="str">
        <f t="shared" si="2"/>
        <v>router-default.apps.certificacion.vuce.gob.pe/autenticacion2/authentication-common-api/v1/correo/confirmacion-cuenta?email=abarboza%40efectiva.com.pe&amp;nombres=Antonio%20Guillermo</v>
      </c>
      <c r="S76" s="66"/>
    </row>
    <row r="77" spans="1:21" ht="30">
      <c r="A77" s="303" t="str">
        <f>VLOOKUP(B77,'EndPoints AUTH - Probar (41)'!$A$2:$A$90,1,FALSE)</f>
        <v>API076</v>
      </c>
      <c r="B77" s="69" t="s">
        <v>190</v>
      </c>
      <c r="C77" s="74" t="s">
        <v>109</v>
      </c>
      <c r="D77" s="37" t="s">
        <v>255</v>
      </c>
      <c r="E77" s="69" t="s">
        <v>459</v>
      </c>
      <c r="F77" s="37" t="s">
        <v>489</v>
      </c>
      <c r="G77" s="37" t="s">
        <v>32</v>
      </c>
      <c r="H77" s="73" t="s">
        <v>192</v>
      </c>
      <c r="I77" s="68" t="s">
        <v>490</v>
      </c>
      <c r="J77" s="68" t="s">
        <v>80</v>
      </c>
      <c r="K77" s="68" t="s">
        <v>209</v>
      </c>
      <c r="L77" s="68">
        <v>2</v>
      </c>
      <c r="M77" s="68" t="s">
        <v>70</v>
      </c>
      <c r="N77" s="68" t="s">
        <v>70</v>
      </c>
      <c r="O77" s="68" t="s">
        <v>70</v>
      </c>
      <c r="P77" s="38" t="s">
        <v>42</v>
      </c>
      <c r="Q77" s="66" t="s">
        <v>491</v>
      </c>
      <c r="R77" s="100" t="str">
        <f t="shared" si="2"/>
        <v>router-default.apps.certificacion.vuce.gob.pe/autenticacion2/authentication-common-api/v1/correo/resend-code?email=gramos07%40gmail.com&amp;nombres=Guido</v>
      </c>
      <c r="S77" s="66"/>
    </row>
    <row r="78" spans="1:21" ht="30">
      <c r="A78" s="303" t="str">
        <f>VLOOKUP(B78,'EndPoints AUTH - Probar (41)'!$A$2:$A$90,1,FALSE)</f>
        <v>API077</v>
      </c>
      <c r="B78" s="69" t="s">
        <v>193</v>
      </c>
      <c r="C78" s="74" t="s">
        <v>109</v>
      </c>
      <c r="D78" s="37" t="s">
        <v>255</v>
      </c>
      <c r="E78" s="69" t="s">
        <v>459</v>
      </c>
      <c r="F78" s="37" t="s">
        <v>489</v>
      </c>
      <c r="G78" s="37" t="s">
        <v>32</v>
      </c>
      <c r="H78" s="73" t="s">
        <v>195</v>
      </c>
      <c r="I78" s="68" t="s">
        <v>492</v>
      </c>
      <c r="J78" s="68" t="s">
        <v>80</v>
      </c>
      <c r="K78" s="68" t="s">
        <v>209</v>
      </c>
      <c r="L78" s="68">
        <v>2</v>
      </c>
      <c r="M78" s="68" t="s">
        <v>70</v>
      </c>
      <c r="N78" s="68" t="s">
        <v>70</v>
      </c>
      <c r="O78" s="68" t="s">
        <v>70</v>
      </c>
      <c r="P78" s="38" t="s">
        <v>42</v>
      </c>
      <c r="Q78" s="66" t="s">
        <v>493</v>
      </c>
      <c r="R78" s="100" t="str">
        <f t="shared" si="2"/>
        <v>router-default.apps.certificacion.vuce.gob.pe/autenticacion2/authentication-common-api/v1/correo/confirmacion?email=gramos08%40gmail.com&amp;nombres=Guido</v>
      </c>
      <c r="S78" s="66"/>
    </row>
    <row r="79" spans="1:21" ht="30">
      <c r="A79" s="303" t="str">
        <f>VLOOKUP(B79,'EndPoints AUTH - Probar (41)'!$A$2:$A$90,1,FALSE)</f>
        <v>API078</v>
      </c>
      <c r="B79" s="69" t="s">
        <v>196</v>
      </c>
      <c r="C79" s="74" t="s">
        <v>109</v>
      </c>
      <c r="D79" s="37" t="s">
        <v>255</v>
      </c>
      <c r="E79" s="69" t="s">
        <v>459</v>
      </c>
      <c r="F79" s="37" t="s">
        <v>489</v>
      </c>
      <c r="G79" s="37" t="s">
        <v>32</v>
      </c>
      <c r="H79" s="73" t="s">
        <v>195</v>
      </c>
      <c r="I79" s="68" t="s">
        <v>492</v>
      </c>
      <c r="J79" s="68" t="s">
        <v>80</v>
      </c>
      <c r="K79" s="68" t="s">
        <v>209</v>
      </c>
      <c r="L79" s="68">
        <v>2</v>
      </c>
      <c r="M79" s="68" t="s">
        <v>70</v>
      </c>
      <c r="N79" s="68" t="s">
        <v>70</v>
      </c>
      <c r="O79" s="68" t="s">
        <v>70</v>
      </c>
      <c r="P79" s="38" t="s">
        <v>42</v>
      </c>
      <c r="Q79" s="66" t="s">
        <v>494</v>
      </c>
      <c r="R79" s="100" t="str">
        <f t="shared" si="2"/>
        <v>router-default.apps.certificacion.vuce.gob.pe/autenticacion2/authentication-common-api/v1/correo/confirmacion/perfil?email=gramos09%40gmail.com&amp;nombres=Guido</v>
      </c>
      <c r="S79" s="66"/>
    </row>
    <row r="80" spans="1:21" ht="30">
      <c r="A80" s="303" t="str">
        <f>VLOOKUP(B80,'EndPoints AUTH - Probar (41)'!$A$2:$A$90,1,FALSE)</f>
        <v>API079</v>
      </c>
      <c r="B80" s="69" t="s">
        <v>495</v>
      </c>
      <c r="C80" s="74" t="s">
        <v>109</v>
      </c>
      <c r="D80" s="37"/>
      <c r="E80" s="69" t="s">
        <v>459</v>
      </c>
      <c r="F80" s="37" t="s">
        <v>496</v>
      </c>
      <c r="G80" s="37" t="s">
        <v>32</v>
      </c>
      <c r="H80" s="70" t="s">
        <v>497</v>
      </c>
      <c r="I80" s="68" t="s">
        <v>498</v>
      </c>
      <c r="J80" s="68" t="s">
        <v>292</v>
      </c>
      <c r="K80" s="68" t="s">
        <v>70</v>
      </c>
      <c r="L80" s="68">
        <v>10</v>
      </c>
      <c r="M80" s="68" t="s">
        <v>70</v>
      </c>
      <c r="N80" s="68" t="s">
        <v>70</v>
      </c>
      <c r="O80" s="68" t="s">
        <v>70</v>
      </c>
      <c r="P80" s="38" t="s">
        <v>42</v>
      </c>
      <c r="Q80" s="66" t="s">
        <v>499</v>
      </c>
      <c r="R80" s="100" t="str">
        <f t="shared" si="2"/>
        <v>router-default.apps.certificacion.vuce.gob.pe/autenticacion2/authentication-common-api/v1/parametro/unico?codigo=AUTHEXTRA_CP</v>
      </c>
      <c r="S80" s="66"/>
      <c r="U80" s="102" t="s">
        <v>209</v>
      </c>
    </row>
    <row r="81" spans="1:21" ht="30">
      <c r="A81" s="303" t="str">
        <f>VLOOKUP(B81,'EndPoints AUTH - Probar (41)'!$A$2:$A$90,1,FALSE)</f>
        <v>API080</v>
      </c>
      <c r="B81" s="69" t="s">
        <v>500</v>
      </c>
      <c r="C81" s="74" t="s">
        <v>109</v>
      </c>
      <c r="D81" s="37"/>
      <c r="E81" s="69" t="s">
        <v>459</v>
      </c>
      <c r="F81" s="37" t="s">
        <v>496</v>
      </c>
      <c r="G81" s="37" t="s">
        <v>32</v>
      </c>
      <c r="H81" s="70" t="s">
        <v>497</v>
      </c>
      <c r="I81" s="68" t="s">
        <v>498</v>
      </c>
      <c r="J81" s="68" t="s">
        <v>292</v>
      </c>
      <c r="K81" s="68" t="s">
        <v>70</v>
      </c>
      <c r="L81" s="68">
        <v>10</v>
      </c>
      <c r="M81" s="68" t="s">
        <v>209</v>
      </c>
      <c r="N81" s="68" t="s">
        <v>70</v>
      </c>
      <c r="O81" s="68" t="s">
        <v>70</v>
      </c>
      <c r="P81" s="38" t="s">
        <v>42</v>
      </c>
      <c r="Q81" s="66" t="s">
        <v>501</v>
      </c>
      <c r="R81" s="100" t="str">
        <f t="shared" si="2"/>
        <v>router-default.apps.certificacion.vuce.gob.pe/autenticacion2/authentication-common-api/v1/parametro/global?grupo=AUTHPARAM</v>
      </c>
      <c r="S81" s="66"/>
      <c r="U81" s="102" t="s">
        <v>209</v>
      </c>
    </row>
    <row r="82" spans="1:21" ht="30">
      <c r="A82" s="303" t="str">
        <f>VLOOKUP(B82,'EndPoints AUTH - Probar (41)'!$A$2:$A$90,1,FALSE)</f>
        <v>API081</v>
      </c>
      <c r="B82" s="69" t="s">
        <v>502</v>
      </c>
      <c r="C82" s="74" t="s">
        <v>109</v>
      </c>
      <c r="D82" s="37"/>
      <c r="E82" s="69" t="s">
        <v>459</v>
      </c>
      <c r="F82" s="37" t="s">
        <v>503</v>
      </c>
      <c r="G82" s="37" t="s">
        <v>32</v>
      </c>
      <c r="H82" s="70" t="s">
        <v>504</v>
      </c>
      <c r="I82" s="68" t="s">
        <v>505</v>
      </c>
      <c r="J82" s="68" t="s">
        <v>292</v>
      </c>
      <c r="K82" s="68" t="s">
        <v>70</v>
      </c>
      <c r="L82" s="68">
        <v>6</v>
      </c>
      <c r="M82" s="68" t="s">
        <v>209</v>
      </c>
      <c r="N82" s="68" t="s">
        <v>70</v>
      </c>
      <c r="O82" s="68" t="s">
        <v>70</v>
      </c>
      <c r="P82" s="38" t="s">
        <v>42</v>
      </c>
      <c r="Q82" s="66" t="s">
        <v>506</v>
      </c>
      <c r="R82" s="100" t="str">
        <f t="shared" si="2"/>
        <v>router-default.apps.certificacion.vuce.gob.pe/autenticacion2/authentication-common-api/v1/parametrica/parametro?codigo=1</v>
      </c>
      <c r="S82" s="66"/>
      <c r="U82" s="102" t="s">
        <v>209</v>
      </c>
    </row>
    <row r="83" spans="1:21" ht="30">
      <c r="A83" s="303" t="str">
        <f>VLOOKUP(B83,'EndPoints AUTH - Probar (41)'!$A$2:$A$90,1,FALSE)</f>
        <v>API082</v>
      </c>
      <c r="B83" s="69" t="s">
        <v>507</v>
      </c>
      <c r="C83" s="74" t="s">
        <v>109</v>
      </c>
      <c r="D83" s="37" t="s">
        <v>508</v>
      </c>
      <c r="E83" s="69" t="s">
        <v>459</v>
      </c>
      <c r="F83" s="37" t="s">
        <v>509</v>
      </c>
      <c r="G83" s="37" t="s">
        <v>32</v>
      </c>
      <c r="H83" s="70" t="s">
        <v>422</v>
      </c>
      <c r="I83" s="68" t="s">
        <v>423</v>
      </c>
      <c r="J83" s="68" t="s">
        <v>80</v>
      </c>
      <c r="K83" s="68" t="s">
        <v>70</v>
      </c>
      <c r="L83" s="68">
        <v>6</v>
      </c>
      <c r="M83" s="68" t="s">
        <v>70</v>
      </c>
      <c r="N83" s="68" t="s">
        <v>209</v>
      </c>
      <c r="O83" s="68" t="s">
        <v>70</v>
      </c>
      <c r="P83" s="38" t="s">
        <v>42</v>
      </c>
      <c r="Q83" s="66" t="s">
        <v>510</v>
      </c>
      <c r="R83" s="100" t="str">
        <f t="shared" si="2"/>
        <v>router-default.apps.certificacion.vuce.gob.pe/autenticacion2/authentication-common-api/v1/interopera/reniec?aplicacion=VUCE&amp;dni=41841784&amp;cacheable=true</v>
      </c>
      <c r="S83" s="66"/>
    </row>
    <row r="84" spans="1:21" ht="45">
      <c r="A84" s="303" t="str">
        <f>VLOOKUP(B84,'EndPoints AUTH - Probar (41)'!$A$2:$A$90,1,FALSE)</f>
        <v>API083</v>
      </c>
      <c r="B84" s="69" t="s">
        <v>511</v>
      </c>
      <c r="C84" s="74" t="s">
        <v>109</v>
      </c>
      <c r="D84" s="37" t="s">
        <v>512</v>
      </c>
      <c r="E84" s="69" t="s">
        <v>459</v>
      </c>
      <c r="F84" s="37" t="s">
        <v>513</v>
      </c>
      <c r="G84" s="37" t="s">
        <v>32</v>
      </c>
      <c r="H84" s="70" t="s">
        <v>406</v>
      </c>
      <c r="I84" s="68" t="s">
        <v>407</v>
      </c>
      <c r="J84" s="68" t="s">
        <v>80</v>
      </c>
      <c r="K84" s="68" t="s">
        <v>70</v>
      </c>
      <c r="L84" s="68">
        <v>8</v>
      </c>
      <c r="M84" s="68" t="s">
        <v>209</v>
      </c>
      <c r="N84" s="68" t="s">
        <v>70</v>
      </c>
      <c r="O84" s="68" t="s">
        <v>209</v>
      </c>
      <c r="P84" s="38" t="s">
        <v>42</v>
      </c>
      <c r="Q84" s="66" t="s">
        <v>514</v>
      </c>
      <c r="R84" s="100" t="str">
        <f t="shared" si="2"/>
        <v>router-default.apps.certificacion.vuce.gob.pe/autenticacion2/authentication-common-api/v1/gp/equipos?componente=MR&amp;entidad=36</v>
      </c>
      <c r="S84" s="66"/>
    </row>
    <row r="85" spans="1:21" ht="45">
      <c r="A85" s="303" t="str">
        <f>VLOOKUP(B85,'EndPoints AUTH - Probar (41)'!$A$2:$A$90,1,FALSE)</f>
        <v>API084</v>
      </c>
      <c r="B85" s="69" t="s">
        <v>515</v>
      </c>
      <c r="C85" s="74" t="s">
        <v>109</v>
      </c>
      <c r="D85" s="37" t="s">
        <v>512</v>
      </c>
      <c r="E85" s="69" t="s">
        <v>459</v>
      </c>
      <c r="F85" s="37" t="s">
        <v>513</v>
      </c>
      <c r="G85" s="37" t="s">
        <v>32</v>
      </c>
      <c r="H85" s="70" t="s">
        <v>516</v>
      </c>
      <c r="I85" s="68" t="s">
        <v>371</v>
      </c>
      <c r="J85" s="68" t="s">
        <v>80</v>
      </c>
      <c r="K85" s="68" t="s">
        <v>70</v>
      </c>
      <c r="L85" s="68">
        <v>11</v>
      </c>
      <c r="M85" s="68" t="s">
        <v>209</v>
      </c>
      <c r="N85" s="68" t="s">
        <v>70</v>
      </c>
      <c r="O85" s="68" t="s">
        <v>209</v>
      </c>
      <c r="P85" s="38" t="s">
        <v>42</v>
      </c>
      <c r="Q85" s="66" t="s">
        <v>517</v>
      </c>
      <c r="R85" s="100" t="str">
        <f t="shared" si="2"/>
        <v>router-default.apps.certificacion.vuce.gob.pe/autenticacion2/authentication-common-api/v1/gp/entidades?componente=MR</v>
      </c>
      <c r="S85" s="66"/>
    </row>
    <row r="86" spans="1:21" ht="30">
      <c r="A86" s="303" t="str">
        <f>VLOOKUP(B86,'EndPoints AUTH - Probar (41)'!$A$2:$A$90,1,FALSE)</f>
        <v>API085</v>
      </c>
      <c r="B86" s="69" t="s">
        <v>518</v>
      </c>
      <c r="C86" s="74" t="s">
        <v>109</v>
      </c>
      <c r="D86" s="37"/>
      <c r="E86" s="69" t="s">
        <v>459</v>
      </c>
      <c r="F86" s="37" t="s">
        <v>519</v>
      </c>
      <c r="G86" s="37" t="s">
        <v>32</v>
      </c>
      <c r="H86" s="70" t="s">
        <v>520</v>
      </c>
      <c r="I86" s="68" t="s">
        <v>521</v>
      </c>
      <c r="J86" s="68" t="s">
        <v>80</v>
      </c>
      <c r="K86" s="68" t="s">
        <v>70</v>
      </c>
      <c r="L86" s="68">
        <v>26</v>
      </c>
      <c r="M86" s="68" t="s">
        <v>70</v>
      </c>
      <c r="N86" s="68" t="s">
        <v>209</v>
      </c>
      <c r="O86" s="68" t="s">
        <v>70</v>
      </c>
      <c r="P86" s="38" t="s">
        <v>42</v>
      </c>
      <c r="Q86" s="66" t="s">
        <v>522</v>
      </c>
      <c r="R86" s="100" t="str">
        <f t="shared" si="2"/>
        <v>router-default.apps.certificacion.vuce.gob.pe/autenticacion2/authentication-common-api/v1/ficha-ruc/find?tipoDocumentoId=1&amp;numeroDocumento=20100227461</v>
      </c>
      <c r="S86" s="66"/>
    </row>
    <row r="87" spans="1:21" ht="30">
      <c r="A87" s="303" t="str">
        <f>VLOOKUP(B87,'EndPoints AUTH - Probar (41)'!$A$2:$A$90,1,FALSE)</f>
        <v>API086</v>
      </c>
      <c r="B87" s="69" t="s">
        <v>523</v>
      </c>
      <c r="C87" s="74" t="s">
        <v>109</v>
      </c>
      <c r="D87" s="37"/>
      <c r="E87" s="69" t="s">
        <v>459</v>
      </c>
      <c r="F87" s="37" t="s">
        <v>524</v>
      </c>
      <c r="G87" s="37" t="s">
        <v>32</v>
      </c>
      <c r="H87" s="70" t="s">
        <v>525</v>
      </c>
      <c r="I87" s="68" t="s">
        <v>526</v>
      </c>
      <c r="J87" s="68" t="s">
        <v>80</v>
      </c>
      <c r="K87" s="68" t="s">
        <v>70</v>
      </c>
      <c r="L87" s="68"/>
      <c r="M87" s="68" t="s">
        <v>70</v>
      </c>
      <c r="N87" s="68" t="s">
        <v>70</v>
      </c>
      <c r="O87" s="68" t="s">
        <v>209</v>
      </c>
      <c r="P87" s="38" t="s">
        <v>42</v>
      </c>
      <c r="Q87" s="66" t="s">
        <v>527</v>
      </c>
      <c r="R87" s="100" t="str">
        <f t="shared" si="2"/>
        <v>router-default.apps.certificacion.vuce.gob.pe/autenticacion2/authentication-common-api/v1/cp/vigencias?nroRuc=20509645150</v>
      </c>
      <c r="S87" s="66"/>
      <c r="T87" t="s">
        <v>528</v>
      </c>
    </row>
    <row r="88" spans="1:21" ht="30">
      <c r="A88" s="303" t="str">
        <f>VLOOKUP(B88,'EndPoints AUTH - Probar (41)'!$A$2:$A$90,1,FALSE)</f>
        <v>API087</v>
      </c>
      <c r="B88" s="69" t="s">
        <v>529</v>
      </c>
      <c r="C88" s="74" t="s">
        <v>109</v>
      </c>
      <c r="D88" s="37" t="s">
        <v>236</v>
      </c>
      <c r="E88" s="69" t="s">
        <v>459</v>
      </c>
      <c r="F88" s="37" t="s">
        <v>524</v>
      </c>
      <c r="G88" s="37" t="s">
        <v>32</v>
      </c>
      <c r="H88" s="70" t="s">
        <v>530</v>
      </c>
      <c r="I88" s="68" t="s">
        <v>531</v>
      </c>
      <c r="J88" s="68" t="s">
        <v>80</v>
      </c>
      <c r="K88" s="68" t="s">
        <v>70</v>
      </c>
      <c r="L88" s="68"/>
      <c r="M88" s="68" t="s">
        <v>70</v>
      </c>
      <c r="N88" s="68" t="s">
        <v>70</v>
      </c>
      <c r="O88" s="68" t="s">
        <v>209</v>
      </c>
      <c r="P88" s="38" t="s">
        <v>42</v>
      </c>
      <c r="Q88" s="66" t="s">
        <v>532</v>
      </c>
      <c r="R88" s="100" t="str">
        <f t="shared" si="2"/>
        <v>router-default.apps.certificacion.vuce.gob.pe/autenticacion2/authentication-common-api/v1/cp/puertos?nroRuc=20612425559</v>
      </c>
      <c r="S88" s="66"/>
      <c r="T88" t="s">
        <v>528</v>
      </c>
    </row>
    <row r="89" spans="1:21" ht="30">
      <c r="A89" s="303" t="str">
        <f>VLOOKUP(B89,'EndPoints AUTH - Probar (41)'!$A$2:$A$90,1,FALSE)</f>
        <v>API088</v>
      </c>
      <c r="B89" s="69" t="s">
        <v>198</v>
      </c>
      <c r="C89" s="74" t="s">
        <v>109</v>
      </c>
      <c r="D89" s="37" t="s">
        <v>255</v>
      </c>
      <c r="E89" s="69" t="s">
        <v>459</v>
      </c>
      <c r="F89" s="37" t="s">
        <v>533</v>
      </c>
      <c r="G89" s="37" t="s">
        <v>32</v>
      </c>
      <c r="H89" s="70" t="s">
        <v>200</v>
      </c>
      <c r="I89" s="68" t="s">
        <v>534</v>
      </c>
      <c r="J89" s="68" t="s">
        <v>80</v>
      </c>
      <c r="K89" s="68" t="s">
        <v>70</v>
      </c>
      <c r="L89" s="68">
        <v>2</v>
      </c>
      <c r="M89" s="68" t="s">
        <v>70</v>
      </c>
      <c r="N89" s="68" t="s">
        <v>70</v>
      </c>
      <c r="O89" s="68" t="s">
        <v>70</v>
      </c>
      <c r="P89" s="38" t="s">
        <v>42</v>
      </c>
      <c r="Q89" s="66" t="s">
        <v>535</v>
      </c>
      <c r="R89" s="100" t="str">
        <f t="shared" si="2"/>
        <v>router-default.apps.certificacion.vuce.gob.pe/autenticacion2/authentication-common-api/v1/correo/validate-code?email=gramos09%40gmail.com&amp;code=871324</v>
      </c>
      <c r="S89" s="100"/>
      <c r="T89" s="102"/>
      <c r="U89" s="102" t="s">
        <v>209</v>
      </c>
    </row>
    <row r="90" spans="1:21" ht="30">
      <c r="A90" s="303" t="str">
        <f>VLOOKUP(B90,'EndPoints AUTH - Probar (41)'!$A$2:$A$90,1,FALSE)</f>
        <v>API089</v>
      </c>
      <c r="B90" s="69" t="s">
        <v>201</v>
      </c>
      <c r="C90" s="74" t="s">
        <v>109</v>
      </c>
      <c r="D90" s="37" t="s">
        <v>255</v>
      </c>
      <c r="E90" s="69" t="s">
        <v>459</v>
      </c>
      <c r="F90" s="37" t="s">
        <v>536</v>
      </c>
      <c r="G90" s="37" t="s">
        <v>32</v>
      </c>
      <c r="H90" s="70" t="s">
        <v>203</v>
      </c>
      <c r="I90" s="68" t="s">
        <v>537</v>
      </c>
      <c r="J90" s="68" t="s">
        <v>80</v>
      </c>
      <c r="K90" s="68" t="s">
        <v>70</v>
      </c>
      <c r="L90" s="68">
        <v>14</v>
      </c>
      <c r="M90" s="68" t="s">
        <v>209</v>
      </c>
      <c r="N90" s="68" t="s">
        <v>70</v>
      </c>
      <c r="O90" s="68" t="s">
        <v>70</v>
      </c>
      <c r="P90" s="38" t="s">
        <v>42</v>
      </c>
      <c r="Q90" s="66" t="s">
        <v>538</v>
      </c>
      <c r="R90" s="100" t="str">
        <f t="shared" si="2"/>
        <v>router-default.apps.certificacion.vuce.gob.pe/autenticacion2/authentication-common-api/v1/catalogo/ubigeo</v>
      </c>
      <c r="S90" s="100"/>
      <c r="T90" s="102"/>
      <c r="U90" s="102" t="s">
        <v>209</v>
      </c>
    </row>
    <row r="91" spans="1:21" ht="30">
      <c r="A91" s="303" t="e">
        <f>VLOOKUP(B91,'EndPoints AUTH - Probar (41)'!$A$2:$A$90,1,FALSE)</f>
        <v>#N/A</v>
      </c>
      <c r="B91" s="69" t="s">
        <v>539</v>
      </c>
      <c r="C91" s="74" t="s">
        <v>109</v>
      </c>
      <c r="D91" s="37" t="s">
        <v>255</v>
      </c>
      <c r="E91" s="69" t="s">
        <v>459</v>
      </c>
      <c r="F91" s="37" t="s">
        <v>536</v>
      </c>
      <c r="G91" s="37" t="s">
        <v>32</v>
      </c>
      <c r="H91" s="70" t="s">
        <v>540</v>
      </c>
      <c r="I91" s="68" t="s">
        <v>541</v>
      </c>
      <c r="J91" s="68" t="s">
        <v>292</v>
      </c>
      <c r="K91" s="68" t="s">
        <v>70</v>
      </c>
      <c r="L91" s="68">
        <v>2</v>
      </c>
      <c r="M91" s="68" t="s">
        <v>209</v>
      </c>
      <c r="N91" s="68" t="s">
        <v>70</v>
      </c>
      <c r="O91" s="68" t="s">
        <v>70</v>
      </c>
      <c r="P91" s="38" t="s">
        <v>42</v>
      </c>
      <c r="Q91" s="66" t="s">
        <v>542</v>
      </c>
      <c r="R91" s="100" t="str">
        <f t="shared" si="2"/>
        <v>router-default.apps.certificacion.vuce.gob.pe/autenticacion2/authentication-common-api/v1/catalogo/pais</v>
      </c>
      <c r="S91" s="66"/>
      <c r="U91" s="102" t="s">
        <v>209</v>
      </c>
    </row>
    <row r="92" spans="1:21" ht="30">
      <c r="A92" s="303" t="e">
        <f>VLOOKUP(B92,'EndPoints AUTH - Probar (41)'!$A$2:$A$90,1,FALSE)</f>
        <v>#N/A</v>
      </c>
      <c r="B92" s="69" t="s">
        <v>543</v>
      </c>
      <c r="C92" s="74" t="s">
        <v>109</v>
      </c>
      <c r="D92" s="37" t="s">
        <v>255</v>
      </c>
      <c r="E92" s="69" t="s">
        <v>459</v>
      </c>
      <c r="F92" s="37" t="s">
        <v>536</v>
      </c>
      <c r="G92" s="37" t="s">
        <v>32</v>
      </c>
      <c r="H92" s="70" t="s">
        <v>544</v>
      </c>
      <c r="I92" s="68" t="s">
        <v>545</v>
      </c>
      <c r="J92" s="68" t="s">
        <v>292</v>
      </c>
      <c r="K92" s="68" t="s">
        <v>70</v>
      </c>
      <c r="L92" s="68">
        <v>2</v>
      </c>
      <c r="M92" s="68" t="s">
        <v>209</v>
      </c>
      <c r="N92" s="68" t="s">
        <v>70</v>
      </c>
      <c r="O92" s="68" t="s">
        <v>70</v>
      </c>
      <c r="P92" s="38" t="s">
        <v>42</v>
      </c>
      <c r="Q92" s="66" t="s">
        <v>546</v>
      </c>
      <c r="R92" s="100" t="str">
        <f t="shared" si="2"/>
        <v>router-default.apps.certificacion.vuce.gob.pe/autenticacion2/authentication-common-api/v1/catalogo/ciudad?codPais=168</v>
      </c>
      <c r="S92" s="66"/>
      <c r="U92" s="102" t="s">
        <v>209</v>
      </c>
    </row>
  </sheetData>
  <autoFilter ref="A1:U92" xr:uid="{3BB71403-BF58-4E1C-A548-308E4B243BF2}"/>
  <dataValidations count="2">
    <dataValidation allowBlank="1" showInputMessage="1" showErrorMessage="1" sqref="K2:K92" xr:uid="{134EE09C-8BF7-4BA8-909C-A5DF7027E7E8}"/>
    <dataValidation type="list" allowBlank="1" showInputMessage="1" showErrorMessage="1" sqref="J2:J92" xr:uid="{C7682126-6066-473F-9F20-160CFAC12EE5}">
      <formula1>"Alta, Media, Baja"</formula1>
    </dataValidation>
  </dataValidations>
  <pageMargins left="0.7" right="0.7" top="0.75" bottom="0.75" header="0.3" footer="0.3"/>
  <pageSetup paperSize="9"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7FAF34-80BB-48BB-86C2-0B670D773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13C849-4ED6-492E-BE0F-5063FF7403D2}">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customXml/itemProps3.xml><?xml version="1.0" encoding="utf-8"?>
<ds:datastoreItem xmlns:ds="http://schemas.openxmlformats.org/officeDocument/2006/customXml" ds:itemID="{B3B31859-69F2-4F6B-9D3F-A0CF5F8207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Ejemplo de Tratamiento</vt:lpstr>
      <vt:lpstr>Parámetros</vt:lpstr>
      <vt:lpstr>EndPoints GP</vt:lpstr>
      <vt:lpstr>Hoja1</vt:lpstr>
      <vt:lpstr>Distribución 01</vt:lpstr>
      <vt:lpstr>Distribución 02</vt:lpstr>
      <vt:lpstr>EndPoints AUTH - Probar (41)</vt:lpstr>
      <vt:lpstr>Parámetros Auth</vt:lpstr>
      <vt:lpstr>EndPoints AUTH - NO Probar (50)</vt:lpstr>
      <vt:lpstr>Parámetros Auth NUEVO (AT)</vt:lpstr>
      <vt:lpstr>Parámetros Auth NUEVO (GR)</vt:lpstr>
      <vt:lpstr>Parámetros Auth NUEVO (JL)</vt:lpstr>
      <vt:lpstr>Parámetros Auth NUEVO (MQ)</vt:lpstr>
      <vt:lpstr>Parámetros Auth NUEVO (RO)</vt:lpstr>
      <vt:lpstr>Parámetros Auth NUEVO</vt:lpstr>
      <vt:lpstr>RNF-AUTH-QA</vt:lpstr>
      <vt:lpstr>Estadistica</vt:lpstr>
      <vt:lpstr>Parámetros GP</vt:lpstr>
      <vt:lpstr>RNF-GP-QA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Cisneros</dc:creator>
  <cp:keywords/>
  <dc:description/>
  <cp:lastModifiedBy>Jorge Cisneros</cp:lastModifiedBy>
  <cp:revision/>
  <dcterms:created xsi:type="dcterms:W3CDTF">2015-06-05T18:19:34Z</dcterms:created>
  <dcterms:modified xsi:type="dcterms:W3CDTF">2024-10-04T23:13:08Z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