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acion VUCE\DocumentoVuce\PROYECTO BUZON\Pruebas SINCRONIACION\"/>
    </mc:Choice>
  </mc:AlternateContent>
  <xr:revisionPtr revIDLastSave="0" documentId="13_ncr:1_{97056DEC-ABBC-4BC4-B555-D46511C10A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'!$A$44:$AY$57</definedName>
    <definedName name="_xlnm._FilterDatabase" localSheetId="1" hidden="1">'Formato 2.0'!$B$43:$AX$66</definedName>
    <definedName name="_xlnm.Print_Area" localSheetId="0">'Formato 1.0 '!$A$1:$AQ$77</definedName>
    <definedName name="_xlnm.Print_Area" localSheetId="1">'Formato 2.0'!$A$1:$AQ$87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J38" i="6"/>
  <c r="J37" i="6"/>
  <c r="J36" i="6"/>
  <c r="J35" i="6"/>
  <c r="J40" i="6" s="1"/>
  <c r="J38" i="5"/>
  <c r="J37" i="5"/>
  <c r="J36" i="5"/>
  <c r="J35" i="5"/>
  <c r="M35" i="6" l="1"/>
  <c r="M36" i="6"/>
  <c r="M37" i="6"/>
  <c r="M38" i="6"/>
  <c r="J40" i="5"/>
  <c r="M36" i="5" s="1"/>
  <c r="M39" i="5" l="1"/>
  <c r="M40" i="6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<sst xmlns="http://schemas.openxmlformats.org/spreadsheetml/2006/main" count="521" uniqueCount="252">
  <si>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</si>
  <si>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</si>
  <si>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</si>
  <si>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</si>
  <si>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</si>
  <si>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</si>
  <si>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</si>
  <si>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Elaboración de casos de pruebas</t>
  </si>
  <si>
    <t>Mey Ling Jo</t>
  </si>
  <si>
    <t>2.0</t>
  </si>
  <si>
    <t>Diseño de casos de pruebas por actualización de Acta.</t>
  </si>
  <si>
    <t>Datos Generales</t>
  </si>
  <si>
    <t>Acta / Sustento/HU</t>
  </si>
  <si>
    <t>Acta_Funcional_Sincronizacion_Buzon2.0_v0.1</t>
  </si>
  <si>
    <t>Formato de Entidad</t>
  </si>
  <si>
    <t>Versión inicial del formato</t>
  </si>
  <si>
    <t>V1,0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</si>
  <si>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</si>
  <si>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</si>
  <si>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</si>
  <si>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</si>
  <si>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</si>
  <si>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</si>
  <si>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</si>
  <si>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</si>
  <si>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</si>
  <si>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</si>
  <si>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</si>
  <si>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</si>
  <si>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</si>
  <si>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</si>
  <si>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</si>
  <si>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</si>
  <si>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</si>
  <si>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</si>
  <si>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</si>
  <si>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</si>
  <si>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</si>
  <si>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</si>
  <si>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</si>
  <si>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</si>
  <si>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</si>
  <si>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</si>
  <si>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</si>
  <si>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</si>
  <si>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</si>
  <si>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</si>
  <si>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</si>
  <si>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</si>
  <si>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</si>
  <si>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</si>
  <si>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</si>
  <si>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</si>
  <si>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</si>
  <si>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</si>
  <si>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</si>
  <si>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</si>
  <si>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</si>
  <si>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</si>
  <si>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</si>
  <si>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</si>
  <si>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</si>
  <si>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Asignación</t>
  </si>
  <si>
    <t>CP01</t>
  </si>
  <si>
    <t>Mercancias restringidas</t>
  </si>
  <si>
    <t>RF-01: Configurar proceso</t>
  </si>
  <si>
    <t>Parametrización inicial</t>
  </si>
  <si>
    <t>Configuración del proceso  de sincronización.</t>
  </si>
  <si>
    <t>Parametrización de la sincronización</t>
  </si>
  <si>
    <t>Caso válido</t>
  </si>
  <si>
    <t>Mayor</t>
  </si>
  <si>
    <t>El proceso debe encontrarse configurado para ejecutar consultas a la base de datos ORACLE en intervalos regulares cumpliendo determinados requisitos</t>
  </si>
  <si>
    <t>No aplica</t>
  </si>
  <si>
    <t>Paso 1: Verificar la configuración en Oracle del  proceso de sincronización.
Paso 2: Verificar la configuración en Airflow del proceso de sincronización.
Paso 3: Verificar la configuración en MongoDB del proceso de sincronización.</t>
  </si>
  <si>
    <t>Resultado Paso 1: Que los parámetros para el manejo de la sincronización de mensajes y archivos adjuntos  en Oracle y MongoDB incluyan la configuración General de Sincronización y las tablas de log e históricos.
Resultado Paso 2:Que los parámetros para el manejo de la sincronización de mensajes y archivos adjuntos  en Oracle y MongoDB incluyan los procesos de Mensaje_All, Leido_All, Adjunto_all, Adjuntorel_All, Mensaje_Obs, Leido_Obs, Adjunto_Obs, Adjuntorel_Obs. 
Resultado Paso 3:Que los parámetros para el manejo de la sincronización de mensajes y archivos adjuntos  en Oracle y MongoDB incluya la colección de almacenamiento de mensajes sincronizados en MongoDB</t>
  </si>
  <si>
    <t>CONFORME</t>
  </si>
  <si>
    <t>M</t>
  </si>
  <si>
    <t>CP02</t>
  </si>
  <si>
    <t>RF-02: Consultar datos y
RF-03: Migrar la data de ORACLE a MongoDB</t>
  </si>
  <si>
    <t>Escenario prueba con ejecución manual</t>
  </si>
  <si>
    <t xml:space="preserve">Validación de la sincronización manual de mensajes de Buzón 1.0 a Buzón 2.0 </t>
  </si>
  <si>
    <t>Proceso de consulta: Se realizan consultas periódicas a la tabla CONTROL del esquema del proceso de Sincronización en ORACLE, ejecutando la consulta de forma cíclica en intervalos de tiempo definidos.
Proceso de migración:  Proceso de transferencia, donde se validan y transforman los datos antes de su migración; una vez que los datos de los mensajes, usuarios y adjuntos son ubicados en la tabla CONTROL, el proceso exporta los registros nuevos a las colecciones de MongoDB y archivos FILENET.</t>
  </si>
  <si>
    <t>Contar con mensajes/ notificaciones generados a raíz de trámites en MR1</t>
  </si>
  <si>
    <t>Mensajes/ notificaciones que  en BD Oracle.</t>
  </si>
  <si>
    <t>Paso 1:Seleccionar en un rango de fechas mensajes/ notificaciones almacenados en BD Oracle, correspondientes a Buzón 1.0
Paso 2: Ejecutar mediante Airflow el proceso de sincronización manual de mensajes y usuarios en MR1, que corresponde a Mensaje_All</t>
  </si>
  <si>
    <t xml:space="preserve">
Resultado paso 1: Que la información sea cargada a la tabla SYNCR_CONTROL del esquema del proceso de Sincronización en ORACLE, ejecutando la consulta manual.
Resultado paso 2: Que se realice el proceso de transferencia y actualización de los datos de los correos y sus metadatos entre las BD Oracle a MongoDB, mediante las consultas a la tabla SYNCR_CONTROL con estado S en Oracle y los mensajes sincronizados en MongoDB</t>
  </si>
  <si>
    <t>CP03</t>
  </si>
  <si>
    <t>Validación de la sincronización semiautomática de archivos adjuntos de Buzón 1.0 a Buzón 2.0</t>
  </si>
  <si>
    <t xml:space="preserve">Contar con mensajes/ notificaciones generados a raíz de trámites en MR.
Setear la programación de la ejecución del proceso.
Configuración actual para IPEN: 1 minuto.
Otras entidades: 24 horas </t>
  </si>
  <si>
    <t>Paso 1:Seleccionar en un rango de fechas mensajes/ notificaciones con archivos adjuntos almacenados en BD Oracle, correspondientes a Buzón 1.0
Paso 2: Ejecutar mediante Airflow el proceso de sincronización semiautomático de archivos adjuntos en MR1 que corresponde a Adjunto_All. Donde deberá cumplir el tiempo schedulado.
Paso 3: Ejecutar mediante Airflow el proceso de sincronización semiautomático de archivos adjuntos y relacionarlos al mensaje que corresponde a Adjuntorel_All.Donde deberá cumplir el tiempo schedulado.</t>
  </si>
  <si>
    <t>Resultado paso 1:  Que la información sea cargada a la tabla SYNCR_CONTROL del esquema del proceso de Sincronización en ORACLE, ejecutando la consulta programada.
Resultado paso 2: Que se realice el proceso de transferencia y actualización de los datos de los correos y sus metadatos entre las BD Oracle a MongoDB y Filenet.Considerando el código GUID generado por Filenet, el cual viaja a MongoDB durante la sincronización, mediante las consultas a las tablas SYNCR_CONTROL y SYNCR_CONTROL_HISTORICO con estado S en Oracle y los mensajes sincronizados en MongoDB
Resultado paso 3:Que se realice el proceso de transferencia y actualización de los datos, relacionándolos a los mensajes, mediante las consultas a las tablasSYNCR_CONTROL y SYNCR_CONTROL_HISTORICO  con estado S en Oracle y los mensajes sincronizados en MongoDB.</t>
  </si>
  <si>
    <t>NO CONFORME</t>
  </si>
  <si>
    <t>CP04</t>
  </si>
  <si>
    <t>Escenario prueba con ejecución programada</t>
  </si>
  <si>
    <t>Validación de la sincronización semiautomática de mensajes de Buzón 1.0 a Buzón 2.0</t>
  </si>
  <si>
    <t xml:space="preserve">Contar con mensajes/ notificaciones generados a raíz de trámites en MR1
Setear la programación de la ejecución del proceso.
Configuración actual para IPEN: 1 minuto.
Otras entidades: 24 horas </t>
  </si>
  <si>
    <t>Mensajes/ notificaciones que contengan archivos adjuntos en BD Oracle.</t>
  </si>
  <si>
    <t>Paso 1:Seleccionar en un rango de fechas mensajes/ notificaciones almacenados en BD Oracle, correspondientes a Buzón 1.0
Paso 2: Ejecutar mediante Airflow el proceso de sincronización semiautomático del mensajes y usuarios en MR1 que corresponde a Mensaje_All. Donde deberá cumplir el tiempo schedulado.</t>
  </si>
  <si>
    <t xml:space="preserve">
Resultado paso 1: Que la información sea cargada a la tabla SYNCR_CONTROL del esquema del proceso de Sincronización en ORACLE, ejecutando la consulta programada.
Resultado paso 2: Que se realice el proceso de transferencia y actualización de los datos de los correos y sus metadatos entre las BD Oracle a MongoDB, mediante las consultas a la tabla SYNCR_CONTROL  con estado S en Oracle y los mensajes sincronizados en MongoDB</t>
  </si>
  <si>
    <t>PENDIENTE</t>
  </si>
  <si>
    <t>CP05</t>
  </si>
  <si>
    <t>Validación de la sincronización manual de archivos adjuntos de Buzón 1.0 a Buzón 2.0</t>
  </si>
  <si>
    <t xml:space="preserve">Contar con mensajes/ notificaciones generados a raíz de trámites en MR1
Ejecutar previamente mediante Airflow el proceso de sincronización manual de mensajes y usuarios en MR1, que corresponde a Mensaje_All
</t>
  </si>
  <si>
    <t>Paso 1:Seleccionar en un rango de fechas mensajes/ notificaciones con archivos adjuntos almacenados en BD Oracle, correspondientes a Buzón 1.0
Paso 2: Ejecutar mediante Airflow el proceso de sincronización de archivos adjuntos en MR1 que corresponde a Adjunto_All
Paso 3: Ejecutar mediante Airflow el proceso de sincronización de archivos adjuntos y relacionarlos al mensaje que corresponde a Adjuntorel_All</t>
  </si>
  <si>
    <t>Resultado paso 1:  Que la información sea cargada a la tabla SYNCR_CONTROL del esquema del proceso de Sincronización en ORACLE, ejecutando la consulta manual.
Resultado paso 2: Que se realice el proceso de transferencia y actualización de los datos de los correos y sus metadatos entre las BD Oracle a MongoDB y Filenet.Considerando el código GUID generado por Filenet, el cual viaja a MongoDB durante la sincronización, mediante las consultas a la tabla SYNCR_CONTROL con estado S en Oracle y los mensajes sincronizados en MongoDB
Resultado paso 3:Que se realice el proceso de transferencia y actualización de los datos, relacionándolos a los mensajes, mediante las consultas a las tablas SYNCR_CONTROL y SYNCR_CONTROL_HISTORICO  con estado S en Oracle y los mensajes sincronizados en MongoDB.</t>
  </si>
  <si>
    <t>CP06</t>
  </si>
  <si>
    <t>Escenario prueba individual</t>
  </si>
  <si>
    <t>Validación de la sincronización de mensajes Leídos de Buzón 2.0 a Buzón 1.0</t>
  </si>
  <si>
    <t>Contar con usuario verificado con cuenta VUCE y que cuente con acceso a generación de trámites en MR2</t>
  </si>
  <si>
    <r>
      <rPr>
        <sz val="10"/>
        <color rgb="FF000000"/>
        <rFont val="Arial"/>
        <family val="2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  <family val="2"/>
      </rPr>
      <t>BUZON.SUPERVISOR.ADMINISTRADO</t>
    </r>
  </si>
  <si>
    <t xml:space="preserve">Paso 1:Verificar el acceso del usuario a MR2. 
Paso 2: El usuario desde el Buzón 2.0, cuenta con mensajes y notificaciones en estado No Leído.  
Paso 3: Verificar el proceso de sincronización del estado Leído de mensajes de Buzón 2.0 a Buzón 1.0. </t>
  </si>
  <si>
    <t>Resultado paso 1: Que el sistema verifique la identidad de un usuario y le permita el acceso.
Resultado paso 2: Que se realice el cambio del estado del mensaje/ notificación a Leído. Es decir el usuario tendrá que abrir un mensaje/notificación No leído para que cambie a estado Leído
Resultado paso 3: Que se realice el proceso de actualización del estado Leído desde MongoDB a Oracle, mediante la consulta en las tablas de Oracle.</t>
  </si>
  <si>
    <t>M/J</t>
  </si>
  <si>
    <t>CP07</t>
  </si>
  <si>
    <r>
      <rPr>
        <sz val="10"/>
        <color rgb="FF000000"/>
        <rFont val="Arial"/>
        <family val="2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  <family val="2"/>
      </rPr>
      <t>BUZON.SUPERVISOR.ENTIDAD</t>
    </r>
  </si>
  <si>
    <t>Resultado paso 1: Que el sistema verifique la identidad de un usuario y le permita el acceso.
Resultado paso 2: Que se realice el cambio del estado del mensaje/ notificación a Leído. Es decir el usuario tendrá que abrir un mensaje/notificación No leído para que cambie a estado Leído.
Resultado paso 3: Que se realice el proceso de actualización del estado Leído desde MongoDB a Oracle , mediante la consulta en las tablas de Oracle.</t>
  </si>
  <si>
    <t>CP08</t>
  </si>
  <si>
    <t>Validación de la sincronización manual de mensajes de Buzón 1.0 a Buzón 2.0</t>
  </si>
  <si>
    <t xml:space="preserve">Contar con mensajes/ notificaciones generados a raíz de trámites en MR1'Contar con mensajes/ notificaciones generados a raíz de trámites en MR1
Ejecutar previamente mediante Airflow el proceso de sincronización manual de mensajes y usuarios en MR1, que corresponde a Mensaje_All
</t>
  </si>
  <si>
    <t>Mensajes/ notificaciones que se encuentren en estado Leído en BD Oracle.</t>
  </si>
  <si>
    <t>Paso 1:Seleccionar en un rango de fechas mensajes/ notificaciones almacenados en BD Oracle, correspondientes a Buzón 1.0
Paso 2: Ejecutar mediante Airflow el proceso de sincronización manual de mensajes y usuarios en MR1, que corresponde a Leido_All</t>
  </si>
  <si>
    <t>Resultado Paso 1: Que la información sea cargada a la tabla SYNCR_CONTROL del esquema del proceso de Sincronización en ORACLE, ejecutando la consulta manual. Se debe considerar que el  mensaje/notificación se encuentre en estado Leído. 
Resultado paso 2: Que se realice el proceso de actualización del estado Leído desde Oracle a MongoDB, mediante las consultas a las tablas SYNCR_CONTROL y SYNCR_CONTROL_HISTORICO  con estado S en Oracle y los mensajes sincronizados en MongoDB</t>
  </si>
  <si>
    <t>CP09</t>
  </si>
  <si>
    <t xml:space="preserve">Contar con mensajes/ notificaciones generados a raíz de trámites en MR1. 
Setear la programación de la ejecución del proceso.
Configuración actual para IPEN: 1 minuto.
Otras entidades: 24 horas </t>
  </si>
  <si>
    <t xml:space="preserve">Paso 1:Seleccionar en un rango de fechas mensajes/ notificaciones almacenados en BD Oracle, correspondientes a Buzón 1.0
Paso 2: Ejecutar mediante Airflow el proceso de sincronización semiautomático del mensajes y usuarios en MR1 que corresponde a Leido_All. Donde deberá cumplir el tiempo schedulado. </t>
  </si>
  <si>
    <t>Resultado Paso 1: Que la información sea cargada a la tabla SYNCR_CONTROL del esquema del proceso de Sincronización en ORACLE, ejecutando la consulta programada. Se debe considerar que el  mensaje/notificación se encuentre en estado Leído. 
Resultado paso 2: Que se realice el proceso de actualización del estado Leído desde Oracle a MongoDB. Mediante las consultas a las tablas SYNCR_CONTROL y SYNCR_CONTROL_HISTORICO  con estado S en Oracle y los mensajes sincronizados en MongoDB</t>
  </si>
  <si>
    <t>CP10</t>
  </si>
  <si>
    <t>RF-04: Registro y Auditoría de Cambios</t>
  </si>
  <si>
    <t>Validar el proceso de sincronización automáticos de mensajes de Buzón 1.0 a Buzón 2.0 con resultado exitoso.</t>
  </si>
  <si>
    <t>Proceso de actualización del archivo log de errores y log de registro</t>
  </si>
  <si>
    <t>Proceso de sincronización con estado de operación exitoso</t>
  </si>
  <si>
    <t xml:space="preserve">Consultas periódicas de los datos almacenados en la tabla Control, cuyos registros son exportados desde ORACLE a Mongodb.
</t>
  </si>
  <si>
    <t xml:space="preserve">Paso 1:Seleccionar en un rango de fechas mensajes/ notificaciones almacenados en BD Oracle, correspondientes a Buzón 1.0
Paso 2: Ejecutar mediante Airflow el proceso de sincronización automática de mensajes y usuarios en MR1, que corresponde a los procesos Mensaje_All,  Leido_All, Adjunto_all, Adjuntorel_All, </t>
  </si>
  <si>
    <t xml:space="preserve">Resultado Paso 1: Que la información sea cargada a la tabla SYNC_CONTROL del esquema del proceso de Sincronización en ORACLE, ejecutando la consulta automática.
Resultado Paso 2: Que se realice el proceso de transferencia y actualización de los datos de los correos y sus metadatos entre las BD Oracle a MongoDB de forma exitosa, mediante las consultas a las tablas SYNCR_CONTROL y SYNCR_CONTROL_HISTORICO  y los mensajes sincronizados tendrán estado S en MongoDB.
</t>
  </si>
  <si>
    <t>J</t>
  </si>
  <si>
    <t>CP11</t>
  </si>
  <si>
    <t>Validar el proceso de sincronización automáticos de mensajes de Buzón 1.0 a Buzón 2.0 con resultado fallido.</t>
  </si>
  <si>
    <t>Caso no válido</t>
  </si>
  <si>
    <t>Proceso de sincronización con estado de operación fallido</t>
  </si>
  <si>
    <t>Paso 1:Seleccionar en un rango de fechas mensajes/ notificaciones almacenados en BD Oracle, correspondientes a Buzón 1.0
Paso 2: Ejecutar mediante Airflow el primer proceso de sincronización de mensajes y usuarios en MR1, que corresponde a los procesos Mensaje_Obs, Leido_Obs, Adjunto_Obs, Adjuntorel_Obs.
Paso 3:Ejecutar mediante Airflow el segundo proceso de sincronización de mensajes y usuarios en MR1.(Ejecución de los procesos indicados en el paso 2)
Paso 4:Ejecutar mediante Airflow el tercer proceso de sincronización de mensajes y usuarios en MR1(Ejecución de los procesos indicados en el paso 2)</t>
  </si>
  <si>
    <r>
      <rPr>
        <sz val="10"/>
        <color rgb="FF000000"/>
        <rFont val="Arial"/>
        <family val="2"/>
      </rPr>
      <t xml:space="preserve">Resultado Paso 1: Que la información sea cargada a la tabla CONTROL del esquema del proceso de Sincronización en ORACLE, ejecutando la consulta automática.
Resultado Paso 2: 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fallida</t>
    </r>
    <r>
      <rPr>
        <sz val="10"/>
        <color rgb="FF000000"/>
        <rFont val="Arial"/>
        <family val="2"/>
      </rPr>
      <t xml:space="preserve">. Validar mediante las consultas a las tablas Log e Histórico en Oracle, donde los mensajes tendrán estado E y en MongoDB no se mostrarán los mensajes sincronizados.
Resultado Paso 3:Que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fallida</t>
    </r>
    <r>
      <rPr>
        <sz val="10"/>
        <color rgb="FF000000"/>
        <rFont val="Arial"/>
        <family val="2"/>
      </rPr>
      <t xml:space="preserve">. Validar mediante las consultas a las tablas Log e Histórico en Oracle, donde los mensajes tendrán estado E y en MongoDB no se mostrarán los mensajes sincronizados.
Resultado Paso 4:Que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fallida</t>
    </r>
    <r>
      <rPr>
        <sz val="10"/>
        <color rgb="FF000000"/>
        <rFont val="Arial"/>
        <family val="2"/>
      </rPr>
      <t>. Validar mediante las consultas a las tablas Log e Histórico en Oracle, donde los mensajes tendrán estado Z y en MongoDB no se mostrarán los mensajes sincronizados.</t>
    </r>
  </si>
  <si>
    <t>CP12</t>
  </si>
  <si>
    <t>Validar el proceso de sincronización automáticos de mensajes de Buzón 1.0 a Buzón 2.0 con resultado inicial fallido, culminando en un intento exitoso.</t>
  </si>
  <si>
    <t>Proceso de sincronización con estado de operación parcial (Inicia como fallido, por lo que al realizar los reintentos culmina como exitoso)</t>
  </si>
  <si>
    <t>Paso 1:Seleccionar en un rango de fechas mensajes/ notificaciones almacenados en BD Oracle, correspondientes a Buzón 1.0
Paso 2: Ejecutar mediante Airflow el primer proceso de sincronización de mensajes y usuarios en MR1, que corresponde a los procesos Mensaje_Obs, Leido_Obs, Adjunto_Obs, Adjuntorel_Obs.
Paso 3:Ejecutar mediante Airflow el segundo proceso de sincronización de mensajes y usuarios en MR1. (Ejecución de los procesos indicados en el paso 2)
Paso 4:Ejecutar mediante Airflow el tercer proceso de sincronización de mensajes y usuarios en MR1.(Ejecución de los procesos indicados en el paso 2)</t>
  </si>
  <si>
    <r>
      <rPr>
        <sz val="10"/>
        <color rgb="FF000000"/>
        <rFont val="Arial"/>
        <family val="2"/>
      </rPr>
      <t xml:space="preserve">Resultado Paso 1: Que la información sea cargada a la tabla CONTROL del esquema del proceso de Sincronización en ORACLE, ejecutando la consulta automática.
Resultado Paso 2: 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fallida</t>
    </r>
    <r>
      <rPr>
        <sz val="10"/>
        <color rgb="FF000000"/>
        <rFont val="Arial"/>
        <family val="2"/>
      </rPr>
      <t xml:space="preserve">. Validar mediante las consultas a las tablas Log e Histórico en Oracle, donde los mensajes tendrán estado E y en MongoDB no se mostrarán los mensajes sincronizados.
Resultado Paso 3:Que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fallida</t>
    </r>
    <r>
      <rPr>
        <sz val="10"/>
        <color rgb="FF000000"/>
        <rFont val="Arial"/>
        <family val="2"/>
      </rPr>
      <t xml:space="preserve">. Validar mediante las consultas a las tablas Log e Histórico en Oracle, donde los mensajes tendrán estado E y en MongoDB no se mostrarán los mensajes sincronizados.
Resultado Paso 4:Que se realice el proceso de transferencia y actualización de los datos de los correos y sus metadatos entre las BD Oracle a MongoDB de forma </t>
    </r>
    <r>
      <rPr>
        <b/>
        <sz val="10"/>
        <color rgb="FF000000"/>
        <rFont val="Arial"/>
        <family val="2"/>
      </rPr>
      <t>exitosa</t>
    </r>
    <r>
      <rPr>
        <sz val="10"/>
        <color rgb="FF000000"/>
        <rFont val="Arial"/>
        <family val="2"/>
      </rPr>
      <t>. Validar mediante las consultas a las tablas Log e Histórico en Oracle, donde los mensajes tendrán estado S y en MongoDB no se mostrarán los mensajes sincronizados.</t>
    </r>
  </si>
  <si>
    <t>CP13</t>
  </si>
  <si>
    <t>Validar el seguimiento de modificaciones en los datos y el sistema, a fin de detectar, entender y corregir cualquier inconsistencia o error.</t>
  </si>
  <si>
    <t xml:space="preserve">Proceso de registro de log, por bloque de operaciones. </t>
  </si>
  <si>
    <t>Paso 1: Verificar la migración por bloque de operaciones.(Grupo de mensajes de la tabla SYNC_CONTROL)</t>
  </si>
  <si>
    <t>Resultado Paso 1: Que por cada bloque de operaciones se almacene un registro en el archivo Log, que registra información de todo el grupo procesado.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</si>
  <si>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</si>
  <si>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</si>
  <si>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</si>
  <si>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</si>
  <si>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</si>
  <si>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</si>
  <si>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</si>
  <si>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</si>
  <si>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</si>
  <si>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</si>
  <si>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</si>
  <si>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</si>
  <si>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</si>
  <si>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</si>
  <si>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</si>
  <si>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</si>
  <si>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</si>
  <si>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</si>
  <si>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</si>
  <si>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</si>
  <si>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</si>
  <si>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</si>
  <si>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</si>
  <si>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</si>
  <si>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</si>
  <si>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</si>
  <si>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</si>
  <si>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</si>
  <si>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</si>
  <si>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Detallar la descripción del cambio (indicar la versión de la HU que se está elaborando los Casos de prueba</t>
  </si>
  <si>
    <t>Indicar los datos de la persona que elabora/actualiza el PPS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</si>
  <si>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</si>
  <si>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</si>
  <si>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</si>
  <si>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</si>
  <si>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</si>
  <si>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</si>
  <si>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</si>
  <si>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</si>
  <si>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</si>
  <si>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</si>
  <si>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</si>
  <si>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</si>
  <si>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</si>
  <si>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</si>
  <si>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</si>
  <si>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</si>
  <si>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</si>
  <si>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</si>
  <si>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</si>
  <si>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</si>
  <si>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</si>
  <si>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</si>
  <si>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</si>
  <si>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</si>
  <si>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</si>
  <si>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</si>
  <si>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</si>
  <si>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</si>
  <si>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</si>
  <si>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</si>
  <si>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</si>
  <si>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</si>
  <si>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</si>
  <si>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</si>
  <si>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</si>
  <si>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</si>
  <si>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</si>
  <si>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</si>
  <si>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</si>
  <si>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</si>
  <si>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Indica que el caso de prueba se ejecutó con éxito y el resultado obtenido cumple con los criterios de aceptación establecidos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</si>
  <si>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</si>
  <si>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</si>
  <si>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</si>
  <si>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r>
      <rPr>
        <sz val="10"/>
        <color rgb="FF000000"/>
        <rFont val="Arial"/>
        <family val="2"/>
      </rPr>
      <t>Refleja que el caso de prueba aún no ha sido ejecutado y está en espera de ser procesado</t>
    </r>
    <r>
      <rPr>
        <b/>
        <sz val="10"/>
        <color rgb="FFFF0000"/>
        <rFont val="Arial"/>
        <family val="2"/>
      </rPr>
      <t xml:space="preserve"> (todos los casos deben iniciar con este estado)</t>
    </r>
  </si>
  <si>
    <t>BLOQUEADO</t>
  </si>
  <si>
    <r>
      <rPr>
        <sz val="10"/>
        <color rgb="FF000000"/>
        <rFont val="Arial"/>
        <family val="2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  <family val="2"/>
      </rPr>
      <t>(colocar el motivo del bloqueo)</t>
    </r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</si>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</sst>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17" fillId="0" borderId="0" xfId="0" applyFont="1"/>
    <xf numFmtId="0" fontId="0" fillId="2" borderId="10" xfId="0" applyFill="1" applyBorder="1" applyAlignment="1">
      <alignment horizontal="center" vertical="center" wrapText="1"/>
    </xf>
    <xf numFmtId="0" fontId="4" fillId="9" borderId="10" xfId="0" quotePrefix="1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1" borderId="10" xfId="0" quotePrefix="1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left" vertical="center" wrapText="1"/>
    </xf>
    <xf numFmtId="0" fontId="10" fillId="11" borderId="10" xfId="0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0" borderId="10" xfId="0" quotePrefix="1" applyFont="1" applyFill="1" applyBorder="1" applyAlignment="1">
      <alignment horizontal="left" vertical="center" wrapText="1"/>
    </xf>
    <xf numFmtId="0" fontId="4" fillId="12" borderId="10" xfId="0" quotePrefix="1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20" fillId="10" borderId="10" xfId="0" applyFont="1" applyFill="1" applyBorder="1" applyAlignment="1">
      <alignment horizontal="left" vertical="center" wrapText="1"/>
    </xf>
    <xf numFmtId="0" fontId="20" fillId="9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4" fillId="8" borderId="13" xfId="0" applyFont="1" applyFill="1" applyBorder="1" applyAlignment="1">
      <alignment horizont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0" borderId="7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106540</xdr:colOff>
      <xdr:row>13</xdr:row>
      <xdr:rowOff>91573</xdr:rowOff>
    </xdr:from>
    <xdr:to>
      <xdr:col>56</xdr:col>
      <xdr:colOff>27508</xdr:colOff>
      <xdr:row>87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  <a:ext uri="{147F2762-F138-4A5C-976F-8EAC2B608ADB}">
              <a16:predDERef xmlns:a16="http://schemas.microsoft.com/office/drawing/2014/main" pred="{4CFE935C-BE3A-4C3D-BE11-95EA15F4601D}"/>
            </a:ext>
          </a:extLst>
        </xdr:cNvPr>
        <xdr:cNvSpPr>
          <a:spLocks noChangeArrowheads="1"/>
        </xdr:cNvSpPr>
      </xdr:nvSpPr>
      <xdr:spPr bwMode="auto">
        <a:xfrm>
          <a:off x="106540" y="2301373"/>
          <a:ext cx="32286918" cy="225983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152400</xdr:rowOff>
    </xdr:from>
    <xdr:to>
      <xdr:col>18</xdr:col>
      <xdr:colOff>95250</xdr:colOff>
      <xdr:row>82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82</xdr:row>
      <xdr:rowOff>38100</xdr:rowOff>
    </xdr:from>
    <xdr:to>
      <xdr:col>17</xdr:col>
      <xdr:colOff>200025</xdr:colOff>
      <xdr:row>82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60</xdr:row>
      <xdr:rowOff>38100</xdr:rowOff>
    </xdr:from>
    <xdr:to>
      <xdr:col>41</xdr:col>
      <xdr:colOff>209550</xdr:colOff>
      <xdr:row>75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53248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82</xdr:row>
      <xdr:rowOff>9525</xdr:rowOff>
    </xdr:from>
    <xdr:to>
      <xdr:col>46</xdr:col>
      <xdr:colOff>0</xdr:colOff>
      <xdr:row>85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83</xdr:row>
      <xdr:rowOff>866</xdr:rowOff>
    </xdr:from>
    <xdr:to>
      <xdr:col>46</xdr:col>
      <xdr:colOff>0</xdr:colOff>
      <xdr:row>84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97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152400</xdr:rowOff>
    </xdr:from>
    <xdr:to>
      <xdr:col>18</xdr:col>
      <xdr:colOff>95250</xdr:colOff>
      <xdr:row>92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92</xdr:row>
      <xdr:rowOff>38100</xdr:rowOff>
    </xdr:from>
    <xdr:to>
      <xdr:col>17</xdr:col>
      <xdr:colOff>200025</xdr:colOff>
      <xdr:row>92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70</xdr:row>
      <xdr:rowOff>38100</xdr:rowOff>
    </xdr:from>
    <xdr:to>
      <xdr:col>41</xdr:col>
      <xdr:colOff>209550</xdr:colOff>
      <xdr:row>85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425744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92</xdr:row>
      <xdr:rowOff>9525</xdr:rowOff>
    </xdr:from>
    <xdr:to>
      <xdr:col>46</xdr:col>
      <xdr:colOff>0</xdr:colOff>
      <xdr:row>95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93</xdr:row>
      <xdr:rowOff>866</xdr:rowOff>
    </xdr:from>
    <xdr:to>
      <xdr:col>46</xdr:col>
      <xdr:colOff>0</xdr:colOff>
      <xdr:row>94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Y85"/>
  <sheetViews>
    <sheetView tabSelected="1" topLeftCell="A54" zoomScale="80" zoomScaleNormal="80" workbookViewId="0">
      <selection activeCell="U55" sqref="U55:Z55"/>
    </sheetView>
  </sheetViews>
  <sheetFormatPr baseColWidth="10" defaultColWidth="11.42578125" defaultRowHeight="12.75" x14ac:dyDescent="0.2"/>
  <cols>
    <col min="1" max="1" width="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140625" customWidth="1"/>
    <col min="8" max="8" width="3.140625" style="29" customWidth="1"/>
    <col min="9" max="9" width="3.7109375" style="29" customWidth="1"/>
    <col min="10" max="10" width="4" customWidth="1"/>
    <col min="11" max="11" width="3.7109375" customWidth="1"/>
    <col min="12" max="12" width="2.42578125" customWidth="1"/>
    <col min="13" max="14" width="4" customWidth="1"/>
    <col min="15" max="15" width="1" customWidth="1"/>
    <col min="16" max="16" width="1.28515625" bestFit="1" customWidth="1"/>
    <col min="17" max="17" width="4" customWidth="1"/>
    <col min="18" max="18" width="1.28515625" customWidth="1"/>
    <col min="19" max="19" width="4" customWidth="1"/>
    <col min="20" max="20" width="1.28515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8.7109375" style="3" customWidth="1"/>
    <col min="45" max="45" width="5.85546875" style="3" customWidth="1"/>
    <col min="46" max="46" width="20.85546875" customWidth="1"/>
    <col min="47" max="47" width="7.28515625" style="3" customWidth="1"/>
    <col min="48" max="48" width="26.140625" customWidth="1"/>
    <col min="49" max="49" width="64.85546875" customWidth="1"/>
    <col min="50" max="50" width="17.5703125" customWidth="1"/>
    <col min="51" max="51" width="12.28515625" customWidth="1"/>
    <col min="52" max="63" width="5.42578125" customWidth="1"/>
    <col min="64" max="72" width="5.140625" customWidth="1"/>
  </cols>
  <sheetData>
    <row r="3" spans="1:45" ht="12.75" customHeight="1" x14ac:dyDescent="0.2">
      <c r="J3" s="188" t="s">
        <v>0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38"/>
      <c r="AS3" s="38"/>
    </row>
    <row r="4" spans="1:45" ht="12.75" customHeight="1" x14ac:dyDescent="0.2"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89" t="s">
        <v>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40"/>
      <c r="AS7" s="40"/>
    </row>
    <row r="8" spans="1:45" ht="15" customHeight="1" x14ac:dyDescent="0.25">
      <c r="I8" s="190" t="s">
        <v>2</v>
      </c>
      <c r="J8" s="191"/>
      <c r="K8" s="190" t="s">
        <v>3</v>
      </c>
      <c r="L8" s="191"/>
      <c r="M8" s="190" t="s">
        <v>4</v>
      </c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1"/>
      <c r="AH8" s="190" t="s">
        <v>5</v>
      </c>
      <c r="AI8" s="192"/>
      <c r="AJ8" s="192"/>
      <c r="AK8" s="192"/>
      <c r="AL8" s="192"/>
      <c r="AM8" s="192"/>
      <c r="AN8" s="192"/>
      <c r="AO8" s="192"/>
      <c r="AP8" s="192"/>
      <c r="AQ8" s="191"/>
      <c r="AR8" s="40"/>
      <c r="AS8" s="40"/>
    </row>
    <row r="9" spans="1:45" ht="15" customHeight="1" x14ac:dyDescent="0.25">
      <c r="I9" s="199">
        <v>45741</v>
      </c>
      <c r="J9" s="200"/>
      <c r="K9" s="201" t="s">
        <v>6</v>
      </c>
      <c r="L9" s="202"/>
      <c r="M9" s="203" t="s">
        <v>7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5"/>
      <c r="AH9" s="203" t="s">
        <v>8</v>
      </c>
      <c r="AI9" s="204"/>
      <c r="AJ9" s="204"/>
      <c r="AK9" s="204"/>
      <c r="AL9" s="204"/>
      <c r="AM9" s="204"/>
      <c r="AN9" s="204"/>
      <c r="AO9" s="204"/>
      <c r="AP9" s="204"/>
      <c r="AQ9" s="205"/>
      <c r="AR9" s="40"/>
      <c r="AS9" s="40"/>
    </row>
    <row r="10" spans="1:45" ht="15" customHeight="1" x14ac:dyDescent="0.25">
      <c r="I10" s="140">
        <v>45768</v>
      </c>
      <c r="J10" s="141"/>
      <c r="K10" s="142" t="s">
        <v>9</v>
      </c>
      <c r="L10" s="143"/>
      <c r="M10" s="144" t="s">
        <v>10</v>
      </c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6"/>
      <c r="AH10" s="203" t="s">
        <v>8</v>
      </c>
      <c r="AI10" s="204"/>
      <c r="AJ10" s="204"/>
      <c r="AK10" s="204"/>
      <c r="AL10" s="204"/>
      <c r="AM10" s="204"/>
      <c r="AN10" s="204"/>
      <c r="AO10" s="204"/>
      <c r="AP10" s="204"/>
      <c r="AQ10" s="205"/>
      <c r="AR10" s="40"/>
      <c r="AS10" s="40"/>
    </row>
    <row r="11" spans="1:45" ht="15" customHeight="1" x14ac:dyDescent="0.2">
      <c r="I11" s="140"/>
      <c r="J11" s="141"/>
      <c r="K11" s="142"/>
      <c r="L11" s="143"/>
      <c r="M11" s="144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6"/>
      <c r="AH11" s="144"/>
      <c r="AI11" s="145"/>
      <c r="AJ11" s="145"/>
      <c r="AK11" s="145"/>
      <c r="AL11" s="145"/>
      <c r="AM11" s="145"/>
      <c r="AN11" s="145"/>
      <c r="AO11" s="145"/>
      <c r="AP11" s="145"/>
      <c r="AQ11" s="146"/>
      <c r="AR11" s="41"/>
      <c r="AS11" s="41"/>
    </row>
    <row r="12" spans="1:45" ht="15" customHeight="1" x14ac:dyDescent="0.2">
      <c r="I12" s="140"/>
      <c r="J12" s="141"/>
      <c r="K12" s="142"/>
      <c r="L12" s="143"/>
      <c r="M12" s="144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44"/>
      <c r="AI12" s="145"/>
      <c r="AJ12" s="145"/>
      <c r="AK12" s="145"/>
      <c r="AL12" s="145"/>
      <c r="AM12" s="145"/>
      <c r="AN12" s="145"/>
      <c r="AO12" s="145"/>
      <c r="AP12" s="145"/>
      <c r="AQ12" s="146"/>
      <c r="AR12" s="41"/>
      <c r="AS12" s="16"/>
    </row>
    <row r="13" spans="1:45" ht="15" customHeight="1" x14ac:dyDescent="0.2">
      <c r="I13" s="140"/>
      <c r="J13" s="141"/>
      <c r="K13" s="142"/>
      <c r="L13" s="143"/>
      <c r="M13" s="144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6"/>
      <c r="AH13" s="144"/>
      <c r="AI13" s="145"/>
      <c r="AJ13" s="145"/>
      <c r="AK13" s="145"/>
      <c r="AL13" s="145"/>
      <c r="AM13" s="145"/>
      <c r="AN13" s="145"/>
      <c r="AO13" s="145"/>
      <c r="AP13" s="145"/>
      <c r="AQ13" s="146"/>
      <c r="AR13" s="41"/>
      <c r="AS13" s="16"/>
    </row>
    <row r="14" spans="1:45" x14ac:dyDescent="0.2">
      <c r="B14" s="1"/>
    </row>
    <row r="15" spans="1:45" x14ac:dyDescent="0.2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47" t="s">
        <v>12</v>
      </c>
      <c r="C16" s="148"/>
      <c r="D16" s="148"/>
      <c r="E16" s="148"/>
      <c r="F16" s="148"/>
      <c r="G16" s="148"/>
      <c r="H16" s="148"/>
      <c r="I16" s="149"/>
      <c r="J16" s="150" t="s">
        <v>13</v>
      </c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2"/>
      <c r="AR16" s="41"/>
      <c r="AS16" s="41"/>
    </row>
    <row r="17" spans="1:45" x14ac:dyDescent="0.2">
      <c r="A17" s="15"/>
      <c r="B17" s="147" t="s">
        <v>14</v>
      </c>
      <c r="C17" s="148"/>
      <c r="D17" s="148"/>
      <c r="E17" s="148"/>
      <c r="F17" s="148"/>
      <c r="G17" s="148"/>
      <c r="H17" s="148"/>
      <c r="I17" s="149"/>
      <c r="J17" s="159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1"/>
      <c r="AR17" s="45"/>
      <c r="AS17" s="45"/>
    </row>
    <row r="18" spans="1:45" ht="16.5" customHeight="1" x14ac:dyDescent="0.2">
      <c r="A18" s="15"/>
      <c r="B18" s="193" t="s">
        <v>15</v>
      </c>
      <c r="C18" s="194"/>
      <c r="D18" s="194"/>
      <c r="E18" s="194"/>
      <c r="F18" s="194"/>
      <c r="G18" s="194"/>
      <c r="H18" s="194"/>
      <c r="I18" s="195"/>
      <c r="J18" s="196" t="s">
        <v>16</v>
      </c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8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17</v>
      </c>
    </row>
    <row r="23" spans="1:45" x14ac:dyDescent="0.2">
      <c r="B23" s="153" t="s">
        <v>18</v>
      </c>
      <c r="C23" s="154"/>
      <c r="D23" s="154"/>
      <c r="E23" s="154"/>
      <c r="F23" s="154"/>
      <c r="G23" s="155"/>
      <c r="H23" s="156" t="s">
        <v>19</v>
      </c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8"/>
    </row>
    <row r="24" spans="1:45" x14ac:dyDescent="0.2">
      <c r="B24" s="162" t="s">
        <v>20</v>
      </c>
      <c r="C24" s="163"/>
      <c r="D24" s="163"/>
      <c r="E24" s="163"/>
      <c r="F24" s="163"/>
      <c r="G24" s="164"/>
      <c r="H24" s="165" t="s">
        <v>21</v>
      </c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7"/>
    </row>
    <row r="25" spans="1:45" x14ac:dyDescent="0.2">
      <c r="B25" s="162" t="s">
        <v>22</v>
      </c>
      <c r="C25" s="163"/>
      <c r="D25" s="163"/>
      <c r="E25" s="163"/>
      <c r="F25" s="163"/>
      <c r="G25" s="164"/>
      <c r="H25" s="165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7"/>
    </row>
    <row r="26" spans="1:45" x14ac:dyDescent="0.2">
      <c r="B26" s="162" t="s">
        <v>23</v>
      </c>
      <c r="C26" s="163"/>
      <c r="D26" s="163"/>
      <c r="E26" s="163"/>
      <c r="F26" s="163"/>
      <c r="G26" s="164"/>
      <c r="H26" s="165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7"/>
    </row>
    <row r="27" spans="1:45" x14ac:dyDescent="0.2">
      <c r="B27" s="182" t="s">
        <v>24</v>
      </c>
      <c r="C27" s="183"/>
      <c r="D27" s="183"/>
      <c r="E27" s="183"/>
      <c r="F27" s="183"/>
      <c r="G27" s="184"/>
      <c r="H27" s="165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7"/>
    </row>
    <row r="28" spans="1:45" x14ac:dyDescent="0.2">
      <c r="B28" s="168" t="s">
        <v>25</v>
      </c>
      <c r="C28" s="169"/>
      <c r="D28" s="169"/>
      <c r="E28" s="169"/>
      <c r="F28" s="169"/>
      <c r="G28" s="170"/>
      <c r="H28" s="171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80" t="s">
        <v>33</v>
      </c>
      <c r="AG30" s="180"/>
      <c r="AH30" s="181"/>
      <c r="AI30" s="11"/>
      <c r="AK30" s="6" t="s">
        <v>25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" x14ac:dyDescent="0.2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x14ac:dyDescent="0.2">
      <c r="A34" s="15"/>
      <c r="B34" s="174" t="s">
        <v>35</v>
      </c>
      <c r="C34" s="175"/>
      <c r="D34" s="175"/>
      <c r="E34" s="175"/>
      <c r="F34" s="175"/>
      <c r="G34" s="175"/>
      <c r="H34" s="175"/>
      <c r="I34" s="176"/>
      <c r="J34" s="122" t="s">
        <v>36</v>
      </c>
      <c r="K34" s="123"/>
      <c r="L34" s="124"/>
      <c r="M34" s="177" t="s">
        <v>37</v>
      </c>
      <c r="N34" s="178"/>
      <c r="O34" s="17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85" t="s">
        <v>38</v>
      </c>
      <c r="C35" s="186"/>
      <c r="D35" s="186"/>
      <c r="E35" s="186"/>
      <c r="F35" s="186"/>
      <c r="G35" s="186"/>
      <c r="H35" s="186"/>
      <c r="I35" s="187"/>
      <c r="J35" s="131">
        <f>COUNTIF($AX:$AX,"CONFORME")</f>
        <v>4</v>
      </c>
      <c r="K35" s="132"/>
      <c r="L35" s="133"/>
      <c r="M35" s="125">
        <f>ROUND((J35/$J$40)*100,0)</f>
        <v>31</v>
      </c>
      <c r="N35" s="126"/>
      <c r="O35" s="12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19" t="s">
        <v>39</v>
      </c>
      <c r="C36" s="120"/>
      <c r="D36" s="120"/>
      <c r="E36" s="120"/>
      <c r="F36" s="120"/>
      <c r="G36" s="120"/>
      <c r="H36" s="120"/>
      <c r="I36" s="121"/>
      <c r="J36" s="131">
        <f>COUNTIF($AX:$AX,"NO CONFORME")</f>
        <v>2</v>
      </c>
      <c r="K36" s="132"/>
      <c r="L36" s="133"/>
      <c r="M36" s="125">
        <f t="shared" ref="M36:M40" si="0">ROUND((J36/$J$40)*100,0)</f>
        <v>15</v>
      </c>
      <c r="N36" s="126"/>
      <c r="O36" s="12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x14ac:dyDescent="0.2">
      <c r="A37" s="15"/>
      <c r="B37" s="119" t="s">
        <v>40</v>
      </c>
      <c r="C37" s="120"/>
      <c r="D37" s="120"/>
      <c r="E37" s="120"/>
      <c r="F37" s="120"/>
      <c r="G37" s="120"/>
      <c r="H37" s="120"/>
      <c r="I37" s="121"/>
      <c r="J37" s="131">
        <f>COUNTIF($AX:$AX,"NO APLICA")</f>
        <v>0</v>
      </c>
      <c r="K37" s="132"/>
      <c r="L37" s="133"/>
      <c r="M37" s="125">
        <f t="shared" si="0"/>
        <v>0</v>
      </c>
      <c r="N37" s="126"/>
      <c r="O37" s="12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x14ac:dyDescent="0.2">
      <c r="A38" s="15"/>
      <c r="B38" s="128" t="s">
        <v>41</v>
      </c>
      <c r="C38" s="129"/>
      <c r="D38" s="129"/>
      <c r="E38" s="129"/>
      <c r="F38" s="129"/>
      <c r="G38" s="129"/>
      <c r="H38" s="129"/>
      <c r="I38" s="130"/>
      <c r="J38" s="131">
        <f>COUNTIF($AX:$AX,"PENDIENTE")</f>
        <v>7</v>
      </c>
      <c r="K38" s="132"/>
      <c r="L38" s="133"/>
      <c r="M38" s="125">
        <f t="shared" si="0"/>
        <v>54</v>
      </c>
      <c r="N38" s="126"/>
      <c r="O38" s="12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1" ht="14.25" customHeight="1" x14ac:dyDescent="0.2">
      <c r="A39" s="15"/>
      <c r="B39" s="128" t="s">
        <v>42</v>
      </c>
      <c r="C39" s="129"/>
      <c r="D39" s="129"/>
      <c r="E39" s="129"/>
      <c r="F39" s="129"/>
      <c r="G39" s="129"/>
      <c r="H39" s="129"/>
      <c r="I39" s="130"/>
      <c r="J39" s="131">
        <f>COUNTIF($AX:$AX,"BLOQUEADO")</f>
        <v>0</v>
      </c>
      <c r="K39" s="132"/>
      <c r="L39" s="133"/>
      <c r="M39" s="125">
        <f t="shared" ref="M39" si="1">ROUND((J39/$J$40)*100,0)</f>
        <v>0</v>
      </c>
      <c r="N39" s="126"/>
      <c r="O39" s="12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 x14ac:dyDescent="0.2">
      <c r="A40" s="15"/>
      <c r="B40" s="134" t="s">
        <v>43</v>
      </c>
      <c r="C40" s="135"/>
      <c r="D40" s="135"/>
      <c r="E40" s="135"/>
      <c r="F40" s="135"/>
      <c r="G40" s="135"/>
      <c r="H40" s="135"/>
      <c r="I40" s="136"/>
      <c r="J40" s="122">
        <f>SUM(J35:L38)</f>
        <v>13</v>
      </c>
      <c r="K40" s="123"/>
      <c r="L40" s="124"/>
      <c r="M40" s="125">
        <f t="shared" si="0"/>
        <v>100</v>
      </c>
      <c r="N40" s="126"/>
      <c r="O40" s="12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 x14ac:dyDescent="0.2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 x14ac:dyDescent="0.2">
      <c r="B44" s="117" t="s">
        <v>45</v>
      </c>
      <c r="C44" s="118"/>
      <c r="D44" s="116" t="s">
        <v>46</v>
      </c>
      <c r="E44" s="118"/>
      <c r="F44" s="116" t="s">
        <v>47</v>
      </c>
      <c r="G44" s="118"/>
      <c r="H44" s="116" t="s">
        <v>48</v>
      </c>
      <c r="I44" s="116"/>
      <c r="J44" s="116" t="s">
        <v>49</v>
      </c>
      <c r="K44" s="116"/>
      <c r="L44" s="116"/>
      <c r="M44" s="116" t="s">
        <v>50</v>
      </c>
      <c r="N44" s="116"/>
      <c r="O44" s="116"/>
      <c r="P44" s="116" t="s">
        <v>51</v>
      </c>
      <c r="Q44" s="116"/>
      <c r="R44" s="116"/>
      <c r="S44" s="116" t="s">
        <v>52</v>
      </c>
      <c r="T44" s="116"/>
      <c r="U44" s="116" t="s">
        <v>53</v>
      </c>
      <c r="V44" s="116"/>
      <c r="W44" s="116"/>
      <c r="X44" s="116"/>
      <c r="Y44" s="116"/>
      <c r="Z44" s="116"/>
      <c r="AA44" s="116" t="s">
        <v>54</v>
      </c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  <c r="AY44" t="s">
        <v>62</v>
      </c>
    </row>
    <row r="45" spans="1:51" ht="120.75" customHeight="1" x14ac:dyDescent="0.2">
      <c r="B45" s="109" t="s">
        <v>63</v>
      </c>
      <c r="C45" s="104"/>
      <c r="D45" s="103" t="s">
        <v>64</v>
      </c>
      <c r="E45" s="104"/>
      <c r="F45" s="103" t="s">
        <v>13</v>
      </c>
      <c r="G45" s="104"/>
      <c r="H45" s="103" t="s">
        <v>65</v>
      </c>
      <c r="I45" s="104"/>
      <c r="J45" s="137" t="s">
        <v>66</v>
      </c>
      <c r="K45" s="138"/>
      <c r="L45" s="139"/>
      <c r="M45" s="104">
        <v>1</v>
      </c>
      <c r="N45" s="104"/>
      <c r="O45" s="104"/>
      <c r="P45" s="104">
        <v>1</v>
      </c>
      <c r="Q45" s="104"/>
      <c r="R45" s="104"/>
      <c r="S45" s="104">
        <v>3</v>
      </c>
      <c r="T45" s="104"/>
      <c r="U45" s="97" t="s">
        <v>67</v>
      </c>
      <c r="V45" s="98"/>
      <c r="W45" s="98"/>
      <c r="X45" s="98"/>
      <c r="Y45" s="98"/>
      <c r="Z45" s="99"/>
      <c r="AA45" s="107" t="s">
        <v>68</v>
      </c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43" t="s">
        <v>69</v>
      </c>
      <c r="AS45" s="43" t="s">
        <v>70</v>
      </c>
      <c r="AT45" s="48" t="s">
        <v>71</v>
      </c>
      <c r="AU45" s="46" t="s">
        <v>72</v>
      </c>
      <c r="AV45" s="46" t="s">
        <v>73</v>
      </c>
      <c r="AW45" s="46" t="s">
        <v>74</v>
      </c>
      <c r="AX45" s="96" t="s">
        <v>75</v>
      </c>
      <c r="AY45" t="s">
        <v>76</v>
      </c>
    </row>
    <row r="46" spans="1:51" ht="155.25" customHeight="1" x14ac:dyDescent="0.2">
      <c r="B46" s="109" t="s">
        <v>77</v>
      </c>
      <c r="C46" s="104"/>
      <c r="D46" s="103" t="s">
        <v>64</v>
      </c>
      <c r="E46" s="104"/>
      <c r="F46" s="103" t="s">
        <v>13</v>
      </c>
      <c r="G46" s="104"/>
      <c r="H46" s="103" t="s">
        <v>78</v>
      </c>
      <c r="I46" s="110"/>
      <c r="J46" s="103" t="s">
        <v>79</v>
      </c>
      <c r="K46" s="104"/>
      <c r="L46" s="104"/>
      <c r="M46" s="104">
        <v>1</v>
      </c>
      <c r="N46" s="104"/>
      <c r="O46" s="104"/>
      <c r="P46" s="104">
        <v>1</v>
      </c>
      <c r="Q46" s="104"/>
      <c r="R46" s="104"/>
      <c r="S46" s="104">
        <v>3</v>
      </c>
      <c r="T46" s="104"/>
      <c r="U46" s="97" t="s">
        <v>80</v>
      </c>
      <c r="V46" s="98"/>
      <c r="W46" s="98"/>
      <c r="X46" s="98"/>
      <c r="Y46" s="98"/>
      <c r="Z46" s="99"/>
      <c r="AA46" s="107" t="s">
        <v>81</v>
      </c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43" t="s">
        <v>69</v>
      </c>
      <c r="AS46" s="43" t="s">
        <v>70</v>
      </c>
      <c r="AT46" s="78" t="s">
        <v>82</v>
      </c>
      <c r="AU46" s="79" t="s">
        <v>83</v>
      </c>
      <c r="AV46" s="79" t="s">
        <v>84</v>
      </c>
      <c r="AW46" s="80" t="s">
        <v>85</v>
      </c>
      <c r="AX46" s="96" t="s">
        <v>75</v>
      </c>
      <c r="AY46" t="s">
        <v>76</v>
      </c>
    </row>
    <row r="47" spans="1:51" ht="111.75" customHeight="1" x14ac:dyDescent="0.2">
      <c r="B47" s="109" t="s">
        <v>86</v>
      </c>
      <c r="C47" s="104"/>
      <c r="D47" s="103" t="s">
        <v>64</v>
      </c>
      <c r="E47" s="104"/>
      <c r="F47" s="103" t="s">
        <v>13</v>
      </c>
      <c r="G47" s="104"/>
      <c r="H47" s="103" t="s">
        <v>78</v>
      </c>
      <c r="I47" s="110"/>
      <c r="J47" s="103" t="s">
        <v>79</v>
      </c>
      <c r="K47" s="104"/>
      <c r="L47" s="104"/>
      <c r="M47" s="104">
        <v>1</v>
      </c>
      <c r="N47" s="104"/>
      <c r="O47" s="104"/>
      <c r="P47" s="104">
        <v>1</v>
      </c>
      <c r="Q47" s="104"/>
      <c r="R47" s="104"/>
      <c r="S47" s="104">
        <v>3</v>
      </c>
      <c r="T47" s="104"/>
      <c r="U47" s="97" t="s">
        <v>87</v>
      </c>
      <c r="V47" s="98"/>
      <c r="W47" s="98"/>
      <c r="X47" s="98"/>
      <c r="Y47" s="98"/>
      <c r="Z47" s="99"/>
      <c r="AA47" s="107" t="s">
        <v>81</v>
      </c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43" t="s">
        <v>69</v>
      </c>
      <c r="AS47" s="43" t="s">
        <v>70</v>
      </c>
      <c r="AT47" s="88" t="s">
        <v>88</v>
      </c>
      <c r="AU47" s="81" t="s">
        <v>83</v>
      </c>
      <c r="AV47" s="81" t="s">
        <v>89</v>
      </c>
      <c r="AW47" s="94" t="s">
        <v>90</v>
      </c>
      <c r="AX47" s="83" t="s">
        <v>91</v>
      </c>
      <c r="AY47" t="s">
        <v>76</v>
      </c>
    </row>
    <row r="48" spans="1:51" ht="129" customHeight="1" x14ac:dyDescent="0.2">
      <c r="B48" s="109" t="s">
        <v>92</v>
      </c>
      <c r="C48" s="104"/>
      <c r="D48" s="105" t="s">
        <v>64</v>
      </c>
      <c r="E48" s="106"/>
      <c r="F48" s="105" t="s">
        <v>13</v>
      </c>
      <c r="G48" s="106"/>
      <c r="H48" s="105" t="s">
        <v>78</v>
      </c>
      <c r="I48" s="106"/>
      <c r="J48" s="103" t="s">
        <v>93</v>
      </c>
      <c r="K48" s="104"/>
      <c r="L48" s="104"/>
      <c r="M48" s="100">
        <v>1</v>
      </c>
      <c r="N48" s="102"/>
      <c r="O48" s="101"/>
      <c r="P48" s="100">
        <v>1</v>
      </c>
      <c r="Q48" s="102"/>
      <c r="R48" s="101"/>
      <c r="S48" s="100">
        <v>3</v>
      </c>
      <c r="T48" s="101"/>
      <c r="U48" s="97" t="s">
        <v>94</v>
      </c>
      <c r="V48" s="98"/>
      <c r="W48" s="98"/>
      <c r="X48" s="98"/>
      <c r="Y48" s="98"/>
      <c r="Z48" s="99"/>
      <c r="AA48" s="97" t="s">
        <v>81</v>
      </c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9"/>
      <c r="AR48" s="43" t="s">
        <v>69</v>
      </c>
      <c r="AS48" s="43" t="s">
        <v>70</v>
      </c>
      <c r="AT48" s="88" t="s">
        <v>95</v>
      </c>
      <c r="AU48" s="81" t="s">
        <v>96</v>
      </c>
      <c r="AV48" s="81" t="s">
        <v>97</v>
      </c>
      <c r="AW48" s="82" t="s">
        <v>98</v>
      </c>
      <c r="AX48" s="83" t="s">
        <v>99</v>
      </c>
      <c r="AY48" t="s">
        <v>76</v>
      </c>
    </row>
    <row r="49" spans="2:51" ht="135.75" customHeight="1" x14ac:dyDescent="0.2">
      <c r="B49" s="109" t="s">
        <v>100</v>
      </c>
      <c r="C49" s="104"/>
      <c r="D49" s="105" t="s">
        <v>64</v>
      </c>
      <c r="E49" s="106"/>
      <c r="F49" s="105" t="s">
        <v>13</v>
      </c>
      <c r="G49" s="106"/>
      <c r="H49" s="105" t="s">
        <v>78</v>
      </c>
      <c r="I49" s="106"/>
      <c r="J49" s="103" t="s">
        <v>93</v>
      </c>
      <c r="K49" s="104"/>
      <c r="L49" s="104"/>
      <c r="M49" s="100">
        <v>1</v>
      </c>
      <c r="N49" s="102"/>
      <c r="O49" s="101"/>
      <c r="P49" s="100">
        <v>1</v>
      </c>
      <c r="Q49" s="102"/>
      <c r="R49" s="101"/>
      <c r="S49" s="100">
        <v>3</v>
      </c>
      <c r="T49" s="101"/>
      <c r="U49" s="97" t="s">
        <v>101</v>
      </c>
      <c r="V49" s="98"/>
      <c r="W49" s="98"/>
      <c r="X49" s="98"/>
      <c r="Y49" s="98"/>
      <c r="Z49" s="99"/>
      <c r="AA49" s="97" t="s">
        <v>81</v>
      </c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9"/>
      <c r="AR49" s="43" t="s">
        <v>69</v>
      </c>
      <c r="AS49" s="43" t="s">
        <v>70</v>
      </c>
      <c r="AT49" s="78" t="s">
        <v>102</v>
      </c>
      <c r="AU49" s="79" t="s">
        <v>96</v>
      </c>
      <c r="AV49" s="79" t="s">
        <v>103</v>
      </c>
      <c r="AW49" s="95" t="s">
        <v>104</v>
      </c>
      <c r="AX49" s="96" t="s">
        <v>75</v>
      </c>
      <c r="AY49" t="s">
        <v>76</v>
      </c>
    </row>
    <row r="50" spans="2:51" ht="158.25" customHeight="1" x14ac:dyDescent="0.2">
      <c r="B50" s="109" t="s">
        <v>105</v>
      </c>
      <c r="C50" s="104"/>
      <c r="D50" s="103" t="s">
        <v>64</v>
      </c>
      <c r="E50" s="104"/>
      <c r="F50" s="103" t="s">
        <v>13</v>
      </c>
      <c r="G50" s="104"/>
      <c r="H50" s="103" t="s">
        <v>78</v>
      </c>
      <c r="I50" s="110"/>
      <c r="J50" s="103" t="s">
        <v>106</v>
      </c>
      <c r="K50" s="104"/>
      <c r="L50" s="104"/>
      <c r="M50" s="104">
        <v>1</v>
      </c>
      <c r="N50" s="104"/>
      <c r="O50" s="104"/>
      <c r="P50" s="104">
        <v>1</v>
      </c>
      <c r="Q50" s="104"/>
      <c r="R50" s="104"/>
      <c r="S50" s="104">
        <v>3</v>
      </c>
      <c r="T50" s="104"/>
      <c r="U50" s="97" t="s">
        <v>107</v>
      </c>
      <c r="V50" s="98"/>
      <c r="W50" s="98"/>
      <c r="X50" s="98"/>
      <c r="Y50" s="98"/>
      <c r="Z50" s="99"/>
      <c r="AA50" s="97" t="s">
        <v>81</v>
      </c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9"/>
      <c r="AR50" s="43" t="s">
        <v>69</v>
      </c>
      <c r="AS50" s="43" t="s">
        <v>70</v>
      </c>
      <c r="AT50" s="89" t="s">
        <v>108</v>
      </c>
      <c r="AU50" s="93" t="s">
        <v>109</v>
      </c>
      <c r="AV50" s="90" t="s">
        <v>110</v>
      </c>
      <c r="AW50" s="91" t="s">
        <v>111</v>
      </c>
      <c r="AX50" s="92" t="s">
        <v>99</v>
      </c>
      <c r="AY50" t="s">
        <v>112</v>
      </c>
    </row>
    <row r="51" spans="2:51" ht="120" customHeight="1" x14ac:dyDescent="0.2">
      <c r="B51" s="109" t="s">
        <v>113</v>
      </c>
      <c r="C51" s="104"/>
      <c r="D51" s="103" t="s">
        <v>64</v>
      </c>
      <c r="E51" s="104"/>
      <c r="F51" s="103" t="s">
        <v>13</v>
      </c>
      <c r="G51" s="104"/>
      <c r="H51" s="103" t="s">
        <v>78</v>
      </c>
      <c r="I51" s="110"/>
      <c r="J51" s="103" t="s">
        <v>106</v>
      </c>
      <c r="K51" s="104"/>
      <c r="L51" s="104"/>
      <c r="M51" s="104">
        <v>1</v>
      </c>
      <c r="N51" s="104"/>
      <c r="O51" s="104"/>
      <c r="P51" s="104">
        <v>1</v>
      </c>
      <c r="Q51" s="104"/>
      <c r="R51" s="104"/>
      <c r="S51" s="104">
        <v>3</v>
      </c>
      <c r="T51" s="104"/>
      <c r="U51" s="97" t="s">
        <v>107</v>
      </c>
      <c r="V51" s="98"/>
      <c r="W51" s="98"/>
      <c r="X51" s="98"/>
      <c r="Y51" s="98"/>
      <c r="Z51" s="99"/>
      <c r="AA51" s="107" t="s">
        <v>81</v>
      </c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43" t="s">
        <v>69</v>
      </c>
      <c r="AS51" s="43" t="s">
        <v>70</v>
      </c>
      <c r="AT51" s="89" t="s">
        <v>108</v>
      </c>
      <c r="AU51" s="93" t="s">
        <v>114</v>
      </c>
      <c r="AV51" s="90" t="s">
        <v>110</v>
      </c>
      <c r="AW51" s="91" t="s">
        <v>115</v>
      </c>
      <c r="AX51" s="92" t="s">
        <v>99</v>
      </c>
      <c r="AY51" t="s">
        <v>112</v>
      </c>
    </row>
    <row r="52" spans="2:51" ht="100.5" customHeight="1" x14ac:dyDescent="0.2">
      <c r="B52" s="109" t="s">
        <v>116</v>
      </c>
      <c r="C52" s="104"/>
      <c r="D52" s="103" t="s">
        <v>64</v>
      </c>
      <c r="E52" s="104"/>
      <c r="F52" s="103" t="s">
        <v>13</v>
      </c>
      <c r="G52" s="104"/>
      <c r="H52" s="103" t="s">
        <v>78</v>
      </c>
      <c r="I52" s="110"/>
      <c r="J52" s="103" t="s">
        <v>106</v>
      </c>
      <c r="K52" s="104"/>
      <c r="L52" s="104"/>
      <c r="M52" s="104">
        <v>1</v>
      </c>
      <c r="N52" s="104"/>
      <c r="O52" s="104"/>
      <c r="P52" s="104">
        <v>1</v>
      </c>
      <c r="Q52" s="104"/>
      <c r="R52" s="104"/>
      <c r="S52" s="104">
        <v>3</v>
      </c>
      <c r="T52" s="104"/>
      <c r="U52" s="97" t="s">
        <v>117</v>
      </c>
      <c r="V52" s="98"/>
      <c r="W52" s="98"/>
      <c r="X52" s="98"/>
      <c r="Y52" s="98"/>
      <c r="Z52" s="99"/>
      <c r="AA52" s="107" t="s">
        <v>81</v>
      </c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43" t="s">
        <v>69</v>
      </c>
      <c r="AS52" s="43" t="s">
        <v>70</v>
      </c>
      <c r="AT52" s="84" t="s">
        <v>118</v>
      </c>
      <c r="AU52" s="85" t="s">
        <v>119</v>
      </c>
      <c r="AV52" s="85" t="s">
        <v>120</v>
      </c>
      <c r="AW52" s="86" t="s">
        <v>121</v>
      </c>
      <c r="AX52" s="87" t="s">
        <v>75</v>
      </c>
      <c r="AY52" t="s">
        <v>76</v>
      </c>
    </row>
    <row r="53" spans="2:51" ht="114" customHeight="1" x14ac:dyDescent="0.2">
      <c r="B53" s="109" t="s">
        <v>122</v>
      </c>
      <c r="C53" s="104"/>
      <c r="D53" s="103" t="s">
        <v>64</v>
      </c>
      <c r="E53" s="104"/>
      <c r="F53" s="103" t="s">
        <v>13</v>
      </c>
      <c r="G53" s="104"/>
      <c r="H53" s="103" t="s">
        <v>78</v>
      </c>
      <c r="I53" s="110"/>
      <c r="J53" s="103" t="s">
        <v>106</v>
      </c>
      <c r="K53" s="104"/>
      <c r="L53" s="104"/>
      <c r="M53" s="104">
        <v>1</v>
      </c>
      <c r="N53" s="104"/>
      <c r="O53" s="104"/>
      <c r="P53" s="104">
        <v>1</v>
      </c>
      <c r="Q53" s="104"/>
      <c r="R53" s="104"/>
      <c r="S53" s="104">
        <v>3</v>
      </c>
      <c r="T53" s="104"/>
      <c r="U53" s="97" t="s">
        <v>94</v>
      </c>
      <c r="V53" s="98"/>
      <c r="W53" s="98"/>
      <c r="X53" s="98"/>
      <c r="Y53" s="98"/>
      <c r="Z53" s="99"/>
      <c r="AA53" s="107" t="s">
        <v>81</v>
      </c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43" t="s">
        <v>69</v>
      </c>
      <c r="AS53" s="43" t="s">
        <v>70</v>
      </c>
      <c r="AT53" s="88" t="s">
        <v>123</v>
      </c>
      <c r="AU53" s="81" t="s">
        <v>119</v>
      </c>
      <c r="AV53" s="81" t="s">
        <v>124</v>
      </c>
      <c r="AW53" s="82" t="s">
        <v>125</v>
      </c>
      <c r="AX53" s="83" t="s">
        <v>99</v>
      </c>
      <c r="AY53" t="s">
        <v>76</v>
      </c>
    </row>
    <row r="54" spans="2:51" ht="169.5" customHeight="1" x14ac:dyDescent="0.2">
      <c r="B54" s="109" t="s">
        <v>126</v>
      </c>
      <c r="C54" s="104"/>
      <c r="D54" s="103" t="s">
        <v>64</v>
      </c>
      <c r="E54" s="104"/>
      <c r="F54" s="103" t="s">
        <v>13</v>
      </c>
      <c r="G54" s="104"/>
      <c r="H54" s="103" t="s">
        <v>127</v>
      </c>
      <c r="I54" s="110"/>
      <c r="J54" s="103" t="s">
        <v>106</v>
      </c>
      <c r="K54" s="104"/>
      <c r="L54" s="104"/>
      <c r="M54" s="104">
        <v>1</v>
      </c>
      <c r="N54" s="104"/>
      <c r="O54" s="104"/>
      <c r="P54" s="104">
        <v>1</v>
      </c>
      <c r="Q54" s="104"/>
      <c r="R54" s="104"/>
      <c r="S54" s="104">
        <v>3</v>
      </c>
      <c r="T54" s="104"/>
      <c r="U54" s="97" t="s">
        <v>128</v>
      </c>
      <c r="V54" s="98"/>
      <c r="W54" s="98"/>
      <c r="X54" s="98"/>
      <c r="Y54" s="98"/>
      <c r="Z54" s="99"/>
      <c r="AA54" s="107" t="s">
        <v>129</v>
      </c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43" t="s">
        <v>69</v>
      </c>
      <c r="AS54" s="43" t="s">
        <v>70</v>
      </c>
      <c r="AT54" s="48" t="s">
        <v>130</v>
      </c>
      <c r="AU54" s="47" t="s">
        <v>131</v>
      </c>
      <c r="AV54" s="48" t="s">
        <v>132</v>
      </c>
      <c r="AW54" s="46" t="s">
        <v>133</v>
      </c>
      <c r="AX54" s="47" t="s">
        <v>91</v>
      </c>
      <c r="AY54" t="s">
        <v>134</v>
      </c>
    </row>
    <row r="55" spans="2:51" ht="197.25" customHeight="1" x14ac:dyDescent="0.2">
      <c r="B55" s="109" t="s">
        <v>135</v>
      </c>
      <c r="C55" s="104"/>
      <c r="D55" s="103" t="s">
        <v>64</v>
      </c>
      <c r="E55" s="104"/>
      <c r="F55" s="103" t="s">
        <v>13</v>
      </c>
      <c r="G55" s="104"/>
      <c r="H55" s="103" t="s">
        <v>127</v>
      </c>
      <c r="I55" s="110"/>
      <c r="J55" s="103" t="s">
        <v>106</v>
      </c>
      <c r="K55" s="104"/>
      <c r="L55" s="104"/>
      <c r="M55" s="104">
        <v>1</v>
      </c>
      <c r="N55" s="104"/>
      <c r="O55" s="104"/>
      <c r="P55" s="104">
        <v>1</v>
      </c>
      <c r="Q55" s="104"/>
      <c r="R55" s="104"/>
      <c r="S55" s="104">
        <v>3</v>
      </c>
      <c r="T55" s="104"/>
      <c r="U55" s="97" t="s">
        <v>136</v>
      </c>
      <c r="V55" s="98"/>
      <c r="W55" s="98"/>
      <c r="X55" s="98"/>
      <c r="Y55" s="98"/>
      <c r="Z55" s="99"/>
      <c r="AA55" s="107" t="s">
        <v>129</v>
      </c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43" t="s">
        <v>137</v>
      </c>
      <c r="AS55" s="43" t="s">
        <v>70</v>
      </c>
      <c r="AT55" s="48" t="s">
        <v>138</v>
      </c>
      <c r="AU55" s="47" t="s">
        <v>131</v>
      </c>
      <c r="AV55" s="48" t="s">
        <v>139</v>
      </c>
      <c r="AW55" s="74" t="s">
        <v>140</v>
      </c>
      <c r="AX55" s="47" t="s">
        <v>99</v>
      </c>
      <c r="AY55" t="s">
        <v>134</v>
      </c>
    </row>
    <row r="56" spans="2:51" ht="133.5" customHeight="1" x14ac:dyDescent="0.2">
      <c r="B56" s="109" t="s">
        <v>141</v>
      </c>
      <c r="C56" s="104"/>
      <c r="D56" s="103" t="s">
        <v>64</v>
      </c>
      <c r="E56" s="104"/>
      <c r="F56" s="103" t="s">
        <v>13</v>
      </c>
      <c r="G56" s="104"/>
      <c r="H56" s="103" t="s">
        <v>127</v>
      </c>
      <c r="I56" s="110"/>
      <c r="J56" s="103" t="s">
        <v>106</v>
      </c>
      <c r="K56" s="104"/>
      <c r="L56" s="104"/>
      <c r="M56" s="104">
        <v>1</v>
      </c>
      <c r="N56" s="104"/>
      <c r="O56" s="104"/>
      <c r="P56" s="104">
        <v>1</v>
      </c>
      <c r="Q56" s="104"/>
      <c r="R56" s="104"/>
      <c r="S56" s="104">
        <v>3</v>
      </c>
      <c r="T56" s="104"/>
      <c r="U56" s="97" t="s">
        <v>142</v>
      </c>
      <c r="V56" s="98"/>
      <c r="W56" s="98"/>
      <c r="X56" s="98"/>
      <c r="Y56" s="98"/>
      <c r="Z56" s="99"/>
      <c r="AA56" s="107" t="s">
        <v>129</v>
      </c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43" t="s">
        <v>69</v>
      </c>
      <c r="AS56" s="43" t="s">
        <v>70</v>
      </c>
      <c r="AT56" s="48" t="s">
        <v>143</v>
      </c>
      <c r="AU56" s="47" t="s">
        <v>131</v>
      </c>
      <c r="AV56" s="48" t="s">
        <v>144</v>
      </c>
      <c r="AW56" s="74" t="s">
        <v>145</v>
      </c>
      <c r="AX56" s="47" t="s">
        <v>99</v>
      </c>
      <c r="AY56" t="s">
        <v>134</v>
      </c>
    </row>
    <row r="57" spans="2:51" ht="107.25" customHeight="1" x14ac:dyDescent="0.2">
      <c r="B57" s="109" t="s">
        <v>146</v>
      </c>
      <c r="C57" s="104"/>
      <c r="D57" s="103" t="s">
        <v>64</v>
      </c>
      <c r="E57" s="104"/>
      <c r="F57" s="103" t="s">
        <v>13</v>
      </c>
      <c r="G57" s="104"/>
      <c r="H57" s="103" t="s">
        <v>127</v>
      </c>
      <c r="I57" s="110"/>
      <c r="J57" s="103" t="s">
        <v>106</v>
      </c>
      <c r="K57" s="104"/>
      <c r="L57" s="104"/>
      <c r="M57" s="104">
        <v>1</v>
      </c>
      <c r="N57" s="104"/>
      <c r="O57" s="104"/>
      <c r="P57" s="104">
        <v>1</v>
      </c>
      <c r="Q57" s="104"/>
      <c r="R57" s="104"/>
      <c r="S57" s="104">
        <v>3</v>
      </c>
      <c r="T57" s="104"/>
      <c r="U57" s="97" t="s">
        <v>147</v>
      </c>
      <c r="V57" s="98"/>
      <c r="W57" s="98"/>
      <c r="X57" s="98"/>
      <c r="Y57" s="98"/>
      <c r="Z57" s="99"/>
      <c r="AA57" s="107" t="s">
        <v>129</v>
      </c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43" t="s">
        <v>69</v>
      </c>
      <c r="AS57" s="43" t="s">
        <v>70</v>
      </c>
      <c r="AT57" s="48" t="s">
        <v>148</v>
      </c>
      <c r="AU57" s="47" t="s">
        <v>131</v>
      </c>
      <c r="AV57" s="46" t="s">
        <v>149</v>
      </c>
      <c r="AW57" s="49" t="s">
        <v>150</v>
      </c>
      <c r="AX57" s="47" t="s">
        <v>99</v>
      </c>
      <c r="AY57" t="s">
        <v>134</v>
      </c>
    </row>
    <row r="58" spans="2:51" ht="30" customHeight="1" x14ac:dyDescent="0.2">
      <c r="B58" s="112"/>
      <c r="C58" s="110"/>
      <c r="D58" s="111"/>
      <c r="E58" s="110"/>
      <c r="F58" s="111"/>
      <c r="G58" s="110"/>
      <c r="H58" s="111"/>
      <c r="I58" s="110"/>
      <c r="J58" s="111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7"/>
      <c r="V58" s="98"/>
      <c r="W58" s="98"/>
      <c r="X58" s="98"/>
      <c r="Y58" s="98"/>
      <c r="Z58" s="99"/>
      <c r="AA58" s="107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43"/>
      <c r="AS58" s="43"/>
      <c r="AT58" s="48"/>
      <c r="AU58" s="47"/>
      <c r="AV58" s="46"/>
      <c r="AW58" s="49"/>
      <c r="AX58" s="47"/>
    </row>
    <row r="59" spans="2:51" ht="101.45" customHeight="1" x14ac:dyDescent="0.2">
      <c r="B59" s="23"/>
      <c r="C59" s="24"/>
      <c r="D59" s="24"/>
      <c r="E59" s="24"/>
      <c r="F59" s="23"/>
      <c r="G59" s="24"/>
      <c r="H59" s="27"/>
      <c r="I59" s="34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5"/>
      <c r="V59" s="25"/>
      <c r="W59" s="25"/>
      <c r="X59" s="25"/>
      <c r="Y59" s="25"/>
      <c r="Z59" s="25"/>
      <c r="AA59" s="25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4"/>
      <c r="AS59" s="24"/>
      <c r="AT59" s="25"/>
      <c r="AU59" s="27"/>
      <c r="AV59" s="25"/>
      <c r="AW59" s="25"/>
      <c r="AX59" s="27"/>
    </row>
    <row r="61" spans="2:51" x14ac:dyDescent="0.2">
      <c r="C61" s="3"/>
      <c r="D61" s="3"/>
      <c r="E61" s="3"/>
      <c r="F61" s="3"/>
      <c r="G61" s="3"/>
      <c r="H61" s="30"/>
      <c r="I61" s="30"/>
      <c r="J61" s="3"/>
      <c r="K61" s="3"/>
      <c r="L61" s="3"/>
      <c r="M61" s="3"/>
      <c r="N61" s="3"/>
      <c r="O61" s="3"/>
      <c r="P61" s="3"/>
      <c r="Q61" s="3"/>
      <c r="R61" s="3"/>
      <c r="S61" s="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2:51" x14ac:dyDescent="0.2">
      <c r="C62" s="6" t="s">
        <v>151</v>
      </c>
      <c r="D62" s="6"/>
      <c r="E62" s="6"/>
      <c r="G62" s="8" t="s">
        <v>152</v>
      </c>
      <c r="H62" s="30"/>
      <c r="I62" s="30"/>
      <c r="J62" s="3"/>
      <c r="K62" s="3"/>
      <c r="L62" s="3"/>
      <c r="M62" s="3"/>
      <c r="N62" s="3"/>
      <c r="O62" s="3"/>
      <c r="P62" s="3"/>
      <c r="Q62" s="3"/>
      <c r="R62" s="3"/>
      <c r="S62" s="3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2:51" x14ac:dyDescent="0.2">
      <c r="C63" s="28">
        <v>1</v>
      </c>
      <c r="D63" s="28"/>
      <c r="E63" s="28"/>
      <c r="F63" s="8" t="s">
        <v>153</v>
      </c>
      <c r="G63" s="3"/>
      <c r="H63" s="30"/>
      <c r="I63" s="30"/>
      <c r="J63" s="3"/>
      <c r="K63" s="3"/>
      <c r="L63" s="3">
        <v>4</v>
      </c>
      <c r="M63" s="8" t="s">
        <v>154</v>
      </c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2:51" x14ac:dyDescent="0.2">
      <c r="C64" s="28">
        <v>2</v>
      </c>
      <c r="D64" s="28"/>
      <c r="E64" s="28"/>
      <c r="F64" s="8" t="s">
        <v>155</v>
      </c>
      <c r="G64" s="3"/>
      <c r="H64" s="30"/>
      <c r="I64" s="30"/>
      <c r="J64" s="3"/>
      <c r="K64" s="3"/>
      <c r="L64" s="3">
        <v>5</v>
      </c>
      <c r="M64" s="8" t="s">
        <v>25</v>
      </c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2:42" x14ac:dyDescent="0.2">
      <c r="C65" s="16">
        <v>3</v>
      </c>
      <c r="D65" s="16"/>
      <c r="E65" s="16"/>
      <c r="F65" s="8" t="s">
        <v>156</v>
      </c>
      <c r="G65" s="3"/>
      <c r="H65" s="30"/>
      <c r="I65" s="30"/>
      <c r="J65" s="3"/>
      <c r="K65" s="3"/>
      <c r="L65" s="3"/>
      <c r="M65" s="8"/>
      <c r="N65" s="3"/>
      <c r="O65" s="8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2:42" x14ac:dyDescent="0.2">
      <c r="C66" s="16"/>
      <c r="D66" s="16"/>
      <c r="E66" s="16"/>
      <c r="F66" s="8"/>
      <c r="G66" s="3"/>
      <c r="H66" s="30"/>
      <c r="I66" s="30"/>
      <c r="J66" s="3"/>
      <c r="K66" s="3"/>
      <c r="L66" s="3"/>
      <c r="M66" s="8"/>
      <c r="N66" s="3"/>
      <c r="O66" s="8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2" x14ac:dyDescent="0.2">
      <c r="C67" s="6" t="s">
        <v>157</v>
      </c>
      <c r="D67" s="6"/>
      <c r="E67" s="6"/>
      <c r="F67" s="8"/>
      <c r="G67" s="8" t="s">
        <v>152</v>
      </c>
      <c r="O67" s="8"/>
      <c r="P67" s="3"/>
      <c r="Q67" s="3"/>
      <c r="S67" s="16"/>
      <c r="T67" s="3"/>
      <c r="U67" s="8"/>
      <c r="V67" s="8"/>
      <c r="W67" s="8"/>
      <c r="X67" s="8"/>
      <c r="Y67" s="8"/>
      <c r="Z67" s="8"/>
      <c r="AA67" s="8"/>
      <c r="AB67" s="3"/>
      <c r="AC67" s="8"/>
      <c r="AD67" s="16"/>
      <c r="AE67" s="3"/>
      <c r="AF67" s="8"/>
      <c r="AG67" s="3"/>
      <c r="AH67" s="5"/>
      <c r="AI67" s="5"/>
      <c r="AJ67" s="5"/>
      <c r="AK67" s="5"/>
      <c r="AL67" s="8"/>
      <c r="AM67" s="5"/>
      <c r="AN67" s="5"/>
      <c r="AO67" s="5"/>
      <c r="AP67" s="5"/>
    </row>
    <row r="68" spans="2:42" x14ac:dyDescent="0.2">
      <c r="C68" s="28">
        <v>1</v>
      </c>
      <c r="D68" s="28"/>
      <c r="E68" s="28"/>
      <c r="F68" s="8" t="s">
        <v>158</v>
      </c>
      <c r="G68" s="8"/>
      <c r="L68" s="3">
        <v>4</v>
      </c>
      <c r="M68" s="8" t="s">
        <v>25</v>
      </c>
      <c r="O68" s="8"/>
      <c r="P68" s="3"/>
      <c r="Q68" s="3"/>
      <c r="S68" s="16"/>
      <c r="T68" s="3"/>
      <c r="U68" s="8"/>
      <c r="V68" s="8"/>
      <c r="W68" s="8"/>
      <c r="X68" s="8"/>
      <c r="Y68" s="8"/>
      <c r="Z68" s="8"/>
      <c r="AA68" s="8"/>
      <c r="AB68" s="3"/>
      <c r="AC68" s="8"/>
      <c r="AD68" s="16"/>
      <c r="AE68" s="3"/>
      <c r="AF68" s="8"/>
      <c r="AG68" s="3"/>
      <c r="AH68" s="5"/>
      <c r="AI68" s="5"/>
      <c r="AJ68" s="5"/>
      <c r="AK68" s="5"/>
      <c r="AL68" s="8"/>
      <c r="AM68" s="5"/>
      <c r="AN68" s="5"/>
      <c r="AO68" s="5"/>
      <c r="AP68" s="5"/>
    </row>
    <row r="69" spans="2:42" x14ac:dyDescent="0.2">
      <c r="C69" s="28">
        <v>2</v>
      </c>
      <c r="D69" s="28"/>
      <c r="E69" s="28"/>
      <c r="F69" s="8" t="s">
        <v>159</v>
      </c>
      <c r="G69" s="8"/>
      <c r="L69" s="3"/>
      <c r="M69" s="8"/>
      <c r="O69" s="8"/>
      <c r="P69" s="3"/>
      <c r="Q69" s="3"/>
      <c r="S69" s="16"/>
      <c r="T69" s="3"/>
      <c r="U69" s="8"/>
      <c r="V69" s="8"/>
      <c r="W69" s="8"/>
      <c r="X69" s="8"/>
      <c r="Y69" s="8"/>
      <c r="Z69" s="8"/>
      <c r="AA69" s="8"/>
      <c r="AB69" s="3"/>
      <c r="AC69" s="8"/>
      <c r="AD69" s="16"/>
      <c r="AE69" s="3"/>
      <c r="AF69" s="8"/>
      <c r="AG69" s="3"/>
      <c r="AH69" s="5"/>
      <c r="AI69" s="5"/>
      <c r="AJ69" s="5"/>
      <c r="AK69" s="5"/>
      <c r="AL69" s="8"/>
      <c r="AM69" s="5"/>
      <c r="AN69" s="5"/>
      <c r="AO69" s="5"/>
      <c r="AP69" s="5"/>
    </row>
    <row r="70" spans="2:42" x14ac:dyDescent="0.2">
      <c r="C70" s="16">
        <v>3</v>
      </c>
      <c r="D70" s="16"/>
      <c r="E70" s="16"/>
      <c r="F70" s="8" t="s">
        <v>160</v>
      </c>
      <c r="G70" s="8"/>
      <c r="L70" s="3"/>
      <c r="M70" s="8"/>
      <c r="O70" s="8"/>
      <c r="P70" s="3"/>
      <c r="Q70" s="3"/>
      <c r="S70" s="16"/>
      <c r="T70" s="3"/>
      <c r="U70" s="8"/>
      <c r="V70" s="8"/>
      <c r="W70" s="8"/>
      <c r="X70" s="8"/>
      <c r="Y70" s="8"/>
      <c r="Z70" s="8"/>
      <c r="AA70" s="8"/>
      <c r="AB70" s="3"/>
      <c r="AC70" s="8"/>
      <c r="AD70" s="16"/>
      <c r="AE70" s="3"/>
      <c r="AF70" s="8"/>
      <c r="AG70" s="3"/>
      <c r="AH70" s="5"/>
      <c r="AI70" s="5"/>
      <c r="AJ70" s="5"/>
      <c r="AK70" s="5"/>
      <c r="AL70" s="8"/>
      <c r="AM70" s="5"/>
      <c r="AN70" s="5"/>
      <c r="AO70" s="5"/>
      <c r="AP70" s="5"/>
    </row>
    <row r="71" spans="2:42" x14ac:dyDescent="0.2">
      <c r="C71" s="16"/>
      <c r="D71" s="16"/>
      <c r="E71" s="16"/>
      <c r="F71" s="8"/>
      <c r="G71" s="8"/>
      <c r="L71" s="3"/>
      <c r="M71" s="8"/>
      <c r="O71" s="8"/>
      <c r="P71" s="3"/>
      <c r="Q71" s="3"/>
      <c r="S71" s="16"/>
      <c r="T71" s="3"/>
      <c r="U71" s="8"/>
      <c r="V71" s="8"/>
      <c r="W71" s="8"/>
      <c r="X71" s="8"/>
      <c r="Y71" s="8"/>
      <c r="Z71" s="8"/>
      <c r="AA71" s="8"/>
      <c r="AB71" s="3"/>
      <c r="AC71" s="8"/>
      <c r="AD71" s="16"/>
      <c r="AE71" s="3"/>
      <c r="AF71" s="8"/>
      <c r="AG71" s="3"/>
      <c r="AH71" s="5"/>
      <c r="AI71" s="5"/>
      <c r="AJ71" s="5"/>
      <c r="AK71" s="5"/>
      <c r="AL71" s="8"/>
      <c r="AM71" s="5"/>
      <c r="AN71" s="5"/>
      <c r="AO71" s="5"/>
      <c r="AP71" s="5"/>
    </row>
    <row r="72" spans="2:42" x14ac:dyDescent="0.2">
      <c r="C72" s="6" t="s">
        <v>161</v>
      </c>
      <c r="D72" s="6"/>
      <c r="E72" s="6"/>
      <c r="F72" s="8"/>
      <c r="G72" s="8" t="s">
        <v>152</v>
      </c>
      <c r="O72" s="8"/>
      <c r="P72" s="3"/>
      <c r="Q72" s="3"/>
      <c r="S72" s="16"/>
      <c r="T72" s="3"/>
      <c r="U72" s="8"/>
      <c r="V72" s="8"/>
      <c r="W72" s="8"/>
      <c r="X72" s="8"/>
      <c r="Y72" s="8"/>
      <c r="Z72" s="8"/>
      <c r="AA72" s="8"/>
      <c r="AB72" s="3"/>
      <c r="AC72" s="8"/>
      <c r="AD72" s="5"/>
      <c r="AF72" s="8"/>
      <c r="AG72" s="5"/>
      <c r="AH72" s="5"/>
      <c r="AI72" s="5"/>
      <c r="AJ72" s="5"/>
      <c r="AK72" s="5"/>
      <c r="AL72" s="8"/>
      <c r="AM72" s="5"/>
      <c r="AN72" s="5"/>
      <c r="AO72" s="5"/>
      <c r="AP72" s="5"/>
    </row>
    <row r="73" spans="2:42" x14ac:dyDescent="0.2">
      <c r="C73" s="28">
        <v>1</v>
      </c>
      <c r="D73" s="28"/>
      <c r="E73" s="28"/>
      <c r="F73" s="8" t="s">
        <v>162</v>
      </c>
      <c r="G73" s="3"/>
      <c r="H73" s="30"/>
      <c r="I73" s="30"/>
      <c r="J73" s="3"/>
      <c r="K73" s="3"/>
      <c r="L73" s="3">
        <v>4</v>
      </c>
      <c r="M73" s="8" t="s">
        <v>163</v>
      </c>
      <c r="N73" s="3"/>
      <c r="O73" s="3"/>
      <c r="P73" s="3"/>
      <c r="Q73" s="3"/>
      <c r="S73" s="3">
        <v>7</v>
      </c>
      <c r="T73" s="8" t="s">
        <v>164</v>
      </c>
      <c r="U73" s="5"/>
      <c r="V73" s="5"/>
      <c r="W73" s="5"/>
      <c r="X73" s="5"/>
      <c r="Y73" s="5"/>
      <c r="Z73" s="5"/>
      <c r="AA73" s="5"/>
      <c r="AB73" s="5"/>
      <c r="AC73" s="5"/>
      <c r="AE73" s="3">
        <v>10</v>
      </c>
      <c r="AF73" s="8" t="s">
        <v>25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42" x14ac:dyDescent="0.2">
      <c r="C74" s="28">
        <v>2</v>
      </c>
      <c r="D74" s="28"/>
      <c r="E74" s="28"/>
      <c r="F74" s="8" t="s">
        <v>165</v>
      </c>
      <c r="G74" s="3"/>
      <c r="H74" s="30"/>
      <c r="I74" s="30"/>
      <c r="J74" s="3"/>
      <c r="K74" s="3"/>
      <c r="L74" s="3">
        <v>5</v>
      </c>
      <c r="M74" s="8" t="s">
        <v>166</v>
      </c>
      <c r="N74" s="3"/>
      <c r="O74" s="3"/>
      <c r="P74" s="3"/>
      <c r="Q74" s="3"/>
      <c r="S74" s="3">
        <v>8</v>
      </c>
      <c r="T74" s="8" t="s">
        <v>167</v>
      </c>
      <c r="U74" s="5"/>
      <c r="V74" s="5"/>
      <c r="W74" s="5"/>
      <c r="X74" s="5"/>
      <c r="Y74" s="5"/>
      <c r="Z74" s="5"/>
      <c r="AA74" s="5"/>
      <c r="AB74" s="5"/>
      <c r="AC74" s="5"/>
      <c r="AE74" s="3"/>
      <c r="AF74" s="8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42" ht="12.75" customHeight="1" x14ac:dyDescent="0.2">
      <c r="C75" s="16">
        <v>3</v>
      </c>
      <c r="D75" s="16"/>
      <c r="E75" s="16"/>
      <c r="F75" s="8" t="s">
        <v>168</v>
      </c>
      <c r="G75" s="3"/>
      <c r="H75" s="30"/>
      <c r="I75" s="30"/>
      <c r="J75" s="3"/>
      <c r="K75" s="3"/>
      <c r="L75" s="3">
        <v>6</v>
      </c>
      <c r="M75" s="8" t="s">
        <v>169</v>
      </c>
      <c r="N75" s="3"/>
      <c r="O75" s="8"/>
      <c r="P75" s="3"/>
      <c r="Q75" s="3"/>
      <c r="S75" s="3">
        <v>9</v>
      </c>
      <c r="T75" s="8" t="s">
        <v>170</v>
      </c>
      <c r="U75" s="5"/>
      <c r="V75" s="5"/>
      <c r="W75" s="5"/>
      <c r="X75" s="5"/>
      <c r="Y75" s="5"/>
      <c r="Z75" s="5"/>
      <c r="AA75" s="5"/>
      <c r="AB75" s="5"/>
      <c r="AC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42" ht="9.75" customHeight="1" x14ac:dyDescent="0.2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9" spans="2:42" x14ac:dyDescent="0.2">
      <c r="B79" s="7" t="s">
        <v>171</v>
      </c>
      <c r="C79" s="5"/>
      <c r="D79" s="5"/>
      <c r="E79" s="5"/>
      <c r="F79" s="5"/>
      <c r="G79" s="5"/>
      <c r="H79" s="31"/>
      <c r="I79" s="3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2:42" x14ac:dyDescent="0.2">
      <c r="B80" s="2" t="s">
        <v>172</v>
      </c>
      <c r="S80" s="10"/>
      <c r="T80" s="2"/>
      <c r="U80" s="2"/>
      <c r="V80" s="2"/>
      <c r="W80" s="2"/>
      <c r="X80" s="2"/>
      <c r="Y80" s="2"/>
      <c r="Z80" s="2"/>
      <c r="AD80" s="10"/>
    </row>
    <row r="81" spans="2:45" x14ac:dyDescent="0.2">
      <c r="C81" s="10"/>
      <c r="D81" s="10"/>
      <c r="E81" s="10"/>
      <c r="T81" s="10"/>
      <c r="U81" s="10"/>
      <c r="V81" s="10"/>
      <c r="W81" s="10"/>
      <c r="X81" s="10"/>
      <c r="Y81" s="10"/>
      <c r="Z81" s="10"/>
      <c r="AB81" s="10" t="s">
        <v>173</v>
      </c>
      <c r="AD81" s="10"/>
      <c r="AL81" s="5"/>
      <c r="AM81" s="5"/>
      <c r="AN81" s="5"/>
      <c r="AO81" s="5"/>
      <c r="AP81" s="5"/>
      <c r="AQ81" s="5"/>
    </row>
    <row r="82" spans="2:45" x14ac:dyDescent="0.2"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AB82" s="10" t="s">
        <v>29</v>
      </c>
      <c r="AC82" s="17"/>
      <c r="AE82" s="10" t="s">
        <v>174</v>
      </c>
      <c r="AF82" s="11"/>
      <c r="AL82" s="5"/>
      <c r="AM82" s="5"/>
      <c r="AN82" s="5"/>
      <c r="AO82" s="5"/>
      <c r="AP82" s="5"/>
      <c r="AQ82" s="5"/>
    </row>
    <row r="83" spans="2:45" x14ac:dyDescent="0.2">
      <c r="AM83" s="1" t="s">
        <v>175</v>
      </c>
      <c r="AQ83" s="1"/>
      <c r="AR83" s="13"/>
      <c r="AS83" s="13"/>
    </row>
    <row r="84" spans="2:45" x14ac:dyDescent="0.2">
      <c r="B84" s="12" t="s">
        <v>176</v>
      </c>
      <c r="C84" s="5"/>
      <c r="D84" s="5"/>
      <c r="E84" s="5"/>
      <c r="F84" s="5"/>
      <c r="G84" s="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AM84" t="s">
        <v>177</v>
      </c>
      <c r="AO84" t="s">
        <v>178</v>
      </c>
      <c r="AQ84" t="s">
        <v>179</v>
      </c>
    </row>
    <row r="85" spans="2:45" x14ac:dyDescent="0.2">
      <c r="B85" s="8"/>
      <c r="C85" s="5"/>
      <c r="D85" s="5"/>
      <c r="E85" s="5"/>
      <c r="F85" s="5"/>
      <c r="G85" s="5"/>
      <c r="H85" s="35"/>
      <c r="I85" s="35"/>
      <c r="J85" s="9"/>
      <c r="K85" s="9"/>
      <c r="L85" s="9"/>
      <c r="M85" s="9"/>
      <c r="N85" s="9"/>
      <c r="O85" s="9"/>
      <c r="P85" s="9"/>
      <c r="Q85" s="9"/>
      <c r="R85" s="9"/>
      <c r="S85" s="9"/>
      <c r="T85" s="10"/>
      <c r="U85" s="10"/>
      <c r="V85" s="10"/>
      <c r="W85" s="10"/>
      <c r="X85" s="10"/>
      <c r="Y85" s="10"/>
      <c r="Z85" s="10"/>
      <c r="AM85" s="22"/>
      <c r="AO85" s="22"/>
      <c r="AQ85" s="22"/>
      <c r="AR85" s="42"/>
      <c r="AS85" s="42"/>
    </row>
  </sheetData>
  <autoFilter ref="A44:AY57" xr:uid="{EE48EE09-E661-402D-BA1B-A100D489DD1B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</autoFilter>
  <mergeCells count="218">
    <mergeCell ref="H52:I52"/>
    <mergeCell ref="J52:L52"/>
    <mergeCell ref="M52:O52"/>
    <mergeCell ref="P52:R52"/>
    <mergeCell ref="S52:T52"/>
    <mergeCell ref="U52:Z52"/>
    <mergeCell ref="AA52:AQ52"/>
    <mergeCell ref="AA53:AQ53"/>
    <mergeCell ref="D53:E53"/>
    <mergeCell ref="F53:G53"/>
    <mergeCell ref="H53:I53"/>
    <mergeCell ref="J53:L53"/>
    <mergeCell ref="M53:O53"/>
    <mergeCell ref="P53:R53"/>
    <mergeCell ref="S53:T53"/>
    <mergeCell ref="U53:Z53"/>
    <mergeCell ref="AA51:AQ51"/>
    <mergeCell ref="D51:E51"/>
    <mergeCell ref="F51:G51"/>
    <mergeCell ref="H51:I51"/>
    <mergeCell ref="J51:L51"/>
    <mergeCell ref="M51:O51"/>
    <mergeCell ref="P51:R51"/>
    <mergeCell ref="S51:T51"/>
    <mergeCell ref="U51:Z51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S55:T55"/>
    <mergeCell ref="U55:Z55"/>
    <mergeCell ref="AA55:AQ55"/>
    <mergeCell ref="D54:E54"/>
    <mergeCell ref="F54:G54"/>
    <mergeCell ref="H54:I54"/>
    <mergeCell ref="J54:L54"/>
    <mergeCell ref="M54:O54"/>
    <mergeCell ref="P54:R54"/>
    <mergeCell ref="S54:T54"/>
    <mergeCell ref="U54:Z54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7:I37"/>
    <mergeCell ref="J40:L40"/>
    <mergeCell ref="M40:O40"/>
    <mergeCell ref="S46:T46"/>
    <mergeCell ref="B39:I39"/>
    <mergeCell ref="J39:L39"/>
    <mergeCell ref="M39:O39"/>
    <mergeCell ref="B46:C46"/>
    <mergeCell ref="F46:G46"/>
    <mergeCell ref="H46:I46"/>
    <mergeCell ref="J46:L46"/>
    <mergeCell ref="S45:T45"/>
    <mergeCell ref="B40:I40"/>
    <mergeCell ref="H45:I45"/>
    <mergeCell ref="J45:L45"/>
    <mergeCell ref="M45:O45"/>
    <mergeCell ref="D44:E44"/>
    <mergeCell ref="D45:E45"/>
    <mergeCell ref="D46:E46"/>
    <mergeCell ref="P45:R45"/>
    <mergeCell ref="M44:O44"/>
    <mergeCell ref="B38:I38"/>
    <mergeCell ref="J38:L38"/>
    <mergeCell ref="M38:O38"/>
    <mergeCell ref="S58:T58"/>
    <mergeCell ref="U58:Z58"/>
    <mergeCell ref="AA58:AQ58"/>
    <mergeCell ref="B82:R82"/>
    <mergeCell ref="H84:S84"/>
    <mergeCell ref="P44:R44"/>
    <mergeCell ref="S44:T44"/>
    <mergeCell ref="U44:Z44"/>
    <mergeCell ref="AA44:AQ44"/>
    <mergeCell ref="B44:C44"/>
    <mergeCell ref="F44:G44"/>
    <mergeCell ref="H44:I44"/>
    <mergeCell ref="J44:L44"/>
    <mergeCell ref="F45:G45"/>
    <mergeCell ref="U46:Z46"/>
    <mergeCell ref="AA46:AQ46"/>
    <mergeCell ref="B45:C45"/>
    <mergeCell ref="M46:O46"/>
    <mergeCell ref="P46:R46"/>
    <mergeCell ref="B53:C53"/>
    <mergeCell ref="U45:Z45"/>
    <mergeCell ref="AA45:AQ45"/>
    <mergeCell ref="B54:C54"/>
    <mergeCell ref="AA54:AQ54"/>
    <mergeCell ref="B51:C51"/>
    <mergeCell ref="B47:C47"/>
    <mergeCell ref="D58:E58"/>
    <mergeCell ref="B58:C58"/>
    <mergeCell ref="F58:G58"/>
    <mergeCell ref="H58:I58"/>
    <mergeCell ref="J58:L58"/>
    <mergeCell ref="M58:O58"/>
    <mergeCell ref="P58:R58"/>
    <mergeCell ref="B52:C52"/>
    <mergeCell ref="J50:L50"/>
    <mergeCell ref="M50:O50"/>
    <mergeCell ref="P50:R50"/>
    <mergeCell ref="P49:R49"/>
    <mergeCell ref="D50:E50"/>
    <mergeCell ref="B55:C55"/>
    <mergeCell ref="D55:E55"/>
    <mergeCell ref="F55:G55"/>
    <mergeCell ref="H55:I55"/>
    <mergeCell ref="J55:L55"/>
    <mergeCell ref="M55:O55"/>
    <mergeCell ref="P55:R55"/>
    <mergeCell ref="D52:E52"/>
    <mergeCell ref="F52:G52"/>
    <mergeCell ref="P47:R47"/>
    <mergeCell ref="S47:T47"/>
    <mergeCell ref="U47:Z47"/>
    <mergeCell ref="AA47:AQ47"/>
    <mergeCell ref="B50:C50"/>
    <mergeCell ref="AA48:AQ48"/>
    <mergeCell ref="B49:C49"/>
    <mergeCell ref="D49:E49"/>
    <mergeCell ref="F49:G49"/>
    <mergeCell ref="H49:I49"/>
    <mergeCell ref="J49:L49"/>
    <mergeCell ref="M49:O49"/>
    <mergeCell ref="D47:E47"/>
    <mergeCell ref="F47:G47"/>
    <mergeCell ref="H47:I47"/>
    <mergeCell ref="J47:L47"/>
    <mergeCell ref="M47:O47"/>
    <mergeCell ref="F50:G50"/>
    <mergeCell ref="H50:I50"/>
    <mergeCell ref="S49:T49"/>
    <mergeCell ref="U49:Z49"/>
    <mergeCell ref="AA49:AQ49"/>
    <mergeCell ref="B48:C48"/>
    <mergeCell ref="D48:E48"/>
    <mergeCell ref="U48:Z48"/>
    <mergeCell ref="S48:T48"/>
    <mergeCell ref="P48:R48"/>
    <mergeCell ref="M48:O48"/>
    <mergeCell ref="J48:L48"/>
    <mergeCell ref="H48:I48"/>
    <mergeCell ref="F48:G48"/>
    <mergeCell ref="AA50:AQ50"/>
    <mergeCell ref="S50:T50"/>
    <mergeCell ref="U50:Z50"/>
  </mergeCells>
  <phoneticPr fontId="9" type="noConversion"/>
  <dataValidations count="7">
    <dataValidation type="list" allowBlank="1" showInputMessage="1" showErrorMessage="1" sqref="M59:O59" xr:uid="{2DA89B35-FB80-423A-A21E-D6AD59872CED}">
      <formula1>Tecnicas_Pruebas</formula1>
    </dataValidation>
    <dataValidation type="list" allowBlank="1" showInputMessage="1" showErrorMessage="1" sqref="H59:I59" xr:uid="{85DE78B2-D7BC-48A4-977D-E015DC04A24E}">
      <formula1>Componentes</formula1>
    </dataValidation>
    <dataValidation type="list" allowBlank="1" showInputMessage="1" showErrorMessage="1" sqref="P59:R59" xr:uid="{76BC22F3-F621-4206-9529-2E1DE3B7DEF6}">
      <formula1>Caracteristica_Evaluar</formula1>
    </dataValidation>
    <dataValidation type="list" allowBlank="1" showInputMessage="1" showErrorMessage="1" sqref="AX59" xr:uid="{4EA5C696-D01A-4B52-859A-8EBD7613D4AF}">
      <formula1>Estado_CP</formula1>
    </dataValidation>
    <dataValidation type="list" allowBlank="1" showInputMessage="1" showErrorMessage="1" sqref="F59:G59" xr:uid="{F0029DDF-3E41-4DB1-87F2-231FCBAFF5B4}">
      <formula1>Requerimientos</formula1>
    </dataValidation>
    <dataValidation type="list" allowBlank="1" showInputMessage="1" showErrorMessage="1" sqref="S59:T59" xr:uid="{474749D8-51ED-42F2-BBDB-50519F8F0CB3}">
      <formula1>Metodos_Pruebas</formula1>
    </dataValidation>
    <dataValidation type="list" allowBlank="1" showInputMessage="1" showErrorMessage="1" sqref="AS45:AS58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D45:E58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AR45:AR58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M45:O58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P45:R58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S45:T58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AX95"/>
  <sheetViews>
    <sheetView zoomScale="70" zoomScaleNormal="70" workbookViewId="0">
      <selection activeCell="S48" sqref="S48:T48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42578125" customWidth="1"/>
    <col min="4" max="4" width="6.28515625" customWidth="1"/>
    <col min="5" max="5" width="6" customWidth="1"/>
    <col min="6" max="6" width="5.7109375" customWidth="1"/>
    <col min="7" max="7" width="15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88" t="s">
        <v>0</v>
      </c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38"/>
      <c r="AS3" s="38"/>
    </row>
    <row r="4" spans="1:45" ht="12.75" customHeight="1" x14ac:dyDescent="0.2"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38"/>
      <c r="AS4" s="38"/>
    </row>
    <row r="5" spans="1:45" ht="11.25" customHeight="1" x14ac:dyDescent="0.2"/>
    <row r="6" spans="1:45" ht="6.75" customHeight="1" x14ac:dyDescent="0.2"/>
    <row r="7" spans="1:45" ht="15" customHeight="1" x14ac:dyDescent="0.25">
      <c r="I7" s="189" t="s">
        <v>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40"/>
      <c r="AS7" s="40"/>
    </row>
    <row r="8" spans="1:45" ht="15" customHeight="1" x14ac:dyDescent="0.25">
      <c r="I8" s="190" t="s">
        <v>2</v>
      </c>
      <c r="J8" s="191"/>
      <c r="K8" s="190" t="s">
        <v>3</v>
      </c>
      <c r="L8" s="191"/>
      <c r="M8" s="190" t="s">
        <v>4</v>
      </c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1"/>
      <c r="AH8" s="190" t="s">
        <v>5</v>
      </c>
      <c r="AI8" s="192"/>
      <c r="AJ8" s="192"/>
      <c r="AK8" s="192"/>
      <c r="AL8" s="192"/>
      <c r="AM8" s="192"/>
      <c r="AN8" s="192"/>
      <c r="AO8" s="192"/>
      <c r="AP8" s="192"/>
      <c r="AQ8" s="191"/>
      <c r="AR8" s="40"/>
      <c r="AS8" s="40"/>
    </row>
    <row r="9" spans="1:45" ht="15" customHeight="1" x14ac:dyDescent="0.25">
      <c r="I9" s="211">
        <v>45292</v>
      </c>
      <c r="J9" s="212"/>
      <c r="K9" s="213" t="s">
        <v>6</v>
      </c>
      <c r="L9" s="214"/>
      <c r="M9" s="208" t="s">
        <v>180</v>
      </c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10"/>
      <c r="AH9" s="208" t="s">
        <v>181</v>
      </c>
      <c r="AI9" s="209"/>
      <c r="AJ9" s="209"/>
      <c r="AK9" s="209"/>
      <c r="AL9" s="209"/>
      <c r="AM9" s="209"/>
      <c r="AN9" s="209"/>
      <c r="AO9" s="209"/>
      <c r="AP9" s="209"/>
      <c r="AQ9" s="210"/>
      <c r="AR9" s="40"/>
      <c r="AS9" s="40"/>
    </row>
    <row r="10" spans="1:45" ht="15" customHeight="1" x14ac:dyDescent="0.25">
      <c r="I10" s="211">
        <v>45292</v>
      </c>
      <c r="J10" s="212"/>
      <c r="K10" s="213" t="s">
        <v>9</v>
      </c>
      <c r="L10" s="214"/>
      <c r="M10" s="208" t="s">
        <v>180</v>
      </c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10"/>
      <c r="AH10" s="208" t="s">
        <v>181</v>
      </c>
      <c r="AI10" s="209"/>
      <c r="AJ10" s="209"/>
      <c r="AK10" s="209"/>
      <c r="AL10" s="209"/>
      <c r="AM10" s="209"/>
      <c r="AN10" s="209"/>
      <c r="AO10" s="209"/>
      <c r="AP10" s="209"/>
      <c r="AQ10" s="210"/>
      <c r="AR10" s="40"/>
      <c r="AS10" s="40"/>
    </row>
    <row r="11" spans="1:45" ht="15" customHeight="1" x14ac:dyDescent="0.2">
      <c r="I11" s="140"/>
      <c r="J11" s="141"/>
      <c r="K11" s="142"/>
      <c r="L11" s="143"/>
      <c r="M11" s="144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6"/>
      <c r="AH11" s="144"/>
      <c r="AI11" s="145"/>
      <c r="AJ11" s="145"/>
      <c r="AK11" s="145"/>
      <c r="AL11" s="145"/>
      <c r="AM11" s="145"/>
      <c r="AN11" s="145"/>
      <c r="AO11" s="145"/>
      <c r="AP11" s="145"/>
      <c r="AQ11" s="146"/>
      <c r="AR11" s="41"/>
      <c r="AS11" s="41"/>
    </row>
    <row r="12" spans="1:45" ht="15" customHeight="1" x14ac:dyDescent="0.2">
      <c r="I12" s="140"/>
      <c r="J12" s="141"/>
      <c r="K12" s="142"/>
      <c r="L12" s="143"/>
      <c r="M12" s="144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6"/>
      <c r="AH12" s="144"/>
      <c r="AI12" s="145"/>
      <c r="AJ12" s="145"/>
      <c r="AK12" s="145"/>
      <c r="AL12" s="145"/>
      <c r="AM12" s="145"/>
      <c r="AN12" s="145"/>
      <c r="AO12" s="145"/>
      <c r="AP12" s="145"/>
      <c r="AQ12" s="146"/>
      <c r="AR12" s="41"/>
      <c r="AS12" s="16"/>
    </row>
    <row r="13" spans="1:45" ht="15" customHeight="1" x14ac:dyDescent="0.2">
      <c r="I13" s="140"/>
      <c r="J13" s="141"/>
      <c r="K13" s="142"/>
      <c r="L13" s="143"/>
      <c r="M13" s="144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6"/>
      <c r="AH13" s="144"/>
      <c r="AI13" s="145"/>
      <c r="AJ13" s="145"/>
      <c r="AK13" s="145"/>
      <c r="AL13" s="145"/>
      <c r="AM13" s="145"/>
      <c r="AN13" s="145"/>
      <c r="AO13" s="145"/>
      <c r="AP13" s="145"/>
      <c r="AQ13" s="146"/>
      <c r="AR13" s="41"/>
      <c r="AS13" s="16"/>
    </row>
    <row r="14" spans="1:45" x14ac:dyDescent="0.2">
      <c r="B14" s="1"/>
    </row>
    <row r="15" spans="1:45" x14ac:dyDescent="0.2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47" t="s">
        <v>12</v>
      </c>
      <c r="C16" s="148"/>
      <c r="D16" s="148"/>
      <c r="E16" s="148"/>
      <c r="F16" s="148"/>
      <c r="G16" s="148"/>
      <c r="H16" s="148"/>
      <c r="I16" s="149"/>
      <c r="J16" s="150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2"/>
      <c r="AR16" s="41"/>
      <c r="AS16" s="41"/>
    </row>
    <row r="17" spans="1:45" x14ac:dyDescent="0.2">
      <c r="A17" s="15"/>
      <c r="B17" s="147" t="s">
        <v>14</v>
      </c>
      <c r="C17" s="148"/>
      <c r="D17" s="148"/>
      <c r="E17" s="148"/>
      <c r="F17" s="148"/>
      <c r="G17" s="148"/>
      <c r="H17" s="148"/>
      <c r="I17" s="149"/>
      <c r="J17" s="159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1"/>
      <c r="AR17" s="45"/>
      <c r="AS17" s="45"/>
    </row>
    <row r="18" spans="1:45" ht="16.5" customHeight="1" x14ac:dyDescent="0.2">
      <c r="A18" s="15"/>
      <c r="B18" s="193" t="s">
        <v>15</v>
      </c>
      <c r="C18" s="194"/>
      <c r="D18" s="194"/>
      <c r="E18" s="194"/>
      <c r="F18" s="194"/>
      <c r="G18" s="194"/>
      <c r="H18" s="194"/>
      <c r="I18" s="195"/>
      <c r="J18" s="196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8"/>
      <c r="AR18" s="45"/>
      <c r="AS18" s="45"/>
    </row>
    <row r="19" spans="1:45" x14ac:dyDescent="0.2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17</v>
      </c>
    </row>
    <row r="23" spans="1:45" x14ac:dyDescent="0.2">
      <c r="B23" s="153" t="s">
        <v>18</v>
      </c>
      <c r="C23" s="154"/>
      <c r="D23" s="154"/>
      <c r="E23" s="154"/>
      <c r="F23" s="154"/>
      <c r="G23" s="155"/>
      <c r="H23" s="156" t="s">
        <v>19</v>
      </c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8"/>
    </row>
    <row r="24" spans="1:45" x14ac:dyDescent="0.2">
      <c r="B24" s="162" t="s">
        <v>20</v>
      </c>
      <c r="C24" s="163"/>
      <c r="D24" s="163"/>
      <c r="E24" s="163"/>
      <c r="F24" s="163"/>
      <c r="G24" s="164"/>
      <c r="H24" s="165" t="s">
        <v>21</v>
      </c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7"/>
    </row>
    <row r="25" spans="1:45" x14ac:dyDescent="0.2">
      <c r="B25" s="162" t="s">
        <v>22</v>
      </c>
      <c r="C25" s="163"/>
      <c r="D25" s="163"/>
      <c r="E25" s="163"/>
      <c r="F25" s="163"/>
      <c r="G25" s="164"/>
      <c r="H25" s="165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7"/>
    </row>
    <row r="26" spans="1:45" x14ac:dyDescent="0.2">
      <c r="B26" s="162" t="s">
        <v>23</v>
      </c>
      <c r="C26" s="163"/>
      <c r="D26" s="163"/>
      <c r="E26" s="163"/>
      <c r="F26" s="163"/>
      <c r="G26" s="164"/>
      <c r="H26" s="165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7"/>
    </row>
    <row r="27" spans="1:45" x14ac:dyDescent="0.2">
      <c r="B27" s="182" t="s">
        <v>24</v>
      </c>
      <c r="C27" s="183"/>
      <c r="D27" s="183"/>
      <c r="E27" s="183"/>
      <c r="F27" s="183"/>
      <c r="G27" s="184"/>
      <c r="H27" s="165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7"/>
    </row>
    <row r="28" spans="1:45" x14ac:dyDescent="0.2">
      <c r="B28" s="168" t="s">
        <v>25</v>
      </c>
      <c r="C28" s="169"/>
      <c r="D28" s="169"/>
      <c r="E28" s="169"/>
      <c r="F28" s="169"/>
      <c r="G28" s="170"/>
      <c r="H28" s="171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</row>
    <row r="29" spans="1:45" x14ac:dyDescent="0.2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80" t="s">
        <v>33</v>
      </c>
      <c r="AG30" s="180"/>
      <c r="AH30" s="181"/>
      <c r="AI30" s="11"/>
      <c r="AK30" s="6" t="s">
        <v>25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74" t="s">
        <v>35</v>
      </c>
      <c r="C34" s="175"/>
      <c r="D34" s="175"/>
      <c r="E34" s="175"/>
      <c r="F34" s="175"/>
      <c r="G34" s="175"/>
      <c r="H34" s="175"/>
      <c r="I34" s="176"/>
      <c r="J34" s="122" t="s">
        <v>36</v>
      </c>
      <c r="K34" s="123"/>
      <c r="L34" s="124"/>
      <c r="M34" s="177" t="s">
        <v>37</v>
      </c>
      <c r="N34" s="178"/>
      <c r="O34" s="179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85" t="s">
        <v>38</v>
      </c>
      <c r="C35" s="186"/>
      <c r="D35" s="186"/>
      <c r="E35" s="186"/>
      <c r="F35" s="186"/>
      <c r="G35" s="186"/>
      <c r="H35" s="186"/>
      <c r="I35" s="187"/>
      <c r="J35" s="131">
        <f>COUNTIF($AX:$AX,"CONFORME")</f>
        <v>0</v>
      </c>
      <c r="K35" s="132"/>
      <c r="L35" s="133"/>
      <c r="M35" s="125" t="e">
        <f>ROUND((J35/$J$40)*100,0)</f>
        <v>#DIV/0!</v>
      </c>
      <c r="N35" s="126"/>
      <c r="O35" s="127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19" t="s">
        <v>39</v>
      </c>
      <c r="C36" s="120"/>
      <c r="D36" s="120"/>
      <c r="E36" s="120"/>
      <c r="F36" s="120"/>
      <c r="G36" s="120"/>
      <c r="H36" s="120"/>
      <c r="I36" s="121"/>
      <c r="J36" s="131">
        <f>COUNTIF($AX:$AX,"NO CONFORME")</f>
        <v>0</v>
      </c>
      <c r="K36" s="132"/>
      <c r="L36" s="133"/>
      <c r="M36" s="125" t="e">
        <f t="shared" ref="M36:M40" si="0">ROUND((J36/$J$40)*100,0)</f>
        <v>#DIV/0!</v>
      </c>
      <c r="N36" s="126"/>
      <c r="O36" s="12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19" t="s">
        <v>40</v>
      </c>
      <c r="C37" s="120"/>
      <c r="D37" s="120"/>
      <c r="E37" s="120"/>
      <c r="F37" s="120"/>
      <c r="G37" s="120"/>
      <c r="H37" s="120"/>
      <c r="I37" s="121"/>
      <c r="J37" s="131">
        <f>COUNTIF($AX:$AX,"NO APLICA")</f>
        <v>0</v>
      </c>
      <c r="K37" s="132"/>
      <c r="L37" s="133"/>
      <c r="M37" s="125" t="e">
        <f t="shared" si="0"/>
        <v>#DIV/0!</v>
      </c>
      <c r="N37" s="126"/>
      <c r="O37" s="12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128" t="s">
        <v>41</v>
      </c>
      <c r="C38" s="129"/>
      <c r="D38" s="129"/>
      <c r="E38" s="129"/>
      <c r="F38" s="129"/>
      <c r="G38" s="129"/>
      <c r="H38" s="129"/>
      <c r="I38" s="130"/>
      <c r="J38" s="131">
        <f>COUNTIF($AX:$AX,"PENDIENTE")</f>
        <v>0</v>
      </c>
      <c r="K38" s="132"/>
      <c r="L38" s="133"/>
      <c r="M38" s="125" t="e">
        <f t="shared" si="0"/>
        <v>#DIV/0!</v>
      </c>
      <c r="N38" s="126"/>
      <c r="O38" s="127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128" t="s">
        <v>42</v>
      </c>
      <c r="C39" s="129"/>
      <c r="D39" s="129"/>
      <c r="E39" s="129"/>
      <c r="F39" s="129"/>
      <c r="G39" s="129"/>
      <c r="H39" s="129"/>
      <c r="I39" s="130"/>
      <c r="J39" s="131">
        <f>COUNTIF($AX:$AX,"BLOQUEADO")</f>
        <v>0</v>
      </c>
      <c r="K39" s="132"/>
      <c r="L39" s="133"/>
      <c r="M39" s="125" t="e">
        <f t="shared" si="0"/>
        <v>#DIV/0!</v>
      </c>
      <c r="N39" s="126"/>
      <c r="O39" s="127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 x14ac:dyDescent="0.2">
      <c r="A40" s="15"/>
      <c r="B40" s="134" t="s">
        <v>43</v>
      </c>
      <c r="C40" s="135"/>
      <c r="D40" s="135"/>
      <c r="E40" s="135"/>
      <c r="F40" s="135"/>
      <c r="G40" s="135"/>
      <c r="H40" s="135"/>
      <c r="I40" s="136"/>
      <c r="J40" s="122">
        <f>SUM(J35:L39)</f>
        <v>0</v>
      </c>
      <c r="K40" s="123"/>
      <c r="L40" s="124"/>
      <c r="M40" s="125" t="e">
        <f t="shared" si="0"/>
        <v>#DIV/0!</v>
      </c>
      <c r="N40" s="126"/>
      <c r="O40" s="12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x14ac:dyDescent="0.2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 x14ac:dyDescent="0.2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 x14ac:dyDescent="0.2">
      <c r="B44" s="117" t="s">
        <v>45</v>
      </c>
      <c r="C44" s="118"/>
      <c r="D44" s="116" t="s">
        <v>46</v>
      </c>
      <c r="E44" s="118"/>
      <c r="F44" s="116" t="s">
        <v>47</v>
      </c>
      <c r="G44" s="118"/>
      <c r="H44" s="116" t="s">
        <v>48</v>
      </c>
      <c r="I44" s="116"/>
      <c r="J44" s="116" t="s">
        <v>49</v>
      </c>
      <c r="K44" s="116"/>
      <c r="L44" s="116"/>
      <c r="M44" s="116" t="s">
        <v>50</v>
      </c>
      <c r="N44" s="116"/>
      <c r="O44" s="116"/>
      <c r="P44" s="116" t="s">
        <v>51</v>
      </c>
      <c r="Q44" s="116"/>
      <c r="R44" s="116"/>
      <c r="S44" s="116" t="s">
        <v>52</v>
      </c>
      <c r="T44" s="116"/>
      <c r="U44" s="116" t="s">
        <v>53</v>
      </c>
      <c r="V44" s="116"/>
      <c r="W44" s="116"/>
      <c r="X44" s="116"/>
      <c r="Y44" s="116"/>
      <c r="Z44" s="116"/>
      <c r="AA44" s="116" t="s">
        <v>54</v>
      </c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</row>
    <row r="45" spans="1:50" s="29" customFormat="1" ht="35.1" customHeight="1" x14ac:dyDescent="0.2">
      <c r="B45" s="109"/>
      <c r="C45" s="104"/>
      <c r="D45" s="103"/>
      <c r="E45" s="104"/>
      <c r="F45" s="103"/>
      <c r="G45" s="104"/>
      <c r="H45" s="103"/>
      <c r="I45" s="104"/>
      <c r="J45" s="103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97"/>
      <c r="V45" s="98"/>
      <c r="W45" s="98"/>
      <c r="X45" s="98"/>
      <c r="Y45" s="98"/>
      <c r="Z45" s="99"/>
      <c r="AA45" s="206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77"/>
      <c r="AS45" s="77"/>
      <c r="AT45" s="54"/>
      <c r="AU45" s="53"/>
      <c r="AV45" s="46"/>
      <c r="AW45" s="49"/>
      <c r="AX45" s="47"/>
    </row>
    <row r="46" spans="1:50" ht="35.1" customHeight="1" x14ac:dyDescent="0.2">
      <c r="B46" s="112"/>
      <c r="C46" s="110"/>
      <c r="D46" s="111"/>
      <c r="E46" s="110"/>
      <c r="F46" s="111"/>
      <c r="G46" s="110"/>
      <c r="H46" s="111"/>
      <c r="I46" s="110"/>
      <c r="J46" s="111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97"/>
      <c r="V46" s="98"/>
      <c r="W46" s="98"/>
      <c r="X46" s="98"/>
      <c r="Y46" s="98"/>
      <c r="Z46" s="99"/>
      <c r="AA46" s="107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43"/>
      <c r="AS46" s="43"/>
      <c r="AT46" s="48"/>
      <c r="AU46" s="47"/>
      <c r="AV46" s="46"/>
      <c r="AW46" s="49"/>
      <c r="AX46" s="47"/>
    </row>
    <row r="47" spans="1:50" ht="35.1" customHeight="1" x14ac:dyDescent="0.2">
      <c r="B47" s="112"/>
      <c r="C47" s="110"/>
      <c r="D47" s="111"/>
      <c r="E47" s="110"/>
      <c r="F47" s="111"/>
      <c r="G47" s="110"/>
      <c r="H47" s="111"/>
      <c r="I47" s="110"/>
      <c r="J47" s="111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97"/>
      <c r="V47" s="98"/>
      <c r="W47" s="98"/>
      <c r="X47" s="98"/>
      <c r="Y47" s="98"/>
      <c r="Z47" s="99"/>
      <c r="AA47" s="107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43"/>
      <c r="AS47" s="43"/>
      <c r="AT47" s="48"/>
      <c r="AU47" s="47"/>
      <c r="AV47" s="46"/>
      <c r="AW47" s="49"/>
      <c r="AX47" s="47"/>
    </row>
    <row r="48" spans="1:50" ht="35.1" customHeight="1" x14ac:dyDescent="0.2">
      <c r="B48" s="112"/>
      <c r="C48" s="110"/>
      <c r="D48" s="111"/>
      <c r="E48" s="110"/>
      <c r="F48" s="111"/>
      <c r="G48" s="110"/>
      <c r="H48" s="111"/>
      <c r="I48" s="110"/>
      <c r="J48" s="111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97"/>
      <c r="V48" s="98"/>
      <c r="W48" s="98"/>
      <c r="X48" s="98"/>
      <c r="Y48" s="98"/>
      <c r="Z48" s="99"/>
      <c r="AA48" s="107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43"/>
      <c r="AS48" s="43"/>
      <c r="AT48" s="48"/>
      <c r="AU48" s="47"/>
      <c r="AV48" s="46"/>
      <c r="AW48" s="46"/>
      <c r="AX48" s="47"/>
    </row>
    <row r="49" spans="2:50" ht="35.1" customHeight="1" x14ac:dyDescent="0.2">
      <c r="B49" s="112"/>
      <c r="C49" s="110"/>
      <c r="D49" s="111"/>
      <c r="E49" s="110"/>
      <c r="F49" s="111"/>
      <c r="G49" s="110"/>
      <c r="H49" s="111"/>
      <c r="I49" s="110"/>
      <c r="J49" s="111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97"/>
      <c r="V49" s="98"/>
      <c r="W49" s="98"/>
      <c r="X49" s="98"/>
      <c r="Y49" s="98"/>
      <c r="Z49" s="99"/>
      <c r="AA49" s="107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43"/>
      <c r="AS49" s="43"/>
      <c r="AT49" s="48"/>
      <c r="AU49" s="47"/>
      <c r="AV49" s="50"/>
      <c r="AW49" s="46"/>
      <c r="AX49" s="47"/>
    </row>
    <row r="50" spans="2:50" ht="35.1" customHeight="1" x14ac:dyDescent="0.2">
      <c r="B50" s="112"/>
      <c r="C50" s="110"/>
      <c r="D50" s="111"/>
      <c r="E50" s="110"/>
      <c r="F50" s="111"/>
      <c r="G50" s="110"/>
      <c r="H50" s="111"/>
      <c r="I50" s="110"/>
      <c r="J50" s="111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97"/>
      <c r="V50" s="98"/>
      <c r="W50" s="98"/>
      <c r="X50" s="98"/>
      <c r="Y50" s="98"/>
      <c r="Z50" s="99"/>
      <c r="AA50" s="107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43"/>
      <c r="AS50" s="43"/>
      <c r="AT50" s="48"/>
      <c r="AU50" s="47"/>
      <c r="AV50" s="46"/>
      <c r="AW50" s="49"/>
      <c r="AX50" s="47"/>
    </row>
    <row r="51" spans="2:50" ht="35.1" customHeight="1" x14ac:dyDescent="0.2">
      <c r="B51" s="112"/>
      <c r="C51" s="110"/>
      <c r="D51" s="111"/>
      <c r="E51" s="110"/>
      <c r="F51" s="111"/>
      <c r="G51" s="110"/>
      <c r="H51" s="111"/>
      <c r="I51" s="110"/>
      <c r="J51" s="111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97"/>
      <c r="V51" s="98"/>
      <c r="W51" s="98"/>
      <c r="X51" s="98"/>
      <c r="Y51" s="98"/>
      <c r="Z51" s="99"/>
      <c r="AA51" s="107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43"/>
      <c r="AS51" s="43"/>
      <c r="AT51" s="48"/>
      <c r="AU51" s="47"/>
      <c r="AV51" s="46"/>
      <c r="AW51" s="49"/>
      <c r="AX51" s="47"/>
    </row>
    <row r="52" spans="2:50" ht="35.1" customHeight="1" x14ac:dyDescent="0.2">
      <c r="B52" s="112"/>
      <c r="C52" s="110"/>
      <c r="D52" s="111"/>
      <c r="E52" s="110"/>
      <c r="F52" s="111"/>
      <c r="G52" s="110"/>
      <c r="H52" s="111"/>
      <c r="I52" s="110"/>
      <c r="J52" s="111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97"/>
      <c r="V52" s="98"/>
      <c r="W52" s="98"/>
      <c r="X52" s="98"/>
      <c r="Y52" s="98"/>
      <c r="Z52" s="99"/>
      <c r="AA52" s="107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43"/>
      <c r="AS52" s="43"/>
      <c r="AT52" s="48"/>
      <c r="AU52" s="47"/>
      <c r="AV52" s="46"/>
      <c r="AW52" s="49"/>
      <c r="AX52" s="47"/>
    </row>
    <row r="53" spans="2:50" ht="35.1" customHeight="1" x14ac:dyDescent="0.2">
      <c r="B53" s="112"/>
      <c r="C53" s="110"/>
      <c r="D53" s="111"/>
      <c r="E53" s="110"/>
      <c r="F53" s="111"/>
      <c r="G53" s="110"/>
      <c r="H53" s="111"/>
      <c r="I53" s="110"/>
      <c r="J53" s="111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97"/>
      <c r="V53" s="98"/>
      <c r="W53" s="98"/>
      <c r="X53" s="98"/>
      <c r="Y53" s="98"/>
      <c r="Z53" s="99"/>
      <c r="AA53" s="206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43"/>
      <c r="AS53" s="43"/>
      <c r="AT53" s="54"/>
      <c r="AU53" s="53"/>
      <c r="AV53" s="46"/>
      <c r="AW53" s="49"/>
      <c r="AX53" s="47"/>
    </row>
    <row r="54" spans="2:50" ht="35.1" customHeight="1" x14ac:dyDescent="0.2">
      <c r="B54" s="112"/>
      <c r="C54" s="110"/>
      <c r="D54" s="111"/>
      <c r="E54" s="110"/>
      <c r="F54" s="111"/>
      <c r="G54" s="110"/>
      <c r="H54" s="111"/>
      <c r="I54" s="110"/>
      <c r="J54" s="111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97"/>
      <c r="V54" s="98"/>
      <c r="W54" s="98"/>
      <c r="X54" s="98"/>
      <c r="Y54" s="98"/>
      <c r="Z54" s="99"/>
      <c r="AA54" s="107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43"/>
      <c r="AS54" s="43"/>
      <c r="AT54" s="48"/>
      <c r="AU54" s="47"/>
      <c r="AV54" s="46"/>
      <c r="AW54" s="49"/>
      <c r="AX54" s="47"/>
    </row>
    <row r="55" spans="2:50" ht="35.1" customHeight="1" x14ac:dyDescent="0.2">
      <c r="B55" s="112"/>
      <c r="C55" s="110"/>
      <c r="D55" s="111"/>
      <c r="E55" s="110"/>
      <c r="F55" s="111"/>
      <c r="G55" s="110"/>
      <c r="H55" s="111"/>
      <c r="I55" s="110"/>
      <c r="J55" s="111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97"/>
      <c r="V55" s="98"/>
      <c r="W55" s="98"/>
      <c r="X55" s="98"/>
      <c r="Y55" s="98"/>
      <c r="Z55" s="99"/>
      <c r="AA55" s="107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43"/>
      <c r="AS55" s="43"/>
      <c r="AT55" s="48"/>
      <c r="AU55" s="47"/>
      <c r="AV55" s="46"/>
      <c r="AW55" s="49"/>
      <c r="AX55" s="47"/>
    </row>
    <row r="56" spans="2:50" ht="35.1" customHeight="1" x14ac:dyDescent="0.2">
      <c r="B56" s="112"/>
      <c r="C56" s="110"/>
      <c r="D56" s="111"/>
      <c r="E56" s="110"/>
      <c r="F56" s="111"/>
      <c r="G56" s="110"/>
      <c r="H56" s="111"/>
      <c r="I56" s="110"/>
      <c r="J56" s="111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97"/>
      <c r="V56" s="98"/>
      <c r="W56" s="98"/>
      <c r="X56" s="98"/>
      <c r="Y56" s="98"/>
      <c r="Z56" s="99"/>
      <c r="AA56" s="107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43"/>
      <c r="AS56" s="43"/>
      <c r="AT56" s="48"/>
      <c r="AU56" s="47"/>
      <c r="AV56" s="46"/>
      <c r="AW56" s="46"/>
      <c r="AX56" s="47"/>
    </row>
    <row r="57" spans="2:50" ht="35.1" customHeight="1" x14ac:dyDescent="0.2">
      <c r="B57" s="112"/>
      <c r="C57" s="110"/>
      <c r="D57" s="111"/>
      <c r="E57" s="110"/>
      <c r="F57" s="111"/>
      <c r="G57" s="110"/>
      <c r="H57" s="111"/>
      <c r="I57" s="110"/>
      <c r="J57" s="111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97"/>
      <c r="V57" s="98"/>
      <c r="W57" s="98"/>
      <c r="X57" s="98"/>
      <c r="Y57" s="98"/>
      <c r="Z57" s="99"/>
      <c r="AA57" s="107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43"/>
      <c r="AS57" s="43"/>
      <c r="AT57" s="48"/>
      <c r="AU57" s="47"/>
      <c r="AV57" s="50"/>
      <c r="AW57" s="46"/>
      <c r="AX57" s="47"/>
    </row>
    <row r="58" spans="2:50" ht="35.1" customHeight="1" x14ac:dyDescent="0.2">
      <c r="B58" s="112"/>
      <c r="C58" s="110"/>
      <c r="D58" s="111"/>
      <c r="E58" s="110"/>
      <c r="F58" s="111"/>
      <c r="G58" s="110"/>
      <c r="H58" s="111"/>
      <c r="I58" s="110"/>
      <c r="J58" s="111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7"/>
      <c r="V58" s="98"/>
      <c r="W58" s="98"/>
      <c r="X58" s="98"/>
      <c r="Y58" s="98"/>
      <c r="Z58" s="99"/>
      <c r="AA58" s="107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43"/>
      <c r="AS58" s="43"/>
      <c r="AT58" s="48"/>
      <c r="AU58" s="47"/>
      <c r="AV58" s="46"/>
      <c r="AW58" s="49"/>
      <c r="AX58" s="47"/>
    </row>
    <row r="59" spans="2:50" ht="35.1" customHeight="1" x14ac:dyDescent="0.2">
      <c r="B59" s="112"/>
      <c r="C59" s="110"/>
      <c r="D59" s="111"/>
      <c r="E59" s="110"/>
      <c r="F59" s="111"/>
      <c r="G59" s="110"/>
      <c r="H59" s="111"/>
      <c r="I59" s="110"/>
      <c r="J59" s="111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97"/>
      <c r="V59" s="98"/>
      <c r="W59" s="98"/>
      <c r="X59" s="98"/>
      <c r="Y59" s="98"/>
      <c r="Z59" s="99"/>
      <c r="AA59" s="107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43"/>
      <c r="AS59" s="43"/>
      <c r="AT59" s="48"/>
      <c r="AU59" s="47"/>
      <c r="AV59" s="46"/>
      <c r="AW59" s="49"/>
      <c r="AX59" s="47"/>
    </row>
    <row r="60" spans="2:50" ht="20.100000000000001" customHeight="1" x14ac:dyDescent="0.2">
      <c r="B60" s="112"/>
      <c r="C60" s="110"/>
      <c r="D60" s="111"/>
      <c r="E60" s="110"/>
      <c r="F60" s="111"/>
      <c r="G60" s="110"/>
      <c r="H60" s="111"/>
      <c r="I60" s="110"/>
      <c r="J60" s="111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97"/>
      <c r="V60" s="98"/>
      <c r="W60" s="98"/>
      <c r="X60" s="98"/>
      <c r="Y60" s="98"/>
      <c r="Z60" s="99"/>
      <c r="AA60" s="107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43"/>
      <c r="AS60" s="43"/>
      <c r="AT60" s="48"/>
      <c r="AU60" s="47"/>
      <c r="AV60" s="46"/>
      <c r="AW60" s="49"/>
      <c r="AX60" s="47"/>
    </row>
    <row r="61" spans="2:50" ht="20.100000000000001" customHeight="1" x14ac:dyDescent="0.2">
      <c r="B61" s="112"/>
      <c r="C61" s="110"/>
      <c r="D61" s="111"/>
      <c r="E61" s="110"/>
      <c r="F61" s="111"/>
      <c r="G61" s="110"/>
      <c r="H61" s="111"/>
      <c r="I61" s="110"/>
      <c r="J61" s="111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97"/>
      <c r="V61" s="98"/>
      <c r="W61" s="98"/>
      <c r="X61" s="98"/>
      <c r="Y61" s="98"/>
      <c r="Z61" s="99"/>
      <c r="AA61" s="206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43"/>
      <c r="AS61" s="43"/>
      <c r="AT61" s="54"/>
      <c r="AU61" s="53"/>
      <c r="AV61" s="46"/>
      <c r="AW61" s="49"/>
      <c r="AX61" s="47"/>
    </row>
    <row r="62" spans="2:50" ht="20.100000000000001" customHeight="1" x14ac:dyDescent="0.2">
      <c r="B62" s="112"/>
      <c r="C62" s="110"/>
      <c r="D62" s="111"/>
      <c r="E62" s="110"/>
      <c r="F62" s="111"/>
      <c r="G62" s="110"/>
      <c r="H62" s="111"/>
      <c r="I62" s="110"/>
      <c r="J62" s="111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97"/>
      <c r="V62" s="98"/>
      <c r="W62" s="98"/>
      <c r="X62" s="98"/>
      <c r="Y62" s="98"/>
      <c r="Z62" s="99"/>
      <c r="AA62" s="107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43"/>
      <c r="AS62" s="43"/>
      <c r="AT62" s="48"/>
      <c r="AU62" s="47"/>
      <c r="AV62" s="46"/>
      <c r="AW62" s="49"/>
      <c r="AX62" s="47"/>
    </row>
    <row r="63" spans="2:50" ht="20.100000000000001" customHeight="1" x14ac:dyDescent="0.2">
      <c r="B63" s="112"/>
      <c r="C63" s="110"/>
      <c r="D63" s="111"/>
      <c r="E63" s="110"/>
      <c r="F63" s="111"/>
      <c r="G63" s="110"/>
      <c r="H63" s="111"/>
      <c r="I63" s="110"/>
      <c r="J63" s="111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97"/>
      <c r="V63" s="98"/>
      <c r="W63" s="98"/>
      <c r="X63" s="98"/>
      <c r="Y63" s="98"/>
      <c r="Z63" s="99"/>
      <c r="AA63" s="107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43"/>
      <c r="AS63" s="43"/>
      <c r="AT63" s="48"/>
      <c r="AU63" s="47"/>
      <c r="AV63" s="46"/>
      <c r="AW63" s="49"/>
      <c r="AX63" s="47"/>
    </row>
    <row r="64" spans="2:50" ht="20.100000000000001" customHeight="1" x14ac:dyDescent="0.2">
      <c r="B64" s="112"/>
      <c r="C64" s="110"/>
      <c r="D64" s="111"/>
      <c r="E64" s="110"/>
      <c r="F64" s="111"/>
      <c r="G64" s="110"/>
      <c r="H64" s="111"/>
      <c r="I64" s="110"/>
      <c r="J64" s="111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97"/>
      <c r="V64" s="98"/>
      <c r="W64" s="98"/>
      <c r="X64" s="98"/>
      <c r="Y64" s="98"/>
      <c r="Z64" s="99"/>
      <c r="AA64" s="107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43"/>
      <c r="AS64" s="43"/>
      <c r="AT64" s="48"/>
      <c r="AU64" s="47"/>
      <c r="AV64" s="46"/>
      <c r="AW64" s="46"/>
      <c r="AX64" s="47"/>
    </row>
    <row r="65" spans="2:50" ht="20.100000000000001" customHeight="1" x14ac:dyDescent="0.2">
      <c r="B65" s="112"/>
      <c r="C65" s="110"/>
      <c r="D65" s="111"/>
      <c r="E65" s="110"/>
      <c r="F65" s="111"/>
      <c r="G65" s="110"/>
      <c r="H65" s="111"/>
      <c r="I65" s="110"/>
      <c r="J65" s="111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97"/>
      <c r="V65" s="98"/>
      <c r="W65" s="98"/>
      <c r="X65" s="98"/>
      <c r="Y65" s="98"/>
      <c r="Z65" s="99"/>
      <c r="AA65" s="107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43"/>
      <c r="AS65" s="43"/>
      <c r="AT65" s="48"/>
      <c r="AU65" s="47"/>
      <c r="AV65" s="50"/>
      <c r="AW65" s="46"/>
      <c r="AX65" s="47"/>
    </row>
    <row r="66" spans="2:50" ht="20.100000000000001" customHeight="1" x14ac:dyDescent="0.2">
      <c r="B66" s="112"/>
      <c r="C66" s="110"/>
      <c r="D66" s="111"/>
      <c r="E66" s="110"/>
      <c r="F66" s="111"/>
      <c r="G66" s="110"/>
      <c r="H66" s="111"/>
      <c r="I66" s="110"/>
      <c r="J66" s="111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97"/>
      <c r="V66" s="98"/>
      <c r="W66" s="98"/>
      <c r="X66" s="98"/>
      <c r="Y66" s="98"/>
      <c r="Z66" s="99"/>
      <c r="AA66" s="107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43"/>
      <c r="AS66" s="43"/>
      <c r="AT66" s="48"/>
      <c r="AU66" s="47"/>
      <c r="AV66" s="46"/>
      <c r="AW66" s="49"/>
      <c r="AX66" s="47"/>
    </row>
    <row r="67" spans="2:50" ht="20.100000000000001" customHeight="1" x14ac:dyDescent="0.2">
      <c r="B67" s="112"/>
      <c r="C67" s="110"/>
      <c r="D67" s="111"/>
      <c r="E67" s="110"/>
      <c r="F67" s="111"/>
      <c r="G67" s="110"/>
      <c r="H67" s="111"/>
      <c r="I67" s="110"/>
      <c r="J67" s="111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97"/>
      <c r="V67" s="98"/>
      <c r="W67" s="98"/>
      <c r="X67" s="98"/>
      <c r="Y67" s="98"/>
      <c r="Z67" s="99"/>
      <c r="AA67" s="107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43"/>
      <c r="AS67" s="43"/>
      <c r="AT67" s="48"/>
      <c r="AU67" s="47"/>
      <c r="AV67" s="46"/>
      <c r="AW67" s="49"/>
      <c r="AX67" s="47"/>
    </row>
    <row r="68" spans="2:50" ht="20.100000000000001" customHeight="1" x14ac:dyDescent="0.2">
      <c r="B68" s="112"/>
      <c r="C68" s="110"/>
      <c r="D68" s="111"/>
      <c r="E68" s="110"/>
      <c r="F68" s="111"/>
      <c r="G68" s="110"/>
      <c r="H68" s="111"/>
      <c r="I68" s="110"/>
      <c r="J68" s="111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97"/>
      <c r="V68" s="98"/>
      <c r="W68" s="98"/>
      <c r="X68" s="98"/>
      <c r="Y68" s="98"/>
      <c r="Z68" s="99"/>
      <c r="AA68" s="107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43"/>
      <c r="AS68" s="43"/>
      <c r="AT68" s="48"/>
      <c r="AU68" s="47"/>
      <c r="AV68" s="46"/>
      <c r="AW68" s="49"/>
      <c r="AX68" s="47"/>
    </row>
    <row r="69" spans="2:50" ht="101.45" customHeight="1" x14ac:dyDescent="0.2">
      <c r="B69" s="23"/>
      <c r="C69" s="24"/>
      <c r="D69" s="24"/>
      <c r="E69" s="24"/>
      <c r="F69" s="23"/>
      <c r="G69" s="24"/>
      <c r="H69" s="27"/>
      <c r="I69" s="34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  <c r="V69" s="25"/>
      <c r="W69" s="25"/>
      <c r="X69" s="25"/>
      <c r="Y69" s="25"/>
      <c r="Z69" s="25"/>
      <c r="AA69" s="25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4"/>
      <c r="AS69" s="24"/>
      <c r="AT69" s="25"/>
      <c r="AU69" s="27"/>
      <c r="AV69" s="25"/>
      <c r="AW69" s="25"/>
      <c r="AX69" s="27"/>
    </row>
    <row r="71" spans="2:50" x14ac:dyDescent="0.2">
      <c r="C71" s="3"/>
      <c r="D71" s="3"/>
      <c r="E71" s="3"/>
      <c r="F71" s="3"/>
      <c r="G71" s="3"/>
      <c r="H71" s="30"/>
      <c r="I71" s="30"/>
      <c r="J71" s="3"/>
      <c r="K71" s="3"/>
      <c r="L71" s="3"/>
      <c r="M71" s="3"/>
      <c r="N71" s="3"/>
      <c r="O71" s="3"/>
      <c r="P71" s="3"/>
      <c r="Q71" s="3"/>
      <c r="R71" s="3"/>
      <c r="S71" s="3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2:50" x14ac:dyDescent="0.2">
      <c r="C72" s="6" t="s">
        <v>151</v>
      </c>
      <c r="D72" s="6"/>
      <c r="E72" s="6"/>
      <c r="G72" s="8" t="s">
        <v>152</v>
      </c>
      <c r="H72" s="30"/>
      <c r="I72" s="30"/>
      <c r="J72" s="3"/>
      <c r="K72" s="3"/>
      <c r="L72" s="3"/>
      <c r="M72" s="3"/>
      <c r="N72" s="3"/>
      <c r="O72" s="3"/>
      <c r="P72" s="3"/>
      <c r="Q72" s="3"/>
      <c r="R72" s="3"/>
      <c r="S72" s="3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2:50" x14ac:dyDescent="0.2">
      <c r="C73" s="28">
        <v>1</v>
      </c>
      <c r="D73" s="28"/>
      <c r="E73" s="28"/>
      <c r="F73" s="8" t="s">
        <v>153</v>
      </c>
      <c r="G73" s="3"/>
      <c r="H73" s="30"/>
      <c r="I73" s="30"/>
      <c r="J73" s="3"/>
      <c r="K73" s="3"/>
      <c r="L73" s="3">
        <v>4</v>
      </c>
      <c r="M73" s="8" t="s">
        <v>154</v>
      </c>
      <c r="N73" s="3"/>
      <c r="O73" s="3"/>
      <c r="P73" s="3"/>
      <c r="Q73" s="3"/>
      <c r="R73" s="3"/>
      <c r="S73" s="3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50" x14ac:dyDescent="0.2">
      <c r="C74" s="28">
        <v>2</v>
      </c>
      <c r="D74" s="28"/>
      <c r="E74" s="28"/>
      <c r="F74" s="8" t="s">
        <v>155</v>
      </c>
      <c r="G74" s="3"/>
      <c r="H74" s="30"/>
      <c r="I74" s="30"/>
      <c r="J74" s="3"/>
      <c r="K74" s="3"/>
      <c r="L74" s="3">
        <v>5</v>
      </c>
      <c r="M74" s="8" t="s">
        <v>25</v>
      </c>
      <c r="N74" s="3"/>
      <c r="O74" s="3"/>
      <c r="P74" s="3"/>
      <c r="Q74" s="3"/>
      <c r="R74" s="3"/>
      <c r="S74" s="3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50" x14ac:dyDescent="0.2">
      <c r="C75" s="16">
        <v>3</v>
      </c>
      <c r="D75" s="16"/>
      <c r="E75" s="16"/>
      <c r="F75" s="8" t="s">
        <v>156</v>
      </c>
      <c r="G75" s="3"/>
      <c r="H75" s="30"/>
      <c r="I75" s="30"/>
      <c r="J75" s="3"/>
      <c r="K75" s="3"/>
      <c r="L75" s="3"/>
      <c r="M75" s="8"/>
      <c r="N75" s="3"/>
      <c r="O75" s="8"/>
      <c r="P75" s="3"/>
      <c r="Q75" s="3"/>
      <c r="R75" s="3"/>
      <c r="S75" s="3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50" x14ac:dyDescent="0.2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2:50" x14ac:dyDescent="0.2">
      <c r="C77" s="6" t="s">
        <v>157</v>
      </c>
      <c r="D77" s="6"/>
      <c r="E77" s="6"/>
      <c r="F77" s="8"/>
      <c r="G77" s="8" t="s">
        <v>152</v>
      </c>
      <c r="O77" s="8"/>
      <c r="P77" s="3"/>
      <c r="Q77" s="3"/>
      <c r="S77" s="16"/>
      <c r="T77" s="3"/>
      <c r="U77" s="8"/>
      <c r="V77" s="8"/>
      <c r="W77" s="8"/>
      <c r="X77" s="8"/>
      <c r="Y77" s="8"/>
      <c r="Z77" s="8"/>
      <c r="AA77" s="8"/>
      <c r="AB77" s="3"/>
      <c r="AC77" s="8"/>
      <c r="AD77" s="16"/>
      <c r="AE77" s="3"/>
      <c r="AF77" s="8"/>
      <c r="AG77" s="3"/>
      <c r="AH77" s="5"/>
      <c r="AI77" s="5"/>
      <c r="AJ77" s="5"/>
      <c r="AK77" s="5"/>
      <c r="AL77" s="8"/>
      <c r="AM77" s="5"/>
      <c r="AN77" s="5"/>
      <c r="AO77" s="5"/>
      <c r="AP77" s="5"/>
    </row>
    <row r="78" spans="2:50" x14ac:dyDescent="0.2">
      <c r="C78" s="28">
        <v>1</v>
      </c>
      <c r="D78" s="28"/>
      <c r="E78" s="28"/>
      <c r="F78" s="8" t="s">
        <v>158</v>
      </c>
      <c r="G78" s="8"/>
      <c r="L78" s="3">
        <v>4</v>
      </c>
      <c r="M78" s="8" t="s">
        <v>25</v>
      </c>
      <c r="O78" s="8"/>
      <c r="P78" s="3"/>
      <c r="Q78" s="3"/>
      <c r="S78" s="16"/>
      <c r="T78" s="3"/>
      <c r="U78" s="8"/>
      <c r="V78" s="8"/>
      <c r="W78" s="8"/>
      <c r="X78" s="8"/>
      <c r="Y78" s="8"/>
      <c r="Z78" s="8"/>
      <c r="AA78" s="8"/>
      <c r="AB78" s="3"/>
      <c r="AC78" s="8"/>
      <c r="AD78" s="16"/>
      <c r="AE78" s="3"/>
      <c r="AF78" s="8"/>
      <c r="AG78" s="3"/>
      <c r="AH78" s="5"/>
      <c r="AI78" s="5"/>
      <c r="AJ78" s="5"/>
      <c r="AK78" s="5"/>
      <c r="AL78" s="8"/>
      <c r="AM78" s="5"/>
      <c r="AN78" s="5"/>
      <c r="AO78" s="5"/>
      <c r="AP78" s="5"/>
    </row>
    <row r="79" spans="2:50" x14ac:dyDescent="0.2">
      <c r="C79" s="28">
        <v>2</v>
      </c>
      <c r="D79" s="28"/>
      <c r="E79" s="28"/>
      <c r="F79" s="8" t="s">
        <v>159</v>
      </c>
      <c r="G79" s="8"/>
      <c r="L79" s="3"/>
      <c r="M79" s="8"/>
      <c r="O79" s="8"/>
      <c r="P79" s="3"/>
      <c r="Q79" s="3"/>
      <c r="S79" s="16"/>
      <c r="T79" s="3"/>
      <c r="U79" s="8"/>
      <c r="V79" s="8"/>
      <c r="W79" s="8"/>
      <c r="X79" s="8"/>
      <c r="Y79" s="8"/>
      <c r="Z79" s="8"/>
      <c r="AA79" s="8"/>
      <c r="AB79" s="3"/>
      <c r="AC79" s="8"/>
      <c r="AD79" s="16"/>
      <c r="AE79" s="3"/>
      <c r="AF79" s="8"/>
      <c r="AG79" s="3"/>
      <c r="AH79" s="5"/>
      <c r="AI79" s="5"/>
      <c r="AJ79" s="5"/>
      <c r="AK79" s="5"/>
      <c r="AL79" s="8"/>
      <c r="AM79" s="5"/>
      <c r="AN79" s="5"/>
      <c r="AO79" s="5"/>
      <c r="AP79" s="5"/>
    </row>
    <row r="80" spans="2:50" x14ac:dyDescent="0.2">
      <c r="C80" s="16">
        <v>3</v>
      </c>
      <c r="D80" s="16"/>
      <c r="E80" s="16"/>
      <c r="F80" s="8" t="s">
        <v>160</v>
      </c>
      <c r="G80" s="8"/>
      <c r="L80" s="3"/>
      <c r="M80" s="8"/>
      <c r="O80" s="8"/>
      <c r="P80" s="3"/>
      <c r="Q80" s="3"/>
      <c r="S80" s="16"/>
      <c r="T80" s="3"/>
      <c r="U80" s="8"/>
      <c r="V80" s="8"/>
      <c r="W80" s="8"/>
      <c r="X80" s="8"/>
      <c r="Y80" s="8"/>
      <c r="Z80" s="8"/>
      <c r="AA80" s="8"/>
      <c r="AB80" s="3"/>
      <c r="AC80" s="8"/>
      <c r="AD80" s="16"/>
      <c r="AE80" s="3"/>
      <c r="AF80" s="8"/>
      <c r="AG80" s="3"/>
      <c r="AH80" s="5"/>
      <c r="AI80" s="5"/>
      <c r="AJ80" s="5"/>
      <c r="AK80" s="5"/>
      <c r="AL80" s="8"/>
      <c r="AM80" s="5"/>
      <c r="AN80" s="5"/>
      <c r="AO80" s="5"/>
      <c r="AP80" s="5"/>
    </row>
    <row r="81" spans="2:45" x14ac:dyDescent="0.2">
      <c r="C81" s="16"/>
      <c r="D81" s="16"/>
      <c r="E81" s="16"/>
      <c r="F81" s="8"/>
      <c r="G81" s="8"/>
      <c r="L81" s="3"/>
      <c r="M81" s="8"/>
      <c r="O81" s="8"/>
      <c r="P81" s="3"/>
      <c r="Q81" s="3"/>
      <c r="S81" s="16"/>
      <c r="T81" s="3"/>
      <c r="U81" s="8"/>
      <c r="V81" s="8"/>
      <c r="W81" s="8"/>
      <c r="X81" s="8"/>
      <c r="Y81" s="8"/>
      <c r="Z81" s="8"/>
      <c r="AA81" s="8"/>
      <c r="AB81" s="3"/>
      <c r="AC81" s="8"/>
      <c r="AD81" s="16"/>
      <c r="AE81" s="3"/>
      <c r="AF81" s="8"/>
      <c r="AG81" s="3"/>
      <c r="AH81" s="5"/>
      <c r="AI81" s="5"/>
      <c r="AJ81" s="5"/>
      <c r="AK81" s="5"/>
      <c r="AL81" s="8"/>
      <c r="AM81" s="5"/>
      <c r="AN81" s="5"/>
      <c r="AO81" s="5"/>
      <c r="AP81" s="5"/>
    </row>
    <row r="82" spans="2:45" x14ac:dyDescent="0.2">
      <c r="C82" s="6" t="s">
        <v>161</v>
      </c>
      <c r="D82" s="6"/>
      <c r="E82" s="6"/>
      <c r="F82" s="8"/>
      <c r="G82" s="8" t="s">
        <v>152</v>
      </c>
      <c r="O82" s="8"/>
      <c r="P82" s="3"/>
      <c r="Q82" s="3"/>
      <c r="S82" s="16"/>
      <c r="T82" s="3"/>
      <c r="U82" s="8"/>
      <c r="V82" s="8"/>
      <c r="W82" s="8"/>
      <c r="X82" s="8"/>
      <c r="Y82" s="8"/>
      <c r="Z82" s="8"/>
      <c r="AA82" s="8"/>
      <c r="AB82" s="3"/>
      <c r="AC82" s="8"/>
      <c r="AD82" s="5"/>
      <c r="AF82" s="8"/>
      <c r="AG82" s="5"/>
      <c r="AH82" s="5"/>
      <c r="AI82" s="5"/>
      <c r="AJ82" s="5"/>
      <c r="AK82" s="5"/>
      <c r="AL82" s="8"/>
      <c r="AM82" s="5"/>
      <c r="AN82" s="5"/>
      <c r="AO82" s="5"/>
      <c r="AP82" s="5"/>
    </row>
    <row r="83" spans="2:45" x14ac:dyDescent="0.2">
      <c r="C83" s="28">
        <v>1</v>
      </c>
      <c r="D83" s="28"/>
      <c r="E83" s="28"/>
      <c r="F83" s="8" t="s">
        <v>162</v>
      </c>
      <c r="G83" s="3"/>
      <c r="H83" s="30"/>
      <c r="I83" s="30"/>
      <c r="J83" s="3"/>
      <c r="K83" s="3"/>
      <c r="L83" s="3">
        <v>4</v>
      </c>
      <c r="M83" s="8" t="s">
        <v>163</v>
      </c>
      <c r="N83" s="3"/>
      <c r="O83" s="3"/>
      <c r="P83" s="3"/>
      <c r="Q83" s="3"/>
      <c r="S83" s="3">
        <v>7</v>
      </c>
      <c r="T83" s="8" t="s">
        <v>164</v>
      </c>
      <c r="U83" s="5"/>
      <c r="V83" s="5"/>
      <c r="W83" s="5"/>
      <c r="X83" s="5"/>
      <c r="Y83" s="5"/>
      <c r="Z83" s="5"/>
      <c r="AA83" s="5"/>
      <c r="AB83" s="5"/>
      <c r="AC83" s="5"/>
      <c r="AE83" s="3">
        <v>10</v>
      </c>
      <c r="AF83" s="8" t="s">
        <v>25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2:45" x14ac:dyDescent="0.2">
      <c r="C84" s="28">
        <v>2</v>
      </c>
      <c r="D84" s="28"/>
      <c r="E84" s="28"/>
      <c r="F84" s="8" t="s">
        <v>165</v>
      </c>
      <c r="G84" s="3"/>
      <c r="H84" s="30"/>
      <c r="I84" s="30"/>
      <c r="J84" s="3"/>
      <c r="K84" s="3"/>
      <c r="L84" s="3">
        <v>5</v>
      </c>
      <c r="M84" s="8" t="s">
        <v>166</v>
      </c>
      <c r="N84" s="3"/>
      <c r="O84" s="3"/>
      <c r="P84" s="3"/>
      <c r="Q84" s="3"/>
      <c r="S84" s="3">
        <v>8</v>
      </c>
      <c r="T84" s="8" t="s">
        <v>167</v>
      </c>
      <c r="U84" s="5"/>
      <c r="V84" s="5"/>
      <c r="W84" s="5"/>
      <c r="X84" s="5"/>
      <c r="Y84" s="5"/>
      <c r="Z84" s="5"/>
      <c r="AA84" s="5"/>
      <c r="AB84" s="5"/>
      <c r="AC84" s="5"/>
      <c r="AE84" s="3"/>
      <c r="AF84" s="8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2:45" ht="12.75" customHeight="1" x14ac:dyDescent="0.2">
      <c r="C85" s="16">
        <v>3</v>
      </c>
      <c r="D85" s="16"/>
      <c r="E85" s="16"/>
      <c r="F85" s="8" t="s">
        <v>168</v>
      </c>
      <c r="G85" s="3"/>
      <c r="H85" s="30"/>
      <c r="I85" s="30"/>
      <c r="J85" s="3"/>
      <c r="K85" s="3"/>
      <c r="L85" s="3">
        <v>6</v>
      </c>
      <c r="M85" s="8" t="s">
        <v>169</v>
      </c>
      <c r="N85" s="3"/>
      <c r="O85" s="8"/>
      <c r="P85" s="3"/>
      <c r="Q85" s="3"/>
      <c r="S85" s="3">
        <v>9</v>
      </c>
      <c r="T85" s="8" t="s">
        <v>170</v>
      </c>
      <c r="U85" s="5"/>
      <c r="V85" s="5"/>
      <c r="W85" s="5"/>
      <c r="X85" s="5"/>
      <c r="Y85" s="5"/>
      <c r="Z85" s="5"/>
      <c r="AA85" s="5"/>
      <c r="AB85" s="5"/>
      <c r="AC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2:45" ht="9.75" customHeight="1" x14ac:dyDescent="0.2">
      <c r="C86" s="16"/>
      <c r="D86" s="16"/>
      <c r="E86" s="16"/>
      <c r="F86" s="8"/>
      <c r="G86" s="3"/>
      <c r="H86" s="30"/>
      <c r="I86" s="30"/>
      <c r="J86" s="3"/>
      <c r="K86" s="3"/>
      <c r="L86" s="3"/>
      <c r="M86" s="8"/>
      <c r="N86" s="3"/>
      <c r="O86" s="8"/>
      <c r="P86" s="3"/>
      <c r="Q86" s="3"/>
      <c r="R86" s="3"/>
      <c r="S86" s="3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9" spans="2:45" x14ac:dyDescent="0.2">
      <c r="B89" s="7" t="s">
        <v>171</v>
      </c>
      <c r="C89" s="5"/>
      <c r="D89" s="5"/>
      <c r="E89" s="5"/>
      <c r="F89" s="5"/>
      <c r="G89" s="5"/>
      <c r="H89" s="31"/>
      <c r="I89" s="3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2:45" x14ac:dyDescent="0.2">
      <c r="B90" s="2" t="s">
        <v>172</v>
      </c>
      <c r="S90" s="10"/>
      <c r="T90" s="2"/>
      <c r="U90" s="2"/>
      <c r="V90" s="2"/>
      <c r="W90" s="2"/>
      <c r="X90" s="2"/>
      <c r="Y90" s="2"/>
      <c r="Z90" s="2"/>
      <c r="AD90" s="10"/>
    </row>
    <row r="91" spans="2:45" x14ac:dyDescent="0.2">
      <c r="C91" s="10"/>
      <c r="D91" s="10"/>
      <c r="E91" s="10"/>
      <c r="T91" s="10"/>
      <c r="U91" s="10"/>
      <c r="V91" s="10"/>
      <c r="W91" s="10"/>
      <c r="X91" s="10"/>
      <c r="Y91" s="10"/>
      <c r="Z91" s="10"/>
      <c r="AB91" s="10" t="s">
        <v>173</v>
      </c>
      <c r="AD91" s="10"/>
      <c r="AL91" s="5"/>
      <c r="AM91" s="5"/>
      <c r="AN91" s="5"/>
      <c r="AO91" s="5"/>
      <c r="AP91" s="5"/>
      <c r="AQ91" s="5"/>
    </row>
    <row r="92" spans="2:45" x14ac:dyDescent="0.2"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AB92" s="10" t="s">
        <v>29</v>
      </c>
      <c r="AC92" s="17"/>
      <c r="AE92" s="10" t="s">
        <v>174</v>
      </c>
      <c r="AF92" s="11"/>
      <c r="AL92" s="5"/>
      <c r="AM92" s="5"/>
      <c r="AN92" s="5"/>
      <c r="AO92" s="5"/>
      <c r="AP92" s="5"/>
      <c r="AQ92" s="5"/>
    </row>
    <row r="93" spans="2:45" x14ac:dyDescent="0.2">
      <c r="AM93" s="1" t="s">
        <v>175</v>
      </c>
      <c r="AQ93" s="1"/>
      <c r="AR93" s="13"/>
      <c r="AS93" s="13"/>
    </row>
    <row r="94" spans="2:45" x14ac:dyDescent="0.2">
      <c r="B94" s="12" t="s">
        <v>176</v>
      </c>
      <c r="C94" s="5"/>
      <c r="D94" s="5"/>
      <c r="E94" s="5"/>
      <c r="F94" s="5"/>
      <c r="G94" s="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AM94" t="s">
        <v>177</v>
      </c>
      <c r="AO94" t="s">
        <v>178</v>
      </c>
      <c r="AQ94" t="s">
        <v>179</v>
      </c>
    </row>
    <row r="95" spans="2:45" x14ac:dyDescent="0.2">
      <c r="B95" s="8"/>
      <c r="C95" s="5"/>
      <c r="D95" s="5"/>
      <c r="E95" s="5"/>
      <c r="F95" s="5"/>
      <c r="G95" s="5"/>
      <c r="H95" s="35"/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10"/>
      <c r="V95" s="10"/>
      <c r="W95" s="10"/>
      <c r="X95" s="10"/>
      <c r="Y95" s="10"/>
      <c r="Z95" s="10"/>
      <c r="AM95" s="22"/>
      <c r="AO95" s="22"/>
      <c r="AQ95" s="22"/>
      <c r="AR95" s="42"/>
      <c r="AS95" s="42"/>
    </row>
  </sheetData>
  <mergeCells count="318"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4:AQ64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6:AQ66"/>
    <mergeCell ref="B67:C67"/>
    <mergeCell ref="D67:E67"/>
    <mergeCell ref="F67:G67"/>
    <mergeCell ref="H67:I67"/>
    <mergeCell ref="J67:L67"/>
    <mergeCell ref="M67:O67"/>
    <mergeCell ref="P68:R68"/>
    <mergeCell ref="S68:T68"/>
    <mergeCell ref="U68:Z68"/>
    <mergeCell ref="AA68:AQ68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B92:R92"/>
    <mergeCell ref="H94:S94"/>
    <mergeCell ref="P67:R67"/>
    <mergeCell ref="S67:T67"/>
    <mergeCell ref="U67:Z67"/>
    <mergeCell ref="AA67:AQ67"/>
    <mergeCell ref="B68:C68"/>
    <mergeCell ref="D68:E68"/>
    <mergeCell ref="F68:G68"/>
    <mergeCell ref="H68:I68"/>
    <mergeCell ref="J68:L68"/>
    <mergeCell ref="M68:O68"/>
    <mergeCell ref="AA53:AQ53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46:AQ46"/>
    <mergeCell ref="B47:C47"/>
    <mergeCell ref="D47:E47"/>
    <mergeCell ref="F47:G4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H47:I47"/>
    <mergeCell ref="J47:L47"/>
    <mergeCell ref="M47:O47"/>
    <mergeCell ref="P47:R47"/>
    <mergeCell ref="S47:T47"/>
    <mergeCell ref="U47:Z47"/>
    <mergeCell ref="AA47:AQ47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AA48:AQ48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9:AQ49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AA50:AQ50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1:AQ51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52:AQ52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</mergeCells>
  <phoneticPr fontId="9" type="noConversion"/>
  <dataValidations count="7">
    <dataValidation type="list" allowBlank="1" showInputMessage="1" showErrorMessage="1" sqref="S69:T69" xr:uid="{39C41906-3E1C-4A71-A997-93E5264FD623}">
      <formula1>Metodos_Pruebas</formula1>
    </dataValidation>
    <dataValidation type="list" allowBlank="1" showInputMessage="1" showErrorMessage="1" sqref="F69:G69" xr:uid="{60240B79-EFE9-42BB-AB0E-7C74EB521102}">
      <formula1>Requerimientos</formula1>
    </dataValidation>
    <dataValidation type="list" allowBlank="1" showInputMessage="1" showErrorMessage="1" sqref="AX69" xr:uid="{33E84457-935B-4194-BE00-05DC4E954BDE}">
      <formula1>Estado_CP</formula1>
    </dataValidation>
    <dataValidation type="list" allowBlank="1" showInputMessage="1" showErrorMessage="1" sqref="AS45:AS68" xr:uid="{66E2BCA1-8C6B-4386-BE88-5293B86F6A1A}">
      <formula1>"Crítico,Mayor,Menor"</formula1>
    </dataValidation>
    <dataValidation type="list" allowBlank="1" showInputMessage="1" showErrorMessage="1" sqref="P69:R69" xr:uid="{898D0A8E-AB76-4E2B-A2D9-66B2A74BADA2}">
      <formula1>Caracteristica_Evaluar</formula1>
    </dataValidation>
    <dataValidation type="list" allowBlank="1" showInputMessage="1" showErrorMessage="1" sqref="H69:I69" xr:uid="{63EF58D9-A8A0-47AB-91EA-3303DA16AD31}">
      <formula1>Componentes</formula1>
    </dataValidation>
    <dataValidation type="list" allowBlank="1" showInputMessage="1" showErrorMessage="1" sqref="M69:O69" xr:uid="{889FC8C0-24C5-4BAD-AF3C-AD9B090029A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ejemplo!$A$62:$A$67</xm:f>
          </x14:formula1>
          <xm:sqref>AX45:AX68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S45:T68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P45:R68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M45:O68</xm:sqref>
        </x14:dataValidation>
        <x14:dataValidation type="list" allowBlank="1" showInputMessage="1" showErrorMessage="1" xr:uid="{B4ECB22D-E83C-4BE2-8C29-C4C7479DE398}">
          <x14:formula1>
            <xm:f>ejemplo!$A$97:$A$98</xm:f>
          </x14:formula1>
          <xm:sqref>AR45:AR68</xm:sqref>
        </x14:dataValidation>
        <x14:dataValidation type="list" allowBlank="1" showInputMessage="1" showErrorMessage="1" xr:uid="{3F685CEA-ACAD-4877-A5A3-3EA8D6DC62BC}">
          <x14:formula1>
            <xm:f>ejemplo!$A$70:$A$86</xm:f>
          </x14:formula1>
          <xm:sqref>D45:E68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A61" sqref="A61:B66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7" t="s">
        <v>182</v>
      </c>
    </row>
    <row r="3" spans="3:8" x14ac:dyDescent="0.2">
      <c r="C3" s="68" t="s">
        <v>183</v>
      </c>
    </row>
    <row r="4" spans="3:8" x14ac:dyDescent="0.2">
      <c r="C4" s="1" t="s">
        <v>184</v>
      </c>
    </row>
    <row r="5" spans="3:8" x14ac:dyDescent="0.2">
      <c r="C5" s="1" t="s">
        <v>185</v>
      </c>
    </row>
    <row r="6" spans="3:8" x14ac:dyDescent="0.2">
      <c r="C6" s="1" t="s">
        <v>186</v>
      </c>
    </row>
    <row r="7" spans="3:8" x14ac:dyDescent="0.2">
      <c r="C7" s="1" t="s">
        <v>187</v>
      </c>
    </row>
    <row r="8" spans="3:8" x14ac:dyDescent="0.2">
      <c r="C8" s="1" t="s">
        <v>188</v>
      </c>
    </row>
    <row r="9" spans="3:8" x14ac:dyDescent="0.2">
      <c r="C9" s="1" t="s">
        <v>189</v>
      </c>
    </row>
    <row r="10" spans="3:8" x14ac:dyDescent="0.2">
      <c r="C10" s="1" t="s">
        <v>190</v>
      </c>
    </row>
    <row r="12" spans="3:8" x14ac:dyDescent="0.2">
      <c r="C12" s="1" t="s">
        <v>11</v>
      </c>
      <c r="G12" s="29"/>
      <c r="H12" s="29"/>
    </row>
    <row r="13" spans="3:8" x14ac:dyDescent="0.2">
      <c r="C13" s="69" t="s">
        <v>12</v>
      </c>
      <c r="D13" s="70" t="s">
        <v>191</v>
      </c>
      <c r="G13" s="29"/>
      <c r="H13" s="29"/>
    </row>
    <row r="14" spans="3:8" x14ac:dyDescent="0.2">
      <c r="C14" s="69" t="s">
        <v>46</v>
      </c>
      <c r="D14" s="70" t="s">
        <v>192</v>
      </c>
      <c r="G14" s="29"/>
      <c r="H14" s="29"/>
    </row>
    <row r="15" spans="3:8" x14ac:dyDescent="0.2">
      <c r="C15" s="69" t="s">
        <v>14</v>
      </c>
      <c r="D15" s="70" t="s">
        <v>193</v>
      </c>
      <c r="G15" s="29"/>
      <c r="H15" s="29"/>
    </row>
    <row r="16" spans="3:8" x14ac:dyDescent="0.2">
      <c r="C16" s="71" t="s">
        <v>15</v>
      </c>
      <c r="D16" s="70" t="s">
        <v>194</v>
      </c>
      <c r="G16" s="29"/>
      <c r="H16" s="29"/>
    </row>
    <row r="17" spans="1:17" x14ac:dyDescent="0.2">
      <c r="G17" s="29"/>
      <c r="H17" s="29"/>
    </row>
    <row r="18" spans="1:17" x14ac:dyDescent="0.2">
      <c r="C18" s="14"/>
      <c r="G18" s="29"/>
      <c r="H18" s="29"/>
    </row>
    <row r="19" spans="1:17" ht="39.4" customHeight="1" x14ac:dyDescent="0.2">
      <c r="A19" s="51" t="s">
        <v>45</v>
      </c>
      <c r="B19" s="75" t="s">
        <v>46</v>
      </c>
      <c r="C19" s="55" t="s">
        <v>47</v>
      </c>
      <c r="D19" s="55" t="s">
        <v>48</v>
      </c>
      <c r="E19" s="55" t="s">
        <v>49</v>
      </c>
      <c r="F19" s="55" t="s">
        <v>50</v>
      </c>
      <c r="G19" s="55" t="s">
        <v>51</v>
      </c>
      <c r="H19" s="55" t="s">
        <v>52</v>
      </c>
      <c r="I19" s="55" t="s">
        <v>53</v>
      </c>
      <c r="J19" s="55" t="s">
        <v>54</v>
      </c>
      <c r="K19" s="39" t="s">
        <v>55</v>
      </c>
      <c r="L19" s="39" t="s">
        <v>56</v>
      </c>
      <c r="M19" s="39" t="s">
        <v>57</v>
      </c>
      <c r="N19" s="39" t="s">
        <v>58</v>
      </c>
      <c r="O19" s="39" t="s">
        <v>59</v>
      </c>
      <c r="P19" s="39" t="s">
        <v>60</v>
      </c>
      <c r="Q19" s="39" t="s">
        <v>61</v>
      </c>
    </row>
    <row r="20" spans="1:17" ht="372.75" customHeight="1" x14ac:dyDescent="0.2">
      <c r="A20" s="63" t="s">
        <v>195</v>
      </c>
      <c r="B20" s="73" t="s">
        <v>196</v>
      </c>
      <c r="C20" s="66" t="s">
        <v>197</v>
      </c>
      <c r="D20" s="73"/>
      <c r="E20" s="73" t="s">
        <v>198</v>
      </c>
      <c r="F20" s="56" t="s">
        <v>199</v>
      </c>
      <c r="G20" s="56" t="s">
        <v>200</v>
      </c>
      <c r="H20" s="56" t="s">
        <v>201</v>
      </c>
      <c r="I20" s="72" t="s">
        <v>202</v>
      </c>
      <c r="J20" s="57" t="s">
        <v>203</v>
      </c>
      <c r="K20" s="66" t="s">
        <v>204</v>
      </c>
      <c r="L20" s="56" t="s">
        <v>205</v>
      </c>
      <c r="M20" s="54" t="s">
        <v>206</v>
      </c>
      <c r="N20" s="53" t="s">
        <v>207</v>
      </c>
      <c r="O20" s="74" t="s">
        <v>208</v>
      </c>
      <c r="P20" s="74" t="s">
        <v>209</v>
      </c>
      <c r="Q20" s="56" t="s">
        <v>210</v>
      </c>
    </row>
    <row r="21" spans="1:17" ht="13.15" customHeight="1" x14ac:dyDescent="0.2"/>
    <row r="22" spans="1:17" ht="13.15" customHeight="1" x14ac:dyDescent="0.2"/>
    <row r="23" spans="1:17" x14ac:dyDescent="0.2">
      <c r="A23" s="64" t="s">
        <v>211</v>
      </c>
      <c r="B23" s="64"/>
      <c r="C23" s="58" t="s">
        <v>212</v>
      </c>
    </row>
    <row r="24" spans="1:17" x14ac:dyDescent="0.2">
      <c r="A24" s="59">
        <v>1</v>
      </c>
      <c r="B24" s="59"/>
      <c r="C24" s="60" t="s">
        <v>153</v>
      </c>
      <c r="K24" s="10"/>
    </row>
    <row r="25" spans="1:17" x14ac:dyDescent="0.2">
      <c r="A25" s="59">
        <v>2</v>
      </c>
      <c r="B25" s="59"/>
      <c r="C25" s="60" t="s">
        <v>155</v>
      </c>
    </row>
    <row r="26" spans="1:17" x14ac:dyDescent="0.2">
      <c r="A26" s="59">
        <v>3</v>
      </c>
      <c r="B26" s="59"/>
      <c r="C26" s="60" t="s">
        <v>156</v>
      </c>
    </row>
    <row r="27" spans="1:17" x14ac:dyDescent="0.2">
      <c r="A27" s="59">
        <v>4</v>
      </c>
      <c r="B27" s="59"/>
      <c r="C27" s="60" t="s">
        <v>213</v>
      </c>
    </row>
    <row r="28" spans="1:17" x14ac:dyDescent="0.2">
      <c r="A28" s="59">
        <v>5</v>
      </c>
      <c r="B28" s="59"/>
      <c r="C28" s="60" t="s">
        <v>25</v>
      </c>
    </row>
    <row r="29" spans="1:17" x14ac:dyDescent="0.2">
      <c r="A29" s="59">
        <v>6</v>
      </c>
      <c r="B29" s="59"/>
      <c r="C29" s="61" t="s">
        <v>214</v>
      </c>
    </row>
    <row r="30" spans="1:17" x14ac:dyDescent="0.2">
      <c r="A30" s="59"/>
      <c r="B30" s="59"/>
      <c r="C30" s="61"/>
    </row>
    <row r="32" spans="1:17" x14ac:dyDescent="0.2">
      <c r="A32" s="64" t="s">
        <v>215</v>
      </c>
      <c r="B32" s="64"/>
      <c r="C32" s="58" t="s">
        <v>212</v>
      </c>
    </row>
    <row r="33" spans="1:4" x14ac:dyDescent="0.2">
      <c r="A33" s="59">
        <v>1</v>
      </c>
      <c r="B33" s="59"/>
      <c r="C33" s="60" t="s">
        <v>158</v>
      </c>
    </row>
    <row r="34" spans="1:4" x14ac:dyDescent="0.2">
      <c r="A34" s="59">
        <v>2</v>
      </c>
      <c r="B34" s="59"/>
      <c r="C34" s="60" t="s">
        <v>159</v>
      </c>
    </row>
    <row r="35" spans="1:4" x14ac:dyDescent="0.2">
      <c r="A35" s="59">
        <v>3</v>
      </c>
      <c r="B35" s="59"/>
      <c r="C35" s="60" t="s">
        <v>160</v>
      </c>
    </row>
    <row r="36" spans="1:4" x14ac:dyDescent="0.2">
      <c r="A36" s="59">
        <v>4</v>
      </c>
      <c r="B36" s="59"/>
      <c r="C36" s="60" t="s">
        <v>25</v>
      </c>
    </row>
    <row r="37" spans="1:4" x14ac:dyDescent="0.2">
      <c r="A37" s="59">
        <v>5</v>
      </c>
      <c r="B37" s="59"/>
      <c r="C37" s="61" t="s">
        <v>214</v>
      </c>
    </row>
    <row r="38" spans="1:4" x14ac:dyDescent="0.2">
      <c r="A38" s="59"/>
      <c r="B38" s="59"/>
      <c r="C38" s="61"/>
    </row>
    <row r="39" spans="1:4" x14ac:dyDescent="0.2">
      <c r="A39" s="59"/>
      <c r="B39" s="59"/>
      <c r="C39" s="61"/>
    </row>
    <row r="41" spans="1:4" ht="24.4" customHeight="1" x14ac:dyDescent="0.2">
      <c r="A41" s="65" t="s">
        <v>216</v>
      </c>
      <c r="B41" s="65"/>
      <c r="C41" s="58" t="s">
        <v>212</v>
      </c>
    </row>
    <row r="42" spans="1:4" x14ac:dyDescent="0.2">
      <c r="A42" s="59">
        <v>1</v>
      </c>
      <c r="B42" s="59"/>
      <c r="C42" s="60" t="s">
        <v>162</v>
      </c>
    </row>
    <row r="43" spans="1:4" x14ac:dyDescent="0.2">
      <c r="A43" s="59">
        <v>2</v>
      </c>
      <c r="B43" s="59"/>
      <c r="C43" s="60" t="s">
        <v>165</v>
      </c>
    </row>
    <row r="44" spans="1:4" x14ac:dyDescent="0.2">
      <c r="A44" s="59">
        <v>3</v>
      </c>
      <c r="B44" s="59"/>
      <c r="C44" s="60" t="s">
        <v>168</v>
      </c>
    </row>
    <row r="45" spans="1:4" x14ac:dyDescent="0.2">
      <c r="A45" s="59">
        <v>4</v>
      </c>
      <c r="B45" s="59"/>
      <c r="C45" s="60" t="s">
        <v>163</v>
      </c>
      <c r="D45" s="44"/>
    </row>
    <row r="46" spans="1:4" x14ac:dyDescent="0.2">
      <c r="A46" s="59">
        <v>5</v>
      </c>
      <c r="B46" s="59"/>
      <c r="C46" s="60" t="s">
        <v>166</v>
      </c>
      <c r="D46" s="44"/>
    </row>
    <row r="47" spans="1:4" x14ac:dyDescent="0.2">
      <c r="A47" s="59">
        <v>6</v>
      </c>
      <c r="B47" s="59"/>
      <c r="C47" s="60" t="s">
        <v>169</v>
      </c>
    </row>
    <row r="48" spans="1:4" x14ac:dyDescent="0.2">
      <c r="A48" s="59">
        <v>7</v>
      </c>
      <c r="B48" s="59"/>
      <c r="C48" s="60" t="s">
        <v>164</v>
      </c>
    </row>
    <row r="49" spans="1:3" x14ac:dyDescent="0.2">
      <c r="A49" s="59">
        <v>8</v>
      </c>
      <c r="B49" s="59"/>
      <c r="C49" s="60" t="s">
        <v>167</v>
      </c>
    </row>
    <row r="50" spans="1:3" x14ac:dyDescent="0.2">
      <c r="A50" s="59">
        <v>9</v>
      </c>
      <c r="B50" s="59"/>
      <c r="C50" s="60" t="s">
        <v>170</v>
      </c>
    </row>
    <row r="51" spans="1:3" x14ac:dyDescent="0.2">
      <c r="A51" s="59">
        <v>10</v>
      </c>
      <c r="B51" s="59"/>
      <c r="C51" s="60" t="s">
        <v>25</v>
      </c>
    </row>
    <row r="53" spans="1:3" x14ac:dyDescent="0.2">
      <c r="A53" s="64" t="s">
        <v>217</v>
      </c>
      <c r="B53" s="64"/>
    </row>
    <row r="54" spans="1:3" x14ac:dyDescent="0.2">
      <c r="A54" s="59" t="s">
        <v>218</v>
      </c>
      <c r="B54" s="59"/>
      <c r="C54" s="61"/>
    </row>
    <row r="55" spans="1:3" x14ac:dyDescent="0.2">
      <c r="A55" s="59" t="s">
        <v>219</v>
      </c>
      <c r="B55" s="59"/>
      <c r="C55" s="61"/>
    </row>
    <row r="56" spans="1:3" x14ac:dyDescent="0.2">
      <c r="A56" s="59" t="s">
        <v>220</v>
      </c>
      <c r="B56" s="59"/>
      <c r="C56" s="61"/>
    </row>
    <row r="57" spans="1:3" x14ac:dyDescent="0.2">
      <c r="A57" s="59" t="s">
        <v>25</v>
      </c>
      <c r="B57" s="59"/>
      <c r="C57" s="61"/>
    </row>
    <row r="58" spans="1:3" x14ac:dyDescent="0.2">
      <c r="A58" s="59" t="s">
        <v>221</v>
      </c>
      <c r="B58" s="59"/>
      <c r="C58" s="61"/>
    </row>
    <row r="59" spans="1:3" x14ac:dyDescent="0.2">
      <c r="A59" s="59" t="s">
        <v>214</v>
      </c>
      <c r="B59" s="59"/>
      <c r="C59" s="61"/>
    </row>
    <row r="60" spans="1:3" x14ac:dyDescent="0.2">
      <c r="A60" s="59"/>
      <c r="B60" s="59"/>
      <c r="C60" s="61"/>
    </row>
    <row r="61" spans="1:3" x14ac:dyDescent="0.2">
      <c r="A61" s="64" t="s">
        <v>61</v>
      </c>
      <c r="B61" s="58" t="s">
        <v>212</v>
      </c>
    </row>
    <row r="62" spans="1:3" x14ac:dyDescent="0.2">
      <c r="A62" s="59" t="s">
        <v>75</v>
      </c>
      <c r="B62" s="61" t="s">
        <v>222</v>
      </c>
    </row>
    <row r="63" spans="1:3" x14ac:dyDescent="0.2">
      <c r="A63" s="59" t="s">
        <v>91</v>
      </c>
      <c r="B63" s="61" t="s">
        <v>223</v>
      </c>
    </row>
    <row r="64" spans="1:3" x14ac:dyDescent="0.2">
      <c r="A64" s="59" t="s">
        <v>224</v>
      </c>
      <c r="B64" t="s">
        <v>225</v>
      </c>
    </row>
    <row r="65" spans="1:3" x14ac:dyDescent="0.2">
      <c r="A65" s="59" t="s">
        <v>99</v>
      </c>
      <c r="B65" t="s">
        <v>226</v>
      </c>
    </row>
    <row r="66" spans="1:3" x14ac:dyDescent="0.2">
      <c r="A66" s="59" t="s">
        <v>227</v>
      </c>
      <c r="B66" s="76" t="s">
        <v>228</v>
      </c>
    </row>
    <row r="67" spans="1:3" x14ac:dyDescent="0.2">
      <c r="A67" s="59"/>
      <c r="B67" s="59"/>
      <c r="C67" s="61"/>
    </row>
    <row r="68" spans="1:3" x14ac:dyDescent="0.2">
      <c r="A68" s="59"/>
      <c r="B68" s="59"/>
      <c r="C68" s="61"/>
    </row>
    <row r="69" spans="1:3" x14ac:dyDescent="0.2">
      <c r="A69" s="64" t="s">
        <v>46</v>
      </c>
      <c r="B69" s="64"/>
      <c r="C69" s="61"/>
    </row>
    <row r="70" spans="1:3" x14ac:dyDescent="0.2">
      <c r="A70" s="52" t="s">
        <v>229</v>
      </c>
      <c r="B70" s="52"/>
    </row>
    <row r="71" spans="1:3" x14ac:dyDescent="0.2">
      <c r="A71" s="52" t="s">
        <v>64</v>
      </c>
      <c r="B71" s="52"/>
    </row>
    <row r="72" spans="1:3" x14ac:dyDescent="0.2">
      <c r="A72" s="52" t="s">
        <v>230</v>
      </c>
      <c r="B72" s="52"/>
    </row>
    <row r="73" spans="1:3" x14ac:dyDescent="0.2">
      <c r="A73" s="52" t="s">
        <v>231</v>
      </c>
      <c r="B73" s="52"/>
    </row>
    <row r="74" spans="1:3" x14ac:dyDescent="0.2">
      <c r="A74" s="52" t="s">
        <v>232</v>
      </c>
      <c r="B74" s="52"/>
    </row>
    <row r="75" spans="1:3" x14ac:dyDescent="0.2">
      <c r="A75" s="52" t="s">
        <v>233</v>
      </c>
      <c r="B75" s="52"/>
    </row>
    <row r="76" spans="1:3" x14ac:dyDescent="0.2">
      <c r="A76" s="44" t="s">
        <v>234</v>
      </c>
      <c r="B76" s="44"/>
    </row>
    <row r="77" spans="1:3" x14ac:dyDescent="0.2">
      <c r="A77" s="52" t="s">
        <v>235</v>
      </c>
      <c r="B77" s="52"/>
    </row>
    <row r="78" spans="1:3" x14ac:dyDescent="0.2">
      <c r="A78" s="44" t="s">
        <v>236</v>
      </c>
      <c r="B78" s="44"/>
    </row>
    <row r="79" spans="1:3" x14ac:dyDescent="0.2">
      <c r="A79" s="44" t="s">
        <v>237</v>
      </c>
      <c r="B79" s="44"/>
    </row>
    <row r="80" spans="1:3" x14ac:dyDescent="0.2">
      <c r="A80" s="44" t="s">
        <v>238</v>
      </c>
      <c r="B80" s="44"/>
    </row>
    <row r="81" spans="1:3" x14ac:dyDescent="0.2">
      <c r="A81" s="44" t="s">
        <v>239</v>
      </c>
      <c r="B81" s="44"/>
    </row>
    <row r="82" spans="1:3" x14ac:dyDescent="0.2">
      <c r="A82" s="44" t="s">
        <v>240</v>
      </c>
      <c r="B82" s="44"/>
    </row>
    <row r="83" spans="1:3" x14ac:dyDescent="0.2">
      <c r="A83" s="44" t="s">
        <v>241</v>
      </c>
      <c r="B83" s="44"/>
    </row>
    <row r="84" spans="1:3" x14ac:dyDescent="0.2">
      <c r="A84" s="44" t="s">
        <v>242</v>
      </c>
      <c r="B84" s="44"/>
    </row>
    <row r="85" spans="1:3" x14ac:dyDescent="0.2">
      <c r="A85" s="44" t="s">
        <v>243</v>
      </c>
      <c r="B85" s="44"/>
    </row>
    <row r="86" spans="1:3" x14ac:dyDescent="0.2">
      <c r="A86" s="44" t="s">
        <v>214</v>
      </c>
      <c r="B86" s="44"/>
    </row>
    <row r="89" spans="1:3" x14ac:dyDescent="0.2">
      <c r="A89" s="64" t="s">
        <v>244</v>
      </c>
      <c r="B89" s="64"/>
      <c r="C89" s="58" t="s">
        <v>212</v>
      </c>
    </row>
    <row r="90" spans="1:3" ht="88.5" customHeight="1" x14ac:dyDescent="0.2">
      <c r="A90" s="14" t="s">
        <v>245</v>
      </c>
      <c r="C90" s="62" t="s">
        <v>246</v>
      </c>
    </row>
    <row r="91" spans="1:3" ht="25.5" x14ac:dyDescent="0.2">
      <c r="A91" s="14" t="s">
        <v>70</v>
      </c>
      <c r="C91" s="62" t="s">
        <v>247</v>
      </c>
    </row>
    <row r="92" spans="1:3" ht="25.5" x14ac:dyDescent="0.2">
      <c r="A92" s="14" t="s">
        <v>248</v>
      </c>
      <c r="C92" s="62" t="s">
        <v>249</v>
      </c>
    </row>
    <row r="93" spans="1:3" x14ac:dyDescent="0.2">
      <c r="C93" s="44"/>
    </row>
    <row r="94" spans="1:3" x14ac:dyDescent="0.2">
      <c r="C94" s="44"/>
    </row>
    <row r="96" spans="1:3" x14ac:dyDescent="0.2">
      <c r="A96" s="64" t="s">
        <v>55</v>
      </c>
      <c r="B96" s="64"/>
      <c r="C96" s="58" t="s">
        <v>212</v>
      </c>
    </row>
    <row r="97" spans="1:3" ht="63.75" x14ac:dyDescent="0.2">
      <c r="A97" s="14" t="s">
        <v>69</v>
      </c>
      <c r="C97" s="29" t="s">
        <v>250</v>
      </c>
    </row>
    <row r="98" spans="1:3" ht="76.5" x14ac:dyDescent="0.2">
      <c r="A98" s="14" t="s">
        <v>137</v>
      </c>
      <c r="C98" s="29" t="s">
        <v>251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B3620BC5-5DD4-4328-BCCF-7AA7837F3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Formato 1.0 </vt:lpstr>
      <vt:lpstr>Formato 2.0</vt:lpstr>
      <vt:lpstr>ejemplo</vt:lpstr>
      <vt:lpstr>'Formato 1.0 '!Área_de_impresión</vt:lpstr>
      <vt:lpstr>'Formato 2.0'!Área_de_impresión</vt:lpstr>
      <vt:lpstr>Componentes</vt:lpstr>
      <vt:lpstr>'Formato 1.0 '!Títulos_a_imprimir</vt:lpstr>
      <vt:lpstr>'Formato 2.0'!Títulos_a_imprimir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USER</cp:lastModifiedBy>
  <cp:revision/>
  <dcterms:created xsi:type="dcterms:W3CDTF">2003-06-09T20:38:43Z</dcterms:created>
  <dcterms:modified xsi:type="dcterms:W3CDTF">2025-05-26T23:41:12Z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