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VUCE\DocumentoVuce\PROYECTO MR\IPS\"/>
    </mc:Choice>
  </mc:AlternateContent>
  <xr:revisionPtr revIDLastSave="0" documentId="13_ncr:1_{3DBF9650-C528-4A3D-9AAC-E353FE9B9788}" xr6:coauthVersionLast="47" xr6:coauthVersionMax="47" xr10:uidLastSave="{00000000-0000-0000-0000-000000000000}"/>
  <bookViews>
    <workbookView xWindow="-120" yWindow="-120" windowWidth="38640" windowHeight="21120" tabRatio="670" activeTab="1" xr2:uid="{00000000-000D-0000-FFFF-FFFF00000000}"/>
  </bookViews>
  <sheets>
    <sheet name="Ejemplo" sheetId="33" r:id="rId1"/>
    <sheet name="DATOS" sheetId="1" r:id="rId2"/>
    <sheet name="01" sheetId="176" r:id="rId3"/>
  </sheets>
  <externalReferences>
    <externalReference r:id="rId4"/>
  </externalReferences>
  <definedNames>
    <definedName name="_xlnm._FilterDatabase" localSheetId="1" hidden="1">DATOS!$B$23:$H$40</definedName>
    <definedName name="_xlnm._FilterDatabase" localSheetId="0" hidden="1">Ejemplo!$B$3:$G$4</definedName>
    <definedName name="Caracteristica_Evaluar">#REF!</definedName>
    <definedName name="Componentes">#REF!</definedName>
    <definedName name="Estado_CP">#REF!</definedName>
    <definedName name="h">[1]Hoja1!$A$41:$A$45</definedName>
    <definedName name="Metodos_Pruebas">#REF!</definedName>
    <definedName name="Requerimientos">#REF!</definedName>
    <definedName name="Tecnicas_Pruebas">#REF!</definedName>
    <definedName name="Tipo_Prueb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1" roundtripDataChecksum="/d32jJGjCd2GLALOg/pZ83wWKUXE55YI8Dz6E388+6Q=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20" i="1" l="1"/>
</calcChain>
</file>

<file path=xl/sharedStrings.xml><?xml version="1.0" encoding="utf-8"?>
<sst xmlns="http://schemas.openxmlformats.org/spreadsheetml/2006/main" count="153" uniqueCount="76">
  <si>
    <t>CASOS DE PRUEBA</t>
  </si>
  <si>
    <t>FORMATO/PROYECTO</t>
  </si>
  <si>
    <t>TUPA</t>
  </si>
  <si>
    <t>DATOS DE PRUEBA</t>
  </si>
  <si>
    <t>URL</t>
  </si>
  <si>
    <t>RESULTADO</t>
  </si>
  <si>
    <t>COMENTARIO</t>
  </si>
  <si>
    <r>
      <rPr>
        <i/>
        <sz val="10"/>
        <rFont val="Arial"/>
        <family val="2"/>
      </rPr>
      <t>[Nro. del caso de prueba del PPS]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</si>
  <si>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1"/>
        <color theme="1"/>
        <rFont val="Calibri"/>
        <family val="2"/>
        <scheme val="minor"/>
      </rPr>
      <t xml:space="preserve">[Nombre del formato o proyecto a probar]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Ejm:</t>
    </r>
    <r>
      <rPr>
        <sz val="11"/>
        <color theme="1"/>
        <rFont val="Calibri"/>
        <family val="2"/>
        <scheme val="minor"/>
      </rPr>
      <t xml:space="preserve"> AUTENTICACIÓN</t>
    </r>
  </si>
  <si>
    <t>[En caso aplique colocar el nro. De TUPA, caso contrario un guíon (-)</t>
  </si>
  <si>
    <t xml:space="preserve">[colocar los datos de prueba indicados en el PPS, o actualizar en ambos documentos]
</t>
  </si>
  <si>
    <r>
      <t xml:space="preserve">[Ruta de prueba]
</t>
    </r>
    <r>
      <rPr>
        <b/>
        <sz val="11"/>
        <color theme="1"/>
        <rFont val="Calibri"/>
        <family val="2"/>
        <scheme val="minor"/>
      </rPr>
      <t>Ejm: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https://landing-test.vuce.gob.pe/autenticacion2/landing-componentes/components</t>
    </r>
  </si>
  <si>
    <r>
      <t xml:space="preserve">[Resultado de la prueba según la lista]
</t>
    </r>
    <r>
      <rPr>
        <b/>
        <sz val="11"/>
        <color theme="1"/>
        <rFont val="Calibri"/>
        <family val="2"/>
      </rPr>
      <t>Ejm:</t>
    </r>
    <r>
      <rPr>
        <sz val="11"/>
        <color theme="1"/>
        <rFont val="Calibri"/>
        <family val="2"/>
      </rPr>
      <t xml:space="preserve"> Pendiente</t>
    </r>
  </si>
  <si>
    <r>
      <t xml:space="preserve">[Comentario u observación que sea relevante según el resultado]
</t>
    </r>
    <r>
      <rPr>
        <b/>
        <i/>
        <sz val="11"/>
        <color theme="1"/>
        <rFont val="Calibri"/>
        <family val="2"/>
        <scheme val="minor"/>
      </rPr>
      <t xml:space="preserve">Ejm: </t>
    </r>
    <r>
      <rPr>
        <sz val="11"/>
        <color theme="1"/>
        <rFont val="Calibri"/>
        <family val="2"/>
        <scheme val="minor"/>
      </rPr>
      <t>el caso de prueba está pendiente por tener registrada una incidencia nro. 50</t>
    </r>
  </si>
  <si>
    <t>CONFORME</t>
  </si>
  <si>
    <t>NO CONFORME</t>
  </si>
  <si>
    <t>NO APLICA</t>
  </si>
  <si>
    <t>PENDIENTE</t>
  </si>
  <si>
    <t>INFORME DE PRUEBAS DE SISTEMAS</t>
  </si>
  <si>
    <t>Fecha</t>
  </si>
  <si>
    <t>Nro. De cliclo</t>
  </si>
  <si>
    <t>Descripción del cambio</t>
  </si>
  <si>
    <t>Autor</t>
  </si>
  <si>
    <t>1</t>
  </si>
  <si>
    <t>Inicio de ejecución de casos para ciclo 1 de pruebas.</t>
  </si>
  <si>
    <t>Jorge Cisneros</t>
  </si>
  <si>
    <t>Avance Casos de Pruebas (CP)</t>
  </si>
  <si>
    <t>Estado Casos de Prueba</t>
  </si>
  <si>
    <t>Estado CP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</si>
  <si>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</si>
  <si>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</si>
  <si>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</si>
  <si>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</si>
  <si>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</si>
  <si>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CASOS
DE PRUEBA</t>
  </si>
  <si>
    <t>CP01</t>
  </si>
  <si>
    <t>MR 2.0</t>
  </si>
  <si>
    <t>https://landing-test.vuce.gob.pe/mr2/mr2-ui/</t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</si>
  <si>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</si>
  <si>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</si>
  <si>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</si>
  <si>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</si>
  <si>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</si>
  <si>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</si>
  <si>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</si>
  <si>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</si>
  <si>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</si>
  <si>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</si>
  <si>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</si>
  <si>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CP13</t>
  </si>
  <si>
    <t>CP14</t>
  </si>
  <si>
    <t>CP15</t>
  </si>
  <si>
    <t>CP16</t>
  </si>
  <si>
    <t>CP17</t>
  </si>
  <si>
    <t>PASO 02: Ingresar en la pantalla “Nueva Solicitud”</t>
  </si>
  <si>
    <t>Se valida exitosamente el ingreso al nueva solicitud desde el menú de Solicitudes --&gt; Nueva solicitud</t>
  </si>
  <si>
    <t>Se valida exitosamente el ingreso al nueva solicitud desde el boton "Iniciar Solicitud"</t>
  </si>
  <si>
    <t xml:space="preserve">PASO 03: Dirigirse a la pestaña “Entidades” </t>
  </si>
  <si>
    <t>Se lista todas las entidades disponibles para el sistema:</t>
  </si>
  <si>
    <t>IPEN, AGN, BNP, DIGEMID, DIGESA, DIRESA TACNA, MINAGRI, MINAM</t>
  </si>
  <si>
    <t>MINEM, MTC, PRODUC, SANIPES, SENASA, SERFOR, SUCAMEC</t>
  </si>
  <si>
    <t>PASO 04: Seleccionar una entidad (IPEN)</t>
  </si>
  <si>
    <t>Al seleccionar la entidad IPEN, se muestra el listado de los TUPA relacionado a la entidad, aquellas tupas el icono de estrella resaltada son tupas de carácter favorito.</t>
  </si>
  <si>
    <t>PASO 05: Dar click en Botón "iniciar Solicitud"</t>
  </si>
  <si>
    <t>Se verifica la información de cabecera de la solicitud con los correspondientes datos:</t>
  </si>
  <si>
    <t xml:space="preserve"> - Breadcrumbs: Corresponde a la ruta de donde se encuentra el Rol autorizado: Nueva Solicitud / IPEN /</t>
  </si>
  <si>
    <t xml:space="preserve"> - Título: Es el título que tiene el formulario está estructurado de la siguiente manera: </t>
  </si>
  <si>
    <t>[Tipo de trámite] = TUPA</t>
  </si>
  <si>
    <t>[Nombre del procedimiento] = Autorización de servicios para importación y comerciaización, instalación, mantenimiento y/o reparación de fuentes de radiación ionizante, control operativo de instaciones radiactiva.</t>
  </si>
  <si>
    <t xml:space="preserve"> [# Tipo de trámite] = 16</t>
  </si>
  <si>
    <t>([Código del formato]) = IPN005</t>
  </si>
  <si>
    <t>PASO 01: Loguearse como usuario en el sistema con el ROL: MR.USUARIO.PRINCIPAL</t>
  </si>
  <si>
    <t>El sistema permite el ingreso del Usuario con perfil Principal  de forma exitosa</t>
  </si>
  <si>
    <t>14/01/2024</t>
  </si>
  <si>
    <t>1) Numero ruc 
2) Usuario
3) Registro Vencido</t>
  </si>
  <si>
    <t>De acuerdo al documento adjunto, no estará aplicando los casos relacionados al Rol Tramitador por disposición del equipo 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</si>
</sst>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1F497D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1F497D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0" borderId="0"/>
    <xf numFmtId="0" fontId="11" fillId="0" borderId="0" applyNumberFormat="0" applyFill="0" applyBorder="0" applyAlignment="0" applyProtection="0"/>
    <xf numFmtId="0" fontId="5" fillId="0" borderId="0"/>
    <xf numFmtId="0" fontId="4" fillId="0" borderId="0"/>
    <xf numFmtId="0" fontId="2" fillId="0" borderId="0"/>
  </cellStyleXfs>
  <cellXfs count="42">
    <xf numFmtId="0" fontId="0" fillId="0" borderId="0" xfId="0"/>
    <xf numFmtId="0" fontId="7" fillId="2" borderId="3" xfId="0" applyFont="1" applyFill="1" applyBorder="1" applyAlignment="1">
      <alignment horizontal="center" vertical="center"/>
    </xf>
    <xf numFmtId="14" fontId="10" fillId="3" borderId="3" xfId="0" applyNumberFormat="1" applyFont="1" applyFill="1" applyBorder="1"/>
    <xf numFmtId="49" fontId="10" fillId="3" borderId="3" xfId="0" applyNumberFormat="1" applyFont="1" applyFill="1" applyBorder="1"/>
    <xf numFmtId="0" fontId="10" fillId="3" borderId="3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3" xfId="0" applyBorder="1"/>
    <xf numFmtId="0" fontId="10" fillId="3" borderId="2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/>
    </xf>
    <xf numFmtId="0" fontId="21" fillId="0" borderId="1" xfId="0" quotePrefix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0" fillId="0" borderId="1" xfId="2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/>
    <xf numFmtId="0" fontId="25" fillId="2" borderId="7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1" fillId="0" borderId="0" xfId="4"/>
    <xf numFmtId="0" fontId="26" fillId="0" borderId="3" xfId="0" applyFont="1" applyBorder="1" applyAlignment="1">
      <alignment horizontal="left" vertical="center" wrapText="1"/>
    </xf>
    <xf numFmtId="49" fontId="17" fillId="0" borderId="3" xfId="0" applyNumberFormat="1" applyFont="1" applyBorder="1" applyAlignment="1">
      <alignment horizontal="center"/>
    </xf>
    <xf numFmtId="14" fontId="10" fillId="3" borderId="3" xfId="0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center" wrapText="1"/>
    </xf>
    <xf numFmtId="0" fontId="7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0" xfId="0" applyFont="1"/>
    <xf numFmtId="0" fontId="2" fillId="0" borderId="3" xfId="0" applyFont="1" applyBorder="1" applyAlignment="1">
      <alignment horizontal="center" vertical="center"/>
    </xf>
    <xf numFmtId="0" fontId="11" fillId="0" borderId="3" xfId="4" applyBorder="1" applyAlignment="1">
      <alignment horizontal="left" vertical="center" wrapText="1"/>
    </xf>
    <xf numFmtId="0" fontId="15" fillId="0" borderId="0" xfId="7" applyFont="1"/>
    <xf numFmtId="0" fontId="2" fillId="0" borderId="0" xfId="7"/>
    <xf numFmtId="0" fontId="7" fillId="2" borderId="3" xfId="0" applyFont="1" applyFill="1" applyBorder="1" applyAlignment="1">
      <alignment horizontal="center" vertical="center" wrapText="1"/>
    </xf>
    <xf numFmtId="0" fontId="11" fillId="0" borderId="3" xfId="4" applyBorder="1" applyAlignment="1">
      <alignment horizontal="center" vertical="center" wrapText="1"/>
    </xf>
    <xf numFmtId="0" fontId="13" fillId="0" borderId="3" xfId="2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5" fillId="2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wrapText="1"/>
    </xf>
    <xf numFmtId="0" fontId="7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</cellXfs>
  <cellStyles count="8">
    <cellStyle name="Hipervínculo" xfId="2" builtinId="8"/>
    <cellStyle name="Hipervínculo 2" xfId="4" xr:uid="{0FED2DA7-C7CE-477C-93AC-7E82291EFDDF}"/>
    <cellStyle name="Hyperlink" xfId="1" xr:uid="{00000000-000B-0000-0000-000008000000}"/>
    <cellStyle name="Normal" xfId="0" builtinId="0"/>
    <cellStyle name="Normal 2" xfId="3" xr:uid="{AD162CF7-3584-45E6-AC78-2CAA128DE94E}"/>
    <cellStyle name="Normal 3" xfId="5" xr:uid="{E37AD360-9007-43E7-A959-9919974F7CC0}"/>
    <cellStyle name="Normal 4" xfId="6" xr:uid="{5B5094FA-B57D-42DE-A983-EEDD038A6D12}"/>
    <cellStyle name="Normal 4 2" xfId="7" xr:uid="{AE34A5ED-19D1-46C7-A32C-6871C6FADB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84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83" Type="http://schemas.openxmlformats.org/officeDocument/2006/relationships/styles" Target="styles.xml"/><Relationship Id="rId8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87" Type="http://schemas.openxmlformats.org/officeDocument/2006/relationships/customXml" Target="../customXml/item2.xml"/><Relationship Id="rId82" Type="http://schemas.openxmlformats.org/officeDocument/2006/relationships/theme" Target="theme/theme1.xml"/><Relationship Id="rId81" Type="http://customschemas.google.com/relationships/workbookmetadata" Target="metadata"/><Relationship Id="rId86" Type="http://schemas.openxmlformats.org/officeDocument/2006/relationships/customXml" Target="../customXml/item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54429</xdr:colOff>
      <xdr:row>5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33601C2-C551-4F3D-9F2C-E2AC31C872A3}"/>
            </a:ext>
          </a:extLst>
        </xdr:cNvPr>
        <xdr:cNvSpPr>
          <a:spLocks noChangeArrowheads="1"/>
        </xdr:cNvSpPr>
      </xdr:nvSpPr>
      <xdr:spPr bwMode="auto">
        <a:xfrm>
          <a:off x="265340" y="190500"/>
          <a:ext cx="14117410" cy="809625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65903</xdr:colOff>
      <xdr:row>1</xdr:row>
      <xdr:rowOff>29091</xdr:rowOff>
    </xdr:from>
    <xdr:to>
      <xdr:col>2</xdr:col>
      <xdr:colOff>1339648</xdr:colOff>
      <xdr:row>3</xdr:row>
      <xdr:rowOff>163475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82C76358-7907-4883-B23D-3EB64FD7E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603" y="219591"/>
          <a:ext cx="2438517" cy="51538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77029</xdr:colOff>
          <xdr:row>29</xdr:row>
          <xdr:rowOff>77028</xdr:rowOff>
        </xdr:from>
        <xdr:to>
          <xdr:col>12</xdr:col>
          <xdr:colOff>81584</xdr:colOff>
          <xdr:row>29</xdr:row>
          <xdr:rowOff>591378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D4EA0D7-F878-40B3-9122-E15456D966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143</xdr:row>
      <xdr:rowOff>0</xdr:rowOff>
    </xdr:from>
    <xdr:to>
      <xdr:col>14</xdr:col>
      <xdr:colOff>480391</xdr:colOff>
      <xdr:row>171</xdr:row>
      <xdr:rowOff>103007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142154-29B5-44CD-B8B9-510BAD624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7241500"/>
          <a:ext cx="10386391" cy="54370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14</xdr:col>
      <xdr:colOff>380547</xdr:colOff>
      <xdr:row>133</xdr:row>
      <xdr:rowOff>112059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23F5C8-0A6C-46F9-B870-44C22EBC3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0383500"/>
          <a:ext cx="10286547" cy="5065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1</xdr:rowOff>
    </xdr:from>
    <xdr:to>
      <xdr:col>13</xdr:col>
      <xdr:colOff>224118</xdr:colOff>
      <xdr:row>101</xdr:row>
      <xdr:rowOff>138171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BDD8163-8040-42FE-9246-4CBE02AB4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4287501"/>
          <a:ext cx="9368118" cy="5091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13</xdr:col>
      <xdr:colOff>41663</xdr:colOff>
      <xdr:row>66</xdr:row>
      <xdr:rowOff>122465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C2960B9-8CDB-44CE-A68D-A25013BB0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8001001"/>
          <a:ext cx="9185663" cy="46944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14</xdr:col>
      <xdr:colOff>436762</xdr:colOff>
      <xdr:row>34</xdr:row>
      <xdr:rowOff>178713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F1DEDD8-EA96-4C73-B1C6-F8BA26FCE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333500"/>
          <a:ext cx="10342762" cy="5322213"/>
        </a:xfrm>
        <a:prstGeom prst="rect">
          <a:avLst/>
        </a:prstGeom>
      </xdr:spPr>
    </xdr:pic>
    <xdr:clientData/>
  </xdr:twoCellAnchor>
  <xdr:twoCellAnchor>
    <xdr:from>
      <xdr:col>12</xdr:col>
      <xdr:colOff>609599</xdr:colOff>
      <xdr:row>7</xdr:row>
      <xdr:rowOff>171450</xdr:rowOff>
    </xdr:from>
    <xdr:to>
      <xdr:col>14</xdr:col>
      <xdr:colOff>390524</xdr:colOff>
      <xdr:row>10</xdr:row>
      <xdr:rowOff>66675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9463DD76-A08F-4B24-AE04-5F8EE4AC05D4}"/>
            </a:ext>
          </a:extLst>
        </xdr:cNvPr>
        <xdr:cNvSpPr/>
      </xdr:nvSpPr>
      <xdr:spPr>
        <a:xfrm>
          <a:off x="9753599" y="1504950"/>
          <a:ext cx="1304925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714375</xdr:colOff>
      <xdr:row>11</xdr:row>
      <xdr:rowOff>161926</xdr:rowOff>
    </xdr:from>
    <xdr:to>
      <xdr:col>2</xdr:col>
      <xdr:colOff>333375</xdr:colOff>
      <xdr:row>20</xdr:row>
      <xdr:rowOff>47625</xdr:rowOff>
    </xdr:to>
    <xdr:sp macro="" textlink="">
      <xdr:nvSpPr>
        <xdr:cNvPr id="8" name="Rectángulo redondeado 5">
          <a:extLst>
            <a:ext uri="{FF2B5EF4-FFF2-40B4-BE49-F238E27FC236}">
              <a16:creationId xmlns:a16="http://schemas.microsoft.com/office/drawing/2014/main" id="{404AC1FD-799E-46F3-B1F1-F976D95CD307}"/>
            </a:ext>
          </a:extLst>
        </xdr:cNvPr>
        <xdr:cNvSpPr/>
      </xdr:nvSpPr>
      <xdr:spPr>
        <a:xfrm>
          <a:off x="714375" y="2257426"/>
          <a:ext cx="1143000" cy="1600199"/>
        </a:xfrm>
        <a:prstGeom prst="roundRect">
          <a:avLst>
            <a:gd name="adj" fmla="val 23189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475438</xdr:colOff>
      <xdr:row>7</xdr:row>
      <xdr:rowOff>118291</xdr:rowOff>
    </xdr:from>
    <xdr:to>
      <xdr:col>12</xdr:col>
      <xdr:colOff>507739</xdr:colOff>
      <xdr:row>10</xdr:row>
      <xdr:rowOff>137341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30FDB70C-D867-4FC0-9E62-EC875A386195}"/>
            </a:ext>
          </a:extLst>
        </xdr:cNvPr>
        <xdr:cNvSpPr/>
      </xdr:nvSpPr>
      <xdr:spPr>
        <a:xfrm>
          <a:off x="8857438" y="14517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691616</xdr:colOff>
      <xdr:row>20</xdr:row>
      <xdr:rowOff>35463</xdr:rowOff>
    </xdr:from>
    <xdr:to>
      <xdr:col>1</xdr:col>
      <xdr:colOff>520166</xdr:colOff>
      <xdr:row>24</xdr:row>
      <xdr:rowOff>67764</xdr:rowOff>
    </xdr:to>
    <xdr:sp macro="" textlink="">
      <xdr:nvSpPr>
        <xdr:cNvPr id="10" name="Flecha derecha 7">
          <a:extLst>
            <a:ext uri="{FF2B5EF4-FFF2-40B4-BE49-F238E27FC236}">
              <a16:creationId xmlns:a16="http://schemas.microsoft.com/office/drawing/2014/main" id="{C3E8563B-0D49-4E17-87AA-CEC04E03E09D}"/>
            </a:ext>
          </a:extLst>
        </xdr:cNvPr>
        <xdr:cNvSpPr/>
      </xdr:nvSpPr>
      <xdr:spPr>
        <a:xfrm rot="18361040">
          <a:off x="589740" y="394733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761172</xdr:colOff>
      <xdr:row>47</xdr:row>
      <xdr:rowOff>116110</xdr:rowOff>
    </xdr:from>
    <xdr:to>
      <xdr:col>2</xdr:col>
      <xdr:colOff>153275</xdr:colOff>
      <xdr:row>49</xdr:row>
      <xdr:rowOff>120431</xdr:rowOff>
    </xdr:to>
    <xdr:sp macro="" textlink="">
      <xdr:nvSpPr>
        <xdr:cNvPr id="11" name="Rectángulo redondeado 4">
          <a:extLst>
            <a:ext uri="{FF2B5EF4-FFF2-40B4-BE49-F238E27FC236}">
              <a16:creationId xmlns:a16="http://schemas.microsoft.com/office/drawing/2014/main" id="{DB06DDDD-569D-4AE3-9917-8505CCB757EA}"/>
            </a:ext>
          </a:extLst>
        </xdr:cNvPr>
        <xdr:cNvSpPr/>
      </xdr:nvSpPr>
      <xdr:spPr>
        <a:xfrm>
          <a:off x="761172" y="9069610"/>
          <a:ext cx="916103" cy="38532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643674</xdr:colOff>
      <xdr:row>44</xdr:row>
      <xdr:rowOff>100477</xdr:rowOff>
    </xdr:from>
    <xdr:to>
      <xdr:col>12</xdr:col>
      <xdr:colOff>470777</xdr:colOff>
      <xdr:row>46</xdr:row>
      <xdr:rowOff>98535</xdr:rowOff>
    </xdr:to>
    <xdr:sp macro="" textlink="">
      <xdr:nvSpPr>
        <xdr:cNvPr id="12" name="Rectángulo redondeado 4">
          <a:extLst>
            <a:ext uri="{FF2B5EF4-FFF2-40B4-BE49-F238E27FC236}">
              <a16:creationId xmlns:a16="http://schemas.microsoft.com/office/drawing/2014/main" id="{D5388D54-DD65-484A-B3F8-7AD7916A625B}"/>
            </a:ext>
          </a:extLst>
        </xdr:cNvPr>
        <xdr:cNvSpPr/>
      </xdr:nvSpPr>
      <xdr:spPr>
        <a:xfrm>
          <a:off x="8263674" y="8482477"/>
          <a:ext cx="1351103" cy="37905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454972</xdr:colOff>
      <xdr:row>44</xdr:row>
      <xdr:rowOff>11233</xdr:rowOff>
    </xdr:from>
    <xdr:to>
      <xdr:col>10</xdr:col>
      <xdr:colOff>487273</xdr:colOff>
      <xdr:row>47</xdr:row>
      <xdr:rowOff>30283</xdr:rowOff>
    </xdr:to>
    <xdr:sp macro="" textlink="">
      <xdr:nvSpPr>
        <xdr:cNvPr id="13" name="Flecha derecha 6">
          <a:extLst>
            <a:ext uri="{FF2B5EF4-FFF2-40B4-BE49-F238E27FC236}">
              <a16:creationId xmlns:a16="http://schemas.microsoft.com/office/drawing/2014/main" id="{D36DADA1-1DB3-422E-A285-0461EC8F62D5}"/>
            </a:ext>
          </a:extLst>
        </xdr:cNvPr>
        <xdr:cNvSpPr/>
      </xdr:nvSpPr>
      <xdr:spPr>
        <a:xfrm>
          <a:off x="7312972" y="8393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163130</xdr:colOff>
      <xdr:row>80</xdr:row>
      <xdr:rowOff>38049</xdr:rowOff>
    </xdr:from>
    <xdr:to>
      <xdr:col>3</xdr:col>
      <xdr:colOff>336177</xdr:colOff>
      <xdr:row>82</xdr:row>
      <xdr:rowOff>11207</xdr:rowOff>
    </xdr:to>
    <xdr:sp macro="" textlink="">
      <xdr:nvSpPr>
        <xdr:cNvPr id="14" name="Rectángulo redondeado 4">
          <a:extLst>
            <a:ext uri="{FF2B5EF4-FFF2-40B4-BE49-F238E27FC236}">
              <a16:creationId xmlns:a16="http://schemas.microsoft.com/office/drawing/2014/main" id="{7C67265A-0684-4DE2-82E4-B6D58DF6052C}"/>
            </a:ext>
          </a:extLst>
        </xdr:cNvPr>
        <xdr:cNvSpPr/>
      </xdr:nvSpPr>
      <xdr:spPr>
        <a:xfrm>
          <a:off x="1687130" y="15278049"/>
          <a:ext cx="935047" cy="35415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169956</xdr:colOff>
      <xdr:row>47</xdr:row>
      <xdr:rowOff>48715</xdr:rowOff>
    </xdr:from>
    <xdr:to>
      <xdr:col>3</xdr:col>
      <xdr:colOff>202257</xdr:colOff>
      <xdr:row>50</xdr:row>
      <xdr:rowOff>67765</xdr:rowOff>
    </xdr:to>
    <xdr:sp macro="" textlink="">
      <xdr:nvSpPr>
        <xdr:cNvPr id="15" name="Flecha derecha 7">
          <a:extLst>
            <a:ext uri="{FF2B5EF4-FFF2-40B4-BE49-F238E27FC236}">
              <a16:creationId xmlns:a16="http://schemas.microsoft.com/office/drawing/2014/main" id="{5CAEB36A-4CBB-4BDC-AD7B-2E5312D65322}"/>
            </a:ext>
          </a:extLst>
        </xdr:cNvPr>
        <xdr:cNvSpPr/>
      </xdr:nvSpPr>
      <xdr:spPr>
        <a:xfrm rot="10800000">
          <a:off x="1693956" y="900221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331218</xdr:colOff>
      <xdr:row>79</xdr:row>
      <xdr:rowOff>135976</xdr:rowOff>
    </xdr:from>
    <xdr:to>
      <xdr:col>4</xdr:col>
      <xdr:colOff>363519</xdr:colOff>
      <xdr:row>82</xdr:row>
      <xdr:rowOff>155026</xdr:rowOff>
    </xdr:to>
    <xdr:sp macro="" textlink="">
      <xdr:nvSpPr>
        <xdr:cNvPr id="16" name="Flecha derecha 7">
          <a:extLst>
            <a:ext uri="{FF2B5EF4-FFF2-40B4-BE49-F238E27FC236}">
              <a16:creationId xmlns:a16="http://schemas.microsoft.com/office/drawing/2014/main" id="{75ED2AA1-5B34-471A-97C1-251A1B7AC31E}"/>
            </a:ext>
          </a:extLst>
        </xdr:cNvPr>
        <xdr:cNvSpPr/>
      </xdr:nvSpPr>
      <xdr:spPr>
        <a:xfrm rot="10800000">
          <a:off x="2617218" y="1518547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66675</xdr:colOff>
      <xdr:row>145</xdr:row>
      <xdr:rowOff>47625</xdr:rowOff>
    </xdr:from>
    <xdr:to>
      <xdr:col>3</xdr:col>
      <xdr:colOff>123825</xdr:colOff>
      <xdr:row>146</xdr:row>
      <xdr:rowOff>104775</xdr:rowOff>
    </xdr:to>
    <xdr:sp macro="" textlink="">
      <xdr:nvSpPr>
        <xdr:cNvPr id="17" name="Rectángulo redondeado 4">
          <a:extLst>
            <a:ext uri="{FF2B5EF4-FFF2-40B4-BE49-F238E27FC236}">
              <a16:creationId xmlns:a16="http://schemas.microsoft.com/office/drawing/2014/main" id="{AD57E820-48CC-4B8B-B052-64CD6E178228}"/>
            </a:ext>
          </a:extLst>
        </xdr:cNvPr>
        <xdr:cNvSpPr/>
      </xdr:nvSpPr>
      <xdr:spPr>
        <a:xfrm>
          <a:off x="828675" y="27670125"/>
          <a:ext cx="1581150" cy="2476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720855</xdr:colOff>
      <xdr:row>116</xdr:row>
      <xdr:rowOff>171625</xdr:rowOff>
    </xdr:from>
    <xdr:to>
      <xdr:col>14</xdr:col>
      <xdr:colOff>753156</xdr:colOff>
      <xdr:row>120</xdr:row>
      <xdr:rowOff>175</xdr:rowOff>
    </xdr:to>
    <xdr:sp macro="" textlink="">
      <xdr:nvSpPr>
        <xdr:cNvPr id="18" name="Flecha derecha 7">
          <a:extLst>
            <a:ext uri="{FF2B5EF4-FFF2-40B4-BE49-F238E27FC236}">
              <a16:creationId xmlns:a16="http://schemas.microsoft.com/office/drawing/2014/main" id="{DF4A2168-E718-4B8F-8D42-48AF85C49098}"/>
            </a:ext>
          </a:extLst>
        </xdr:cNvPr>
        <xdr:cNvSpPr/>
      </xdr:nvSpPr>
      <xdr:spPr>
        <a:xfrm rot="10800000">
          <a:off x="10626855" y="2226962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717175</xdr:colOff>
      <xdr:row>84</xdr:row>
      <xdr:rowOff>145676</xdr:rowOff>
    </xdr:from>
    <xdr:to>
      <xdr:col>7</xdr:col>
      <xdr:colOff>593912</xdr:colOff>
      <xdr:row>90</xdr:row>
      <xdr:rowOff>1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4F7EC449-FBF2-444C-9108-D31034BC1FF9}"/>
            </a:ext>
          </a:extLst>
        </xdr:cNvPr>
        <xdr:cNvSpPr/>
      </xdr:nvSpPr>
      <xdr:spPr>
        <a:xfrm>
          <a:off x="3765175" y="16147676"/>
          <a:ext cx="2162737" cy="997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323851</xdr:colOff>
      <xdr:row>145</xdr:row>
      <xdr:rowOff>47625</xdr:rowOff>
    </xdr:from>
    <xdr:to>
      <xdr:col>0</xdr:col>
      <xdr:colOff>733425</xdr:colOff>
      <xdr:row>146</xdr:row>
      <xdr:rowOff>130451</xdr:rowOff>
    </xdr:to>
    <xdr:sp macro="" textlink="">
      <xdr:nvSpPr>
        <xdr:cNvPr id="20" name="Flecha derecha 7">
          <a:extLst>
            <a:ext uri="{FF2B5EF4-FFF2-40B4-BE49-F238E27FC236}">
              <a16:creationId xmlns:a16="http://schemas.microsoft.com/office/drawing/2014/main" id="{5327A424-6FBC-4BAD-82FB-47EA73B4664E}"/>
            </a:ext>
          </a:extLst>
        </xdr:cNvPr>
        <xdr:cNvSpPr/>
      </xdr:nvSpPr>
      <xdr:spPr>
        <a:xfrm>
          <a:off x="323851" y="2767012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66675</xdr:colOff>
      <xdr:row>146</xdr:row>
      <xdr:rowOff>104774</xdr:rowOff>
    </xdr:from>
    <xdr:to>
      <xdr:col>14</xdr:col>
      <xdr:colOff>200025</xdr:colOff>
      <xdr:row>148</xdr:row>
      <xdr:rowOff>76199</xdr:rowOff>
    </xdr:to>
    <xdr:sp macro="" textlink="">
      <xdr:nvSpPr>
        <xdr:cNvPr id="21" name="Rectángulo redondeado 4">
          <a:extLst>
            <a:ext uri="{FF2B5EF4-FFF2-40B4-BE49-F238E27FC236}">
              <a16:creationId xmlns:a16="http://schemas.microsoft.com/office/drawing/2014/main" id="{28CC2FE2-639B-4E0F-82E0-5B7AAD3312D6}"/>
            </a:ext>
          </a:extLst>
        </xdr:cNvPr>
        <xdr:cNvSpPr/>
      </xdr:nvSpPr>
      <xdr:spPr>
        <a:xfrm>
          <a:off x="828675" y="27917774"/>
          <a:ext cx="10039350" cy="3524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323851</xdr:colOff>
      <xdr:row>146</xdr:row>
      <xdr:rowOff>180975</xdr:rowOff>
    </xdr:from>
    <xdr:to>
      <xdr:col>0</xdr:col>
      <xdr:colOff>733425</xdr:colOff>
      <xdr:row>148</xdr:row>
      <xdr:rowOff>73301</xdr:rowOff>
    </xdr:to>
    <xdr:sp macro="" textlink="">
      <xdr:nvSpPr>
        <xdr:cNvPr id="22" name="Flecha derecha 7">
          <a:extLst>
            <a:ext uri="{FF2B5EF4-FFF2-40B4-BE49-F238E27FC236}">
              <a16:creationId xmlns:a16="http://schemas.microsoft.com/office/drawing/2014/main" id="{D8F28879-8FE3-4220-BDB4-B7102568C5BA}"/>
            </a:ext>
          </a:extLst>
        </xdr:cNvPr>
        <xdr:cNvSpPr/>
      </xdr:nvSpPr>
      <xdr:spPr>
        <a:xfrm>
          <a:off x="323851" y="27993975"/>
          <a:ext cx="409574" cy="27332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579783</xdr:colOff>
      <xdr:row>117</xdr:row>
      <xdr:rowOff>91109</xdr:rowOff>
    </xdr:from>
    <xdr:to>
      <xdr:col>13</xdr:col>
      <xdr:colOff>654326</xdr:colOff>
      <xdr:row>119</xdr:row>
      <xdr:rowOff>111086</xdr:rowOff>
    </xdr:to>
    <xdr:sp macro="" textlink="">
      <xdr:nvSpPr>
        <xdr:cNvPr id="23" name="Rectángulo redondeado 4">
          <a:extLst>
            <a:ext uri="{FF2B5EF4-FFF2-40B4-BE49-F238E27FC236}">
              <a16:creationId xmlns:a16="http://schemas.microsoft.com/office/drawing/2014/main" id="{908CBAE5-F690-40A7-8554-6C0CCEF64264}"/>
            </a:ext>
          </a:extLst>
        </xdr:cNvPr>
        <xdr:cNvSpPr/>
      </xdr:nvSpPr>
      <xdr:spPr>
        <a:xfrm>
          <a:off x="9723783" y="22379609"/>
          <a:ext cx="836543" cy="40097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463826</xdr:colOff>
      <xdr:row>117</xdr:row>
      <xdr:rowOff>82826</xdr:rowOff>
    </xdr:from>
    <xdr:to>
      <xdr:col>11</xdr:col>
      <xdr:colOff>356152</xdr:colOff>
      <xdr:row>128</xdr:row>
      <xdr:rowOff>41413</xdr:rowOff>
    </xdr:to>
    <xdr:sp macro="" textlink="">
      <xdr:nvSpPr>
        <xdr:cNvPr id="24" name="Rectángulo redondeado 4">
          <a:extLst>
            <a:ext uri="{FF2B5EF4-FFF2-40B4-BE49-F238E27FC236}">
              <a16:creationId xmlns:a16="http://schemas.microsoft.com/office/drawing/2014/main" id="{AA3AE7FE-F7EA-4BDD-B61F-0590CB8F861F}"/>
            </a:ext>
          </a:extLst>
        </xdr:cNvPr>
        <xdr:cNvSpPr/>
      </xdr:nvSpPr>
      <xdr:spPr>
        <a:xfrm>
          <a:off x="2749826" y="22371326"/>
          <a:ext cx="5988326" cy="20540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%20y%20L%20Consulting\Proyectos\OLCE\Casos%20de%20Pruebas\Subsanaci&#243;n\Release%20I\PPS-OLCE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lan de Pruebas"/>
      <sheetName val="Acerca de OLCE"/>
      <sheetName val="Módulo de Indicadores"/>
      <sheetName val="Indicadores nacionales"/>
      <sheetName val="Mód Indicadores internacionales"/>
      <sheetName val="Indicadores multilaterales"/>
      <sheetName val="MISLO"/>
      <sheetName val="API"/>
      <sheetName val="Directorio Logístico"/>
      <sheetName val="Comparativo de costos"/>
      <sheetName val="Nueva Normativa"/>
      <sheetName val="Documento de interés"/>
      <sheetName val="Fuentes de inf. adicionales"/>
      <sheetName val="Redes Sociales"/>
      <sheetName val="Noticias"/>
      <sheetName val="Canal de Aprendizaje"/>
      <sheetName val="Eventos"/>
      <sheetName val="Visores Geográfic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landing-test.vuce.gob.pe/mr2/mr2-ui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landing-test.vuce.gob.pe/mr2/mr2-ui/" TargetMode="External"/><Relationship Id="rId1" Type="http://schemas.openxmlformats.org/officeDocument/2006/relationships/hyperlink" Target="https://landing-test.vuce.gob.pe/mr2/mr2-ui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landing-test.vuce.gob.pe/mr2/mr2-ui/" TargetMode="External"/><Relationship Id="rId10" Type="http://schemas.openxmlformats.org/officeDocument/2006/relationships/image" Target="../media/image1.emf"/><Relationship Id="rId4" Type="http://schemas.openxmlformats.org/officeDocument/2006/relationships/hyperlink" Target="https://landing-test.vuce.gob.pe/mr2/mr2-ui/" TargetMode="External"/><Relationship Id="rId9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anding-test.vuce.gob.pe/mr2/mr2-u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BC88-8804-4EAC-86DA-1699D63A4B27}">
  <dimension ref="B3:H974"/>
  <sheetViews>
    <sheetView workbookViewId="0">
      <selection activeCell="E33" sqref="E33"/>
    </sheetView>
  </sheetViews>
  <sheetFormatPr baseColWidth="10" defaultColWidth="14.42578125" defaultRowHeight="15" customHeight="1" x14ac:dyDescent="0.25"/>
  <cols>
    <col min="1" max="1" width="3.7109375" customWidth="1"/>
    <col min="2" max="2" width="19.85546875" customWidth="1"/>
    <col min="3" max="3" width="21" customWidth="1"/>
    <col min="4" max="4" width="12.5703125" customWidth="1"/>
    <col min="5" max="5" width="22" customWidth="1"/>
    <col min="6" max="6" width="53.42578125" customWidth="1"/>
    <col min="7" max="7" width="22.42578125" customWidth="1"/>
    <col min="8" max="8" width="47.42578125" customWidth="1"/>
    <col min="9" max="26" width="11.42578125" customWidth="1"/>
  </cols>
  <sheetData>
    <row r="3" spans="2:8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</row>
    <row r="4" spans="2:8" ht="114.75" customHeight="1" thickBot="1" x14ac:dyDescent="0.3">
      <c r="B4" s="9" t="s">
        <v>7</v>
      </c>
      <c r="C4" s="25" t="s">
        <v>8</v>
      </c>
      <c r="D4" s="11" t="s">
        <v>9</v>
      </c>
      <c r="E4" s="12" t="s">
        <v>10</v>
      </c>
      <c r="F4" s="13" t="s">
        <v>11</v>
      </c>
      <c r="G4" s="14" t="s">
        <v>12</v>
      </c>
      <c r="H4" s="15" t="s">
        <v>13</v>
      </c>
    </row>
    <row r="5" spans="2:8" ht="15.75" customHeight="1" x14ac:dyDescent="0.25"/>
    <row r="6" spans="2:8" ht="15.75" customHeight="1" x14ac:dyDescent="0.25"/>
    <row r="7" spans="2:8" ht="15.75" customHeight="1" x14ac:dyDescent="0.25"/>
    <row r="8" spans="2:8" ht="15.75" customHeight="1" x14ac:dyDescent="0.25"/>
    <row r="9" spans="2:8" ht="15.75" customHeight="1" x14ac:dyDescent="0.25">
      <c r="B9" s="10" t="s">
        <v>5</v>
      </c>
    </row>
    <row r="10" spans="2:8" ht="15.75" customHeight="1" x14ac:dyDescent="0.25">
      <c r="B10" s="26" t="s">
        <v>14</v>
      </c>
    </row>
    <row r="11" spans="2:8" ht="15.75" customHeight="1" x14ac:dyDescent="0.25">
      <c r="B11" t="s">
        <v>15</v>
      </c>
    </row>
    <row r="12" spans="2:8" ht="15.75" customHeight="1" x14ac:dyDescent="0.25">
      <c r="B12" t="s">
        <v>16</v>
      </c>
    </row>
    <row r="13" spans="2:8" ht="15.75" customHeight="1" x14ac:dyDescent="0.25">
      <c r="B13" s="26" t="s">
        <v>17</v>
      </c>
    </row>
    <row r="14" spans="2:8" ht="15.75" customHeight="1" x14ac:dyDescent="0.25"/>
    <row r="15" spans="2:8" ht="15.75" customHeight="1" x14ac:dyDescent="0.25"/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</sheetData>
  <autoFilter ref="B3:G4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983"/>
  <sheetViews>
    <sheetView tabSelected="1" topLeftCell="A5" zoomScale="115" zoomScaleNormal="115" workbookViewId="0">
      <selection activeCell="J18" sqref="J18"/>
    </sheetView>
  </sheetViews>
  <sheetFormatPr baseColWidth="10" defaultColWidth="14.42578125" defaultRowHeight="15" customHeight="1" x14ac:dyDescent="0.25"/>
  <cols>
    <col min="1" max="1" width="3.7109375" customWidth="1"/>
    <col min="2" max="2" width="16.140625" customWidth="1"/>
    <col min="3" max="3" width="20.28515625" bestFit="1" customWidth="1"/>
    <col min="4" max="4" width="13.5703125" bestFit="1" customWidth="1"/>
    <col min="5" max="5" width="27.140625" bestFit="1" customWidth="1"/>
    <col min="6" max="6" width="53.42578125" customWidth="1"/>
    <col min="7" max="7" width="16.7109375" bestFit="1" customWidth="1"/>
    <col min="8" max="8" width="47.42578125" customWidth="1"/>
  </cols>
  <sheetData>
    <row r="3" spans="2:7" ht="15" customHeight="1" x14ac:dyDescent="0.25">
      <c r="E3" s="38" t="s">
        <v>18</v>
      </c>
      <c r="F3" s="38"/>
      <c r="G3" s="38"/>
    </row>
    <row r="4" spans="2:7" ht="15" customHeight="1" x14ac:dyDescent="0.25">
      <c r="E4" s="38"/>
      <c r="F4" s="38"/>
      <c r="G4" s="38"/>
    </row>
    <row r="8" spans="2:7" ht="15" customHeight="1" x14ac:dyDescent="0.25">
      <c r="C8" s="1" t="s">
        <v>19</v>
      </c>
      <c r="D8" s="1" t="s">
        <v>20</v>
      </c>
      <c r="E8" s="40" t="s">
        <v>21</v>
      </c>
      <c r="F8" s="40"/>
      <c r="G8" s="1" t="s">
        <v>22</v>
      </c>
    </row>
    <row r="9" spans="2:7" x14ac:dyDescent="0.25">
      <c r="C9" s="22" t="s">
        <v>73</v>
      </c>
      <c r="D9" s="21" t="s">
        <v>23</v>
      </c>
      <c r="E9" s="39" t="s">
        <v>24</v>
      </c>
      <c r="F9" s="39"/>
      <c r="G9" s="23" t="s">
        <v>25</v>
      </c>
    </row>
    <row r="10" spans="2:7" ht="15" customHeight="1" x14ac:dyDescent="0.25">
      <c r="C10" s="22"/>
      <c r="D10" s="21"/>
      <c r="E10" s="39"/>
      <c r="F10" s="39"/>
      <c r="G10" s="23"/>
    </row>
    <row r="11" spans="2:7" ht="15" customHeight="1" x14ac:dyDescent="0.25">
      <c r="C11" s="2"/>
      <c r="D11" s="3"/>
      <c r="E11" s="37"/>
      <c r="F11" s="37"/>
      <c r="G11" s="4"/>
    </row>
    <row r="14" spans="2:7" ht="15" customHeight="1" x14ac:dyDescent="0.25">
      <c r="B14" s="16" t="s">
        <v>26</v>
      </c>
    </row>
    <row r="15" spans="2:7" ht="15" customHeight="1" x14ac:dyDescent="0.25">
      <c r="B15" s="36" t="s">
        <v>27</v>
      </c>
      <c r="C15" s="36"/>
      <c r="D15" s="17" t="s">
        <v>28</v>
      </c>
    </row>
    <row r="16" spans="2:7" ht="15" customHeight="1" x14ac:dyDescent="0.25">
      <c r="B16" s="34" t="s">
        <v>29</v>
      </c>
      <c r="C16" s="35"/>
      <c r="D16" s="18">
        <f>COUNTIF($G:$G,"CONFORME")</f>
        <v>0</v>
      </c>
    </row>
    <row r="17" spans="2:8" ht="15" customHeight="1" x14ac:dyDescent="0.25">
      <c r="B17" s="34" t="s">
        <v>30</v>
      </c>
      <c r="C17" s="35"/>
      <c r="D17" s="18">
        <f>COUNTIF($G:$G,"NO CONFORME")</f>
        <v>0</v>
      </c>
    </row>
    <row r="18" spans="2:8" ht="15" customHeight="1" x14ac:dyDescent="0.25">
      <c r="B18" s="34" t="s">
        <v>31</v>
      </c>
      <c r="C18" s="35"/>
      <c r="D18" s="18">
        <f>COUNTIF($G:$G,"NO APLICA")</f>
        <v>5</v>
      </c>
    </row>
    <row r="19" spans="2:8" ht="15" customHeight="1" x14ac:dyDescent="0.25">
      <c r="B19" s="34" t="s">
        <v>32</v>
      </c>
      <c r="C19" s="35"/>
      <c r="D19" s="18">
        <f>COUNTIF($G:$G,"PENDIENTE")</f>
        <v>12</v>
      </c>
    </row>
    <row r="20" spans="2:8" ht="15" customHeight="1" x14ac:dyDescent="0.25">
      <c r="B20" s="34" t="s">
        <v>33</v>
      </c>
      <c r="C20" s="35"/>
      <c r="D20" s="18">
        <f>SUM(D16:F19)</f>
        <v>17</v>
      </c>
    </row>
    <row r="23" spans="2:8" ht="37.9" customHeight="1" x14ac:dyDescent="0.25">
      <c r="B23" s="31" t="s">
        <v>34</v>
      </c>
      <c r="C23" s="24" t="s">
        <v>1</v>
      </c>
      <c r="D23" s="24" t="s">
        <v>2</v>
      </c>
      <c r="E23" s="24" t="s">
        <v>3</v>
      </c>
      <c r="F23" s="24" t="s">
        <v>4</v>
      </c>
      <c r="G23" s="24" t="s">
        <v>5</v>
      </c>
      <c r="H23" s="24" t="s">
        <v>6</v>
      </c>
    </row>
    <row r="24" spans="2:8" ht="50.1" customHeight="1" x14ac:dyDescent="0.25">
      <c r="B24" s="32" t="s">
        <v>35</v>
      </c>
      <c r="C24" s="27" t="s">
        <v>36</v>
      </c>
      <c r="D24" s="6">
        <v>16</v>
      </c>
      <c r="E24" s="20" t="s">
        <v>74</v>
      </c>
      <c r="F24" s="28" t="s">
        <v>37</v>
      </c>
      <c r="G24" s="7" t="s">
        <v>17</v>
      </c>
      <c r="H24" s="8"/>
    </row>
    <row r="25" spans="2:8" ht="50.1" customHeight="1" x14ac:dyDescent="0.25">
      <c r="B25" s="33" t="s">
        <v>38</v>
      </c>
      <c r="C25" s="27" t="s">
        <v>36</v>
      </c>
      <c r="D25" s="6">
        <v>16</v>
      </c>
      <c r="E25" s="20" t="s">
        <v>74</v>
      </c>
      <c r="F25" s="28" t="s">
        <v>37</v>
      </c>
      <c r="G25" s="7" t="s">
        <v>17</v>
      </c>
      <c r="H25" s="8"/>
    </row>
    <row r="26" spans="2:8" ht="50.1" customHeight="1" x14ac:dyDescent="0.25">
      <c r="B26" s="33" t="s">
        <v>39</v>
      </c>
      <c r="C26" s="27" t="s">
        <v>36</v>
      </c>
      <c r="D26" s="6">
        <v>16</v>
      </c>
      <c r="E26" s="20" t="s">
        <v>74</v>
      </c>
      <c r="F26" s="28" t="s">
        <v>37</v>
      </c>
      <c r="G26" s="7" t="s">
        <v>17</v>
      </c>
      <c r="H26" s="8"/>
    </row>
    <row r="27" spans="2:8" ht="50.1" customHeight="1" x14ac:dyDescent="0.25">
      <c r="B27" s="33" t="s">
        <v>40</v>
      </c>
      <c r="C27" s="27" t="s">
        <v>36</v>
      </c>
      <c r="D27" s="6">
        <v>16</v>
      </c>
      <c r="E27" s="20" t="s">
        <v>74</v>
      </c>
      <c r="F27" s="28" t="s">
        <v>37</v>
      </c>
      <c r="G27" s="7" t="s">
        <v>17</v>
      </c>
      <c r="H27" s="8"/>
    </row>
    <row r="28" spans="2:8" ht="50.1" customHeight="1" x14ac:dyDescent="0.25">
      <c r="B28" s="33" t="s">
        <v>41</v>
      </c>
      <c r="C28" s="27" t="s">
        <v>36</v>
      </c>
      <c r="D28" s="6">
        <v>16</v>
      </c>
      <c r="E28" s="20" t="s">
        <v>74</v>
      </c>
      <c r="F28" s="28" t="s">
        <v>37</v>
      </c>
      <c r="G28" s="7" t="s">
        <v>17</v>
      </c>
      <c r="H28" s="8"/>
    </row>
    <row r="29" spans="2:8" ht="50.1" customHeight="1" x14ac:dyDescent="0.25">
      <c r="B29" s="33" t="s">
        <v>42</v>
      </c>
      <c r="C29" s="27" t="s">
        <v>36</v>
      </c>
      <c r="D29" s="6">
        <v>16</v>
      </c>
      <c r="E29" s="20" t="s">
        <v>74</v>
      </c>
      <c r="F29" s="28" t="s">
        <v>37</v>
      </c>
      <c r="G29" s="7" t="s">
        <v>17</v>
      </c>
      <c r="H29" s="8"/>
    </row>
    <row r="30" spans="2:8" ht="50.1" customHeight="1" x14ac:dyDescent="0.25">
      <c r="B30" s="33" t="s">
        <v>43</v>
      </c>
      <c r="C30" s="27" t="s">
        <v>36</v>
      </c>
      <c r="D30" s="6">
        <v>16</v>
      </c>
      <c r="E30" s="20" t="s">
        <v>74</v>
      </c>
      <c r="F30" s="28" t="s">
        <v>37</v>
      </c>
      <c r="G30" s="7" t="s">
        <v>16</v>
      </c>
      <c r="H30" s="41" t="s">
        <v>75</v>
      </c>
    </row>
    <row r="31" spans="2:8" ht="50.1" customHeight="1" x14ac:dyDescent="0.25">
      <c r="B31" s="33" t="s">
        <v>44</v>
      </c>
      <c r="C31" s="27" t="s">
        <v>36</v>
      </c>
      <c r="D31" s="6">
        <v>16</v>
      </c>
      <c r="E31" s="20" t="s">
        <v>74</v>
      </c>
      <c r="F31" s="28" t="s">
        <v>37</v>
      </c>
      <c r="G31" s="7" t="s">
        <v>17</v>
      </c>
      <c r="H31" s="8"/>
    </row>
    <row r="32" spans="2:8" ht="50.1" customHeight="1" x14ac:dyDescent="0.25">
      <c r="B32" s="33" t="s">
        <v>45</v>
      </c>
      <c r="C32" s="27" t="s">
        <v>36</v>
      </c>
      <c r="D32" s="6">
        <v>16</v>
      </c>
      <c r="E32" s="20" t="s">
        <v>74</v>
      </c>
      <c r="F32" s="28" t="s">
        <v>37</v>
      </c>
      <c r="G32" s="7" t="s">
        <v>16</v>
      </c>
      <c r="H32" s="41" t="s">
        <v>75</v>
      </c>
    </row>
    <row r="33" spans="2:8" ht="50.1" customHeight="1" x14ac:dyDescent="0.25">
      <c r="B33" s="33" t="s">
        <v>46</v>
      </c>
      <c r="C33" s="27" t="s">
        <v>36</v>
      </c>
      <c r="D33" s="6">
        <v>16</v>
      </c>
      <c r="E33" s="20" t="s">
        <v>74</v>
      </c>
      <c r="F33" s="28" t="s">
        <v>37</v>
      </c>
      <c r="G33" s="7" t="s">
        <v>17</v>
      </c>
      <c r="H33" s="8"/>
    </row>
    <row r="34" spans="2:8" ht="50.1" customHeight="1" x14ac:dyDescent="0.25">
      <c r="B34" s="33" t="s">
        <v>47</v>
      </c>
      <c r="C34" s="27" t="s">
        <v>36</v>
      </c>
      <c r="D34" s="6">
        <v>16</v>
      </c>
      <c r="E34" s="20" t="s">
        <v>74</v>
      </c>
      <c r="F34" s="28" t="s">
        <v>37</v>
      </c>
      <c r="G34" s="7" t="s">
        <v>17</v>
      </c>
      <c r="H34" s="8"/>
    </row>
    <row r="35" spans="2:8" ht="50.1" customHeight="1" x14ac:dyDescent="0.25">
      <c r="B35" s="33" t="s">
        <v>48</v>
      </c>
      <c r="C35" s="27" t="s">
        <v>36</v>
      </c>
      <c r="D35" s="6">
        <v>16</v>
      </c>
      <c r="E35" s="20" t="s">
        <v>74</v>
      </c>
      <c r="F35" s="28" t="s">
        <v>37</v>
      </c>
      <c r="G35" s="7" t="s">
        <v>17</v>
      </c>
      <c r="H35" s="8"/>
    </row>
    <row r="36" spans="2:8" ht="50.1" customHeight="1" x14ac:dyDescent="0.25">
      <c r="B36" s="33" t="s">
        <v>49</v>
      </c>
      <c r="C36" s="27" t="s">
        <v>36</v>
      </c>
      <c r="D36" s="6">
        <v>16</v>
      </c>
      <c r="E36" s="20" t="s">
        <v>74</v>
      </c>
      <c r="F36" s="28" t="s">
        <v>37</v>
      </c>
      <c r="G36" s="7" t="s">
        <v>16</v>
      </c>
      <c r="H36" s="41" t="s">
        <v>75</v>
      </c>
    </row>
    <row r="37" spans="2:8" ht="50.1" customHeight="1" x14ac:dyDescent="0.25">
      <c r="B37" s="33" t="s">
        <v>50</v>
      </c>
      <c r="C37" s="27" t="s">
        <v>36</v>
      </c>
      <c r="D37" s="6">
        <v>16</v>
      </c>
      <c r="E37" s="20" t="s">
        <v>74</v>
      </c>
      <c r="F37" s="28" t="s">
        <v>37</v>
      </c>
      <c r="G37" s="7" t="s">
        <v>16</v>
      </c>
      <c r="H37" s="41" t="s">
        <v>75</v>
      </c>
    </row>
    <row r="38" spans="2:8" ht="50.1" customHeight="1" x14ac:dyDescent="0.25">
      <c r="B38" s="33" t="s">
        <v>51</v>
      </c>
      <c r="C38" s="27" t="s">
        <v>36</v>
      </c>
      <c r="D38" s="6">
        <v>16</v>
      </c>
      <c r="E38" s="20" t="s">
        <v>74</v>
      </c>
      <c r="F38" s="28" t="s">
        <v>37</v>
      </c>
      <c r="G38" s="7" t="s">
        <v>17</v>
      </c>
      <c r="H38" s="8"/>
    </row>
    <row r="39" spans="2:8" ht="50.1" customHeight="1" x14ac:dyDescent="0.25">
      <c r="B39" s="33" t="s">
        <v>52</v>
      </c>
      <c r="C39" s="27" t="s">
        <v>36</v>
      </c>
      <c r="D39" s="6">
        <v>16</v>
      </c>
      <c r="E39" s="20" t="s">
        <v>74</v>
      </c>
      <c r="F39" s="28" t="s">
        <v>37</v>
      </c>
      <c r="G39" s="7" t="s">
        <v>17</v>
      </c>
      <c r="H39" s="8"/>
    </row>
    <row r="40" spans="2:8" ht="50.1" customHeight="1" x14ac:dyDescent="0.25">
      <c r="B40" s="33" t="s">
        <v>53</v>
      </c>
      <c r="C40" s="27" t="s">
        <v>36</v>
      </c>
      <c r="D40" s="6">
        <v>16</v>
      </c>
      <c r="E40" s="20" t="s">
        <v>74</v>
      </c>
      <c r="F40" s="28" t="s">
        <v>37</v>
      </c>
      <c r="G40" s="7" t="s">
        <v>16</v>
      </c>
      <c r="H40" s="41" t="s">
        <v>75</v>
      </c>
    </row>
    <row r="41" spans="2:8" ht="15.75" customHeight="1" x14ac:dyDescent="0.25"/>
    <row r="42" spans="2:8" ht="15.75" customHeight="1" x14ac:dyDescent="0.25"/>
    <row r="43" spans="2:8" ht="15.75" customHeight="1" x14ac:dyDescent="0.25"/>
    <row r="44" spans="2:8" ht="15.75" customHeight="1" x14ac:dyDescent="0.25"/>
    <row r="45" spans="2:8" ht="15.75" customHeight="1" x14ac:dyDescent="0.25"/>
    <row r="46" spans="2:8" ht="15.75" customHeight="1" x14ac:dyDescent="0.25"/>
    <row r="47" spans="2:8" ht="15.75" customHeight="1" x14ac:dyDescent="0.25"/>
    <row r="48" spans="2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</sheetData>
  <autoFilter ref="B23:H40" xr:uid="{00000000-0001-0000-0000-000000000000}"/>
  <mergeCells count="11">
    <mergeCell ref="E11:F11"/>
    <mergeCell ref="E3:G4"/>
    <mergeCell ref="E9:F9"/>
    <mergeCell ref="E8:F8"/>
    <mergeCell ref="E10:F10"/>
    <mergeCell ref="B20:C20"/>
    <mergeCell ref="B15:C15"/>
    <mergeCell ref="B16:C16"/>
    <mergeCell ref="B17:C17"/>
    <mergeCell ref="B18:C18"/>
    <mergeCell ref="B19:C19"/>
  </mergeCells>
  <phoneticPr fontId="14" type="noConversion"/>
  <hyperlinks>
    <hyperlink ref="B24" location="'01'!A1" display="CP01" xr:uid="{DD6D8C16-6209-4AC3-B0A1-CDA215AF0D87}"/>
    <hyperlink ref="F24" r:id="rId1" xr:uid="{6747E56D-1BD3-4B8E-8AF1-E0EA98099302}"/>
    <hyperlink ref="F25:F32" r:id="rId2" display="https://landing-test.vuce.gob.pe/mr2/mr2-ui/" xr:uid="{CD61EE96-A3D1-4E53-9317-1A7BD12F76BF}"/>
    <hyperlink ref="F33" r:id="rId3" xr:uid="{AA7AC218-D08F-4149-BE82-5C1CF5E0FA8C}"/>
    <hyperlink ref="F34:F40" r:id="rId4" display="https://landing-test.vuce.gob.pe/mr2/mr2-ui/" xr:uid="{BB7F03E2-00F4-436B-9E68-A1BCE887C666}"/>
    <hyperlink ref="B25" location="'02'!A1" display="CP02" xr:uid="{793FD858-1D15-4793-B6B7-2B73729CC020}"/>
    <hyperlink ref="B25:B32" location="'2.1'!A1" display="CP2.1" xr:uid="{360937B6-409A-47B0-B9DC-B97A6199B033}"/>
    <hyperlink ref="B26" location="'03'!A1" display="CP03" xr:uid="{1E7E18D1-DF96-44FB-BF2C-C2F7606E83D2}"/>
    <hyperlink ref="B28" location="'05'!A1" display="CP05" xr:uid="{CBE78C27-3B51-4286-B070-CD4FB1354740}"/>
    <hyperlink ref="B30" location="'07'!A1" display="CP07" xr:uid="{9271C4FE-C905-473D-A97B-FF95022FE340}"/>
    <hyperlink ref="B32" location="'09'!A1" display="CP09" xr:uid="{BBB8E62B-0E46-4F6A-A042-2C64BC823DF6}"/>
    <hyperlink ref="B34" location="'11'!A1" display="CP11" xr:uid="{1A258795-9E77-48B2-B20F-33A7FD239215}"/>
    <hyperlink ref="B36" location="'13'!A1" display="CP13" xr:uid="{C7786D49-828D-4C26-888A-79BB46C9C6E0}"/>
    <hyperlink ref="B40" location="'17'!A1" display="CP17" xr:uid="{F9E58210-BAF0-4A02-962C-166D5ECAC8BE}"/>
    <hyperlink ref="B27" location="'04'!A1" display="CP04" xr:uid="{5CD9A530-12BA-4544-BF73-398E800DA56E}"/>
    <hyperlink ref="B29" location="'06'!A1" display="CP06" xr:uid="{84034081-D038-4DCE-9B1C-91DEFA8D4289}"/>
    <hyperlink ref="B31" location="'08'!A1" display="CP08" xr:uid="{B50B473D-8B03-407F-A6C8-3B03275601DC}"/>
    <hyperlink ref="B33" location="'10'!A1" display="CP10" xr:uid="{7BBA922D-6EFC-4FA8-9FA8-30B82E49F6CB}"/>
    <hyperlink ref="B35" location="'12'!A1" display="CP12" xr:uid="{98BC4093-7A0E-48A4-9350-F14E1267D0CF}"/>
    <hyperlink ref="B37" location="'14'!A1" display="CP14" xr:uid="{45E6A5E0-343F-4EB4-951C-9F82E7020605}"/>
    <hyperlink ref="F38:F39" r:id="rId5" display="https://landing-test.vuce.gob.pe/mr2/mr2-ui/" xr:uid="{DB19A9CC-ABD4-492C-BD8A-9D1390851DD1}"/>
    <hyperlink ref="B38" location="'15'!A1" display="CP15" xr:uid="{8BEA68A9-FF2A-423A-8ABB-38139C778366}"/>
    <hyperlink ref="B39" location="'16'!A1" display="CP16" xr:uid="{277CFC37-A759-401F-87BE-6189CF90EC20}"/>
  </hyperlinks>
  <pageMargins left="0.7" right="0.7" top="0.75" bottom="0.75" header="0" footer="0"/>
  <pageSetup orientation="landscape" r:id="rId6"/>
  <drawing r:id="rId7"/>
  <legacyDrawing r:id="rId8"/>
  <oleObjects>
    <mc:AlternateContent xmlns:mc="http://schemas.openxmlformats.org/markup-compatibility/2006">
      <mc:Choice Requires="x14">
        <oleObject progId="Packager Shell Object" dvAspect="DVASPECT_ICON" shapeId="1025" r:id="rId9">
          <objectPr defaultSize="0" r:id="rId10">
            <anchor moveWithCells="1">
              <from>
                <xdr:col>8</xdr:col>
                <xdr:colOff>76200</xdr:colOff>
                <xdr:row>29</xdr:row>
                <xdr:rowOff>76200</xdr:rowOff>
              </from>
              <to>
                <xdr:col>12</xdr:col>
                <xdr:colOff>85725</xdr:colOff>
                <xdr:row>29</xdr:row>
                <xdr:rowOff>590550</xdr:rowOff>
              </to>
            </anchor>
          </objectPr>
        </oleObject>
      </mc:Choice>
      <mc:Fallback>
        <oleObject progId="Packager Shell Object" dvAspect="DVASPECT_ICON" shapeId="1025" r:id="rId9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D68DD6-A6D9-42BC-AB9A-F222150CF658}">
          <x14:formula1>
            <xm:f>Ejemplo!$B$10:$B$13</xm:f>
          </x14:formula1>
          <xm:sqref>G24:G40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9403D-95C9-4BA8-B7C8-0C67A27AF100}">
  <dimension ref="B2:G142"/>
  <sheetViews>
    <sheetView zoomScale="115" zoomScaleNormal="115" workbookViewId="0">
      <selection activeCell="R210" sqref="R210"/>
    </sheetView>
  </sheetViews>
  <sheetFormatPr baseColWidth="10" defaultColWidth="11.42578125" defaultRowHeight="15" x14ac:dyDescent="0.25"/>
  <cols>
    <col min="1" max="16384" width="11.42578125" style="30"/>
  </cols>
  <sheetData>
    <row r="2" spans="2:2" x14ac:dyDescent="0.25">
      <c r="B2" s="29" t="s">
        <v>71</v>
      </c>
    </row>
    <row r="4" spans="2:2" x14ac:dyDescent="0.25">
      <c r="B4" s="19" t="s">
        <v>37</v>
      </c>
    </row>
    <row r="6" spans="2:2" x14ac:dyDescent="0.25">
      <c r="B6" s="30" t="s">
        <v>72</v>
      </c>
    </row>
    <row r="38" spans="2:2" x14ac:dyDescent="0.25">
      <c r="B38" s="29" t="s">
        <v>54</v>
      </c>
    </row>
    <row r="40" spans="2:2" x14ac:dyDescent="0.25">
      <c r="B40" s="30" t="s">
        <v>55</v>
      </c>
    </row>
    <row r="41" spans="2:2" x14ac:dyDescent="0.25">
      <c r="B41" s="30" t="s">
        <v>56</v>
      </c>
    </row>
    <row r="70" spans="2:2" x14ac:dyDescent="0.25">
      <c r="B70" s="29" t="s">
        <v>57</v>
      </c>
    </row>
    <row r="72" spans="2:2" x14ac:dyDescent="0.25">
      <c r="B72" s="30" t="s">
        <v>58</v>
      </c>
    </row>
    <row r="73" spans="2:2" x14ac:dyDescent="0.25">
      <c r="B73" s="30" t="s">
        <v>59</v>
      </c>
    </row>
    <row r="74" spans="2:2" x14ac:dyDescent="0.25">
      <c r="B74" s="30" t="s">
        <v>60</v>
      </c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29" t="s">
        <v>61</v>
      </c>
    </row>
    <row r="106" spans="2:2" x14ac:dyDescent="0.25">
      <c r="B106" s="30" t="s">
        <v>62</v>
      </c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  <row r="123" spans="2:2" x14ac:dyDescent="0.25">
      <c r="B123" s="19"/>
    </row>
    <row r="124" spans="2:2" x14ac:dyDescent="0.25">
      <c r="B124" s="19"/>
    </row>
    <row r="125" spans="2:2" x14ac:dyDescent="0.25">
      <c r="B125" s="19"/>
    </row>
    <row r="126" spans="2:2" x14ac:dyDescent="0.25">
      <c r="B126" s="19"/>
    </row>
    <row r="127" spans="2:2" x14ac:dyDescent="0.25">
      <c r="B127" s="19"/>
    </row>
    <row r="128" spans="2:2" x14ac:dyDescent="0.25">
      <c r="B128" s="19"/>
    </row>
    <row r="129" spans="2:7" x14ac:dyDescent="0.25">
      <c r="B129" s="19"/>
    </row>
    <row r="130" spans="2:7" x14ac:dyDescent="0.25">
      <c r="B130" s="19"/>
    </row>
    <row r="131" spans="2:7" x14ac:dyDescent="0.25">
      <c r="B131" s="19"/>
    </row>
    <row r="132" spans="2:7" x14ac:dyDescent="0.25">
      <c r="B132" s="19"/>
    </row>
    <row r="133" spans="2:7" x14ac:dyDescent="0.25">
      <c r="B133" s="19"/>
    </row>
    <row r="136" spans="2:7" x14ac:dyDescent="0.25">
      <c r="B136" s="29" t="s">
        <v>63</v>
      </c>
    </row>
    <row r="138" spans="2:7" x14ac:dyDescent="0.25">
      <c r="B138" s="30" t="s">
        <v>64</v>
      </c>
    </row>
    <row r="139" spans="2:7" x14ac:dyDescent="0.25">
      <c r="C139" s="30" t="s">
        <v>65</v>
      </c>
    </row>
    <row r="140" spans="2:7" x14ac:dyDescent="0.25">
      <c r="C140" s="30" t="s">
        <v>66</v>
      </c>
    </row>
    <row r="141" spans="2:7" x14ac:dyDescent="0.25">
      <c r="D141" s="30" t="s">
        <v>67</v>
      </c>
      <c r="G141" s="30" t="s">
        <v>68</v>
      </c>
    </row>
    <row r="142" spans="2:7" x14ac:dyDescent="0.25">
      <c r="D142" s="30" t="s">
        <v>69</v>
      </c>
      <c r="G142" s="30" t="s">
        <v>70</v>
      </c>
    </row>
  </sheetData>
  <hyperlinks>
    <hyperlink ref="B4" r:id="rId1" xr:uid="{B1638C74-4D1B-4A2D-95A5-6E2F84D2F8FA}"/>
  </hyperlinks>
  <pageMargins left="0.7" right="0.7" top="0.75" bottom="0.75" header="0.3" footer="0.3"/>
  <pageSetup paperSize="9" orientation="portrait" horizontalDpi="0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FE7832-AFD5-4049-99EA-39FA22CD68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5534D7-8520-4EE0-9159-31E6ABCE19FF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customXml/itemProps3.xml><?xml version="1.0" encoding="utf-8"?>
<ds:datastoreItem xmlns:ds="http://schemas.openxmlformats.org/officeDocument/2006/customXml" ds:itemID="{9215699A-FD2A-4345-A19D-0C964345EF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</vt:lpstr>
      <vt:lpstr>DATOS</vt:lpstr>
      <vt:lpstr>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David Surichaqui Pizarro</dc:creator>
  <cp:keywords/>
  <dc:description/>
  <cp:lastModifiedBy>Jorge Cisneros</cp:lastModifiedBy>
  <cp:revision/>
  <dcterms:created xsi:type="dcterms:W3CDTF">2018-07-04T17:22:42Z</dcterms:created>
  <dcterms:modified xsi:type="dcterms:W3CDTF">2025-01-14T00:56:50Z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