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9040" windowHeight="15840" tabRatio="733" activeTab="2"/>
  </bookViews>
  <sheets>
    <sheet name="Ejemplo" sheetId="347" r:id="rId1"/>
    <sheet name="DATOS" sheetId="348" r:id="rId2"/>
    <sheet name="1" sheetId="365" r:id="rId3"/>
    <sheet name="2" sheetId="366" r:id="rId4"/>
    <sheet name="3" sheetId="367" r:id="rId5"/>
    <sheet name="4" sheetId="368" r:id="rId6"/>
    <sheet name="5" sheetId="369" r:id="rId7"/>
    <sheet name="6" sheetId="370" r:id="rId8"/>
    <sheet name="7" sheetId="371" r:id="rId9"/>
    <sheet name="8" sheetId="372" r:id="rId10"/>
    <sheet name="9" sheetId="373" r:id="rId11"/>
    <sheet name="10" sheetId="374" r:id="rId12"/>
    <sheet name="11" sheetId="375" r:id="rId13"/>
    <sheet name="12" sheetId="376" r:id="rId14"/>
  </sheets>
  <externalReferences>
    <externalReference r:id="rId15"/>
  </externalReferences>
  <definedNames>
    <definedName name="_xlnm._FilterDatabase" localSheetId="1" hidden="1">DATOS!$B$25:$G$33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48"/>
  <c r="D22" s="1"/>
  <c r="D20"/>
  <c r="D21"/>
</calcChain>
</file>

<file path=xl/sharedStrings.xml><?xml version="1.0" encoding="utf-8"?>
<sst xmlns="http://schemas.openxmlformats.org/spreadsheetml/2006/main" count="348" uniqueCount="118">
  <si>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</si>
  <si>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</si>
  <si>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</si>
  <si>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</si>
  <si>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</si>
  <si>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</si>
  <si>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</si>
  <si>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</si>
  <si>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</si>
  <si>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</si>
  <si>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</si>
  <si>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</si>
  <si>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</si>
  <si>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</si>
  <si>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</si>
  <si>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</si>
  <si>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</si>
  <si>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</si>
  <si>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</si>
  <si>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</si>
  <si>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</si>
  <si>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</si>
  <si>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</si>
  <si>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</si>
  <si>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</si>
  <si>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</si>
  <si>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</si>
  <si>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</si>
  <si>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</si>
  <si>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</si>
  <si>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</si>
  <si>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</si>
  <si>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-</t>
  </si>
  <si>
    <t>Jorge Cisneros</t>
  </si>
  <si>
    <t>CP01</t>
  </si>
  <si>
    <t>CP02</t>
  </si>
  <si>
    <t>CP03</t>
  </si>
  <si>
    <t>CP04</t>
  </si>
  <si>
    <t>CP05</t>
  </si>
  <si>
    <t>CP06</t>
  </si>
  <si>
    <t>CP07</t>
  </si>
  <si>
    <t>CP08</t>
  </si>
  <si>
    <t>CASOS 
DE PRUEBA</t>
  </si>
  <si>
    <t>Ejecución de Prueba pruebas no funcionales</t>
  </si>
  <si>
    <t>2</t>
  </si>
  <si>
    <t>Ejecución de Prueba pruebas no funcionales + Revalidacion de Incidencias</t>
  </si>
  <si>
    <t>Buzón Electrónico</t>
  </si>
  <si>
    <t>VALIDAR MENSAJE CON ROL BUZON.SUPERVISOR.ENTIDAD EN UN PERIODO DE 1 MES PARA UN DETERMINADO USUARIO</t>
  </si>
  <si>
    <t>PASO 1: IDENTIFICAR EL ROL CON EL COMPONENTE</t>
  </si>
  <si>
    <t>Se extrae el _id para identicar con los usuarios de dicho ROL</t>
  </si>
  <si>
    <t>PASO 2: IDENTIFICAR EL USUARIO RELACIONADO AL ID ROL</t>
  </si>
  <si>
    <t>Se extrae el propietario.code para identicar el Id del usuario</t>
  </si>
  <si>
    <t>PASO 3: IDENTIFICAR EL USUARIO RELACIONADO AL CODE</t>
  </si>
  <si>
    <t>Se extrae el usuario_id para identicar en los envios</t>
  </si>
  <si>
    <t>PASO 4: IDENTIFICAR LOS AVISOS DE TIPO "MENSAJE" EN PERIODO DE "1" MES</t>
  </si>
  <si>
    <t>rol: id</t>
  </si>
  <si>
    <t>rol_usuario: rol_code</t>
  </si>
  <si>
    <t>usuario: id usuario</t>
  </si>
  <si>
    <t>envio: usuarioregid</t>
  </si>
  <si>
    <t>tipo envio</t>
  </si>
  <si>
    <t>61c28d1207fad6dfa083ea79</t>
  </si>
  <si>
    <t>634bc8c214b6d9126abd867c</t>
  </si>
  <si>
    <t>Mensaje</t>
  </si>
  <si>
    <t>VALIDAR NOTIFICACION CON ROL BUZON.SUPERVISOR.ENTIDAD EN UN PERIODO DE 1 MES PARA UN DETERMINADO USUARIO</t>
  </si>
  <si>
    <t>PASO 4: IDENTIFICAR LOS AVISOS DE TIPO "NOTIFICACION" EN PERIODO DE "1" MES</t>
  </si>
  <si>
    <t>Notificacion</t>
  </si>
  <si>
    <t>Se muestra un total de 30 registros de tipo mensaje en un periodo de un mes</t>
  </si>
  <si>
    <t>63449a9114b6d9126a98bf36</t>
  </si>
  <si>
    <t>Se muestra un total de 42 registros de tipo notificacion en un periodo de un mes</t>
  </si>
  <si>
    <t>VALIDAR MENSAJE CON ROL BUZON.ENTIDAD EN UN PERIODO DE 1 MES PARA UN DETERMINADO USUARIO</t>
  </si>
  <si>
    <t>Se muestra un total de 33 registros de tipo mensaje en un periodo de un mes</t>
  </si>
  <si>
    <t>61c28d9707fad6dfa083ea7f</t>
  </si>
  <si>
    <t>6348397c14b6d9126aad91ae</t>
  </si>
  <si>
    <t>VALIDAR NOTIFICACION CON ROL BUZON.ENTIDAD EN UN PERIODO DE 1 MES PARA UN DETERMINADO USUARIO</t>
  </si>
  <si>
    <t>Se muestra un total de 9 registros de tipo mensaje en un periodo de un mes</t>
  </si>
  <si>
    <t>6345f10a14b6d9126a9f59d2</t>
  </si>
  <si>
    <t>Se muestra un total de 6 registros de tipo notificacion en un periodo de un mes</t>
  </si>
  <si>
    <t>Se requiere tener la siguiente información:
-Rol: BUZON.SUPERVISOR.ENTIDAD
-UsuarioRegID:  441740
-Tipo Envio: Mensaje
-Rango de Fecha: 01/12/24 al 31/12/24</t>
  </si>
  <si>
    <t>Se requiere tener la siguiente información:
-Rol: BUZON.SUPERVISOR.ENTIDAD
-UsuarioRegID:  441740
-Tipo Envio: Notificación
-Rango de Fecha: 01/12/24 al 31/12/24</t>
  </si>
  <si>
    <t>Se requiere tener la siguiente información:
-Rol: BUZON.SUPERVISOR.ENTIDAD
-UsuarioRegID:  74913
-Tipo Envio: Mensaje
-Rango de Fecha: 01/12/24 al 31/12/24</t>
  </si>
  <si>
    <t>Se requiere tener la siguiente información:
-Rol: BUZON.SUPERVISOR.ENTIDAD
-UsuarioRegID:  74913
-Tipo Envio: Nofificacion
-Rango de Fecha: 01/12/24 al 31/12/24</t>
  </si>
  <si>
    <t>Se requiere tener la siguiente información:
-Rol: BUZON.ENTIDAD
-UsuarioRegID:  359639
-Tipo Envio: Mensaje
-Rango de Fecha: 01/12/24 al 31/12/24</t>
  </si>
  <si>
    <t>Se requiere tener la siguiente información:
-Rol: BUZON.ENTIDAD
-UsuarioRegID:  359639
-Tipo Envio: Notificación
-Rango de Fecha: 01/12/24 al 31/12/24</t>
  </si>
  <si>
    <t>Se requiere tener la siguiente información:
-Rol: BUZON.ENTIDAD
-UsuarioRegID:  38681
-Tipo Envio: Mensaje
-Rango de Fecha: 01/12/24 al 31/12/24</t>
  </si>
  <si>
    <t>Se requiere tener la siguiente información:
-Rol: BUZON.ENTIDAD
-UsuarioRegID:  38681
-Tipo Envio: Notificación
-Rango de Fecha: 01/12/24 al 31/12/24</t>
  </si>
  <si>
    <t>Actividad En curso, por el momento el proceso esta conforme.
Se halló un total de 292609 registros</t>
  </si>
  <si>
    <t>Actividad En curso, por el momento el proceso esta conforme.
Se halló un total de 54946 registros</t>
  </si>
  <si>
    <t>Actividad En curso, por el momento el proceso esta conforme.
Se halló un total de 30 registros</t>
  </si>
  <si>
    <t>Actividad En curso, por el momento el proceso esta conforme.
Se halló un total de 42 registros</t>
  </si>
  <si>
    <t>Actividad En curso, por el momento el proceso esta conforme.
Se halló un total de 33 registros</t>
  </si>
  <si>
    <t>Actividad En curso, por el momento el proceso esta conforme.
Se halló un total de 9 registros</t>
  </si>
  <si>
    <t>Actividad En curso, por el momento el proceso esta conforme.
Se halló un total de 6 registros</t>
  </si>
  <si>
    <t>3</t>
  </si>
  <si>
    <t>Se muestra un total de 143 registros de tipo mensaje en un periodo de un mes</t>
  </si>
  <si>
    <t>634c61e314b6d9126abe68d2</t>
  </si>
  <si>
    <t>61c28cc807fad6dfa083ea73</t>
  </si>
  <si>
    <t>634cf33014b6d9126ac07b5d</t>
  </si>
  <si>
    <t>VALIDAR MENSAJE CON ROL BUZON.SUPERVISOR.ADMINISTRADO EN UN PERIODO DE 1 MES PARA UN DETERMINADO USUARIO 1</t>
  </si>
  <si>
    <t>VALIDAR MENSAJE CON ROL BUZON.SUPERVISOR.ADMINISTRADO EN UN PERIODO DE 1 MES PARA UN DETERMINADO USUARIO 2</t>
  </si>
  <si>
    <t>VALIDAR MENSAJE CON ROL BUZON.HELPDESK EN UN PERIODO DE 1 MES PARA UN DETERMINADO USUARIO 2</t>
  </si>
  <si>
    <t>VALIDAR MENSAJE CON ROL BUZON.HELPDESK EN UN PERIODO DE 1 MES PARA UN DETERMINADO USUARIO 1</t>
  </si>
  <si>
    <t>63445bfb14b6d9126a92a1fb</t>
  </si>
  <si>
    <t>CP09</t>
  </si>
  <si>
    <t>CP10</t>
  </si>
  <si>
    <t>CP11</t>
  </si>
  <si>
    <t>CP12</t>
  </si>
  <si>
    <t>Actividad En curso, por el momento el proceso esta conforme.
Se halló un total de 1 registro</t>
  </si>
  <si>
    <t>Se muestra un total de 6 registros de tipo mensaje en un periodo de un mes</t>
  </si>
  <si>
    <t>Se muestra un total de 1 registro de tipo mensaje en un periodo de un mes</t>
  </si>
  <si>
    <t>Actividad En curso, por el momento el proceso esta conforme.
Se halló un total de 143 registros</t>
  </si>
  <si>
    <t>Se requiere tener la siguiente información:
-Rol: BUZON.SUPERVISOR.ADMINISTRADO
-UsuarioRegID:  446803
-Tipo Envio: Mensaje
-Rango de Fecha: 01/01/22 al 31/01/22</t>
  </si>
  <si>
    <t>Se requiere tener la siguiente información:
-Rol: BUZON.SUPERVISOR.ADMINISTRADO
-UsuarioRegID:  457411
-Tipo Envio: Mensaje
-Rango de Fecha: 01/01/22 al 31/01/22</t>
  </si>
  <si>
    <t>Se requiere tener la siguiente información:
-Rol: BUZON.HELPDESK
-UsuarioRegID:  393926
-Tipo Envio: Mensaje
-Rango de Fecha: 01/05/20 al 31/05/20</t>
  </si>
  <si>
    <t>Se requiere tener la siguiente información:
-Rol: BUZON.HELPDESK
-UsuarioRegID:  4
-Tipo Envio: Mensaje
-Rango de Fecha: 01/08/19 al 31/08/19</t>
  </si>
  <si>
    <t>PASO 4: IDENTIFICAR LOS AVISOS DE TIPO "MENSAJE" EN PERIODO DE "1" SEMANA</t>
  </si>
  <si>
    <t>Se muestra un total de 72292 registros de tipo mensaje en un periodo de una semana</t>
  </si>
  <si>
    <t>PASO 4: IDENTIFICAR LOS AVISOS DE TIPO "NOTIFICACION" EN PERIODO DE "1" SEMANA</t>
  </si>
  <si>
    <t>Se muestra un total de 12793 registros de tipo notificacion en un periodo de una semana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</si>
</sst>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21" fillId="0" borderId="0"/>
    <xf numFmtId="0" fontId="6" fillId="0" borderId="0"/>
    <xf numFmtId="0" fontId="22" fillId="0" borderId="0"/>
    <xf numFmtId="0" fontId="2" fillId="0" borderId="0"/>
  </cellStyleXfs>
  <cellXfs count="63">
    <xf numFmtId="0" fontId="0" fillId="0" borderId="0" xfId="0"/>
    <xf numFmtId="0" fontId="22" fillId="0" borderId="0" xfId="7"/>
    <xf numFmtId="14" fontId="11" fillId="0" borderId="3" xfId="7" applyNumberFormat="1" applyFont="1" applyBorder="1" applyAlignment="1">
      <alignment horizontal="center"/>
    </xf>
    <xf numFmtId="49" fontId="11" fillId="0" borderId="3" xfId="7" applyNumberFormat="1" applyFont="1" applyBorder="1" applyAlignment="1">
      <alignment horizontal="center"/>
    </xf>
    <xf numFmtId="0" fontId="6" fillId="0" borderId="3" xfId="7" applyFont="1" applyBorder="1" applyAlignment="1">
      <alignment vertical="center" wrapText="1"/>
    </xf>
    <xf numFmtId="14" fontId="6" fillId="3" borderId="3" xfId="7" applyNumberFormat="1" applyFont="1" applyFill="1" applyBorder="1"/>
    <xf numFmtId="49" fontId="6" fillId="3" borderId="3" xfId="7" applyNumberFormat="1" applyFont="1" applyFill="1" applyBorder="1"/>
    <xf numFmtId="0" fontId="6" fillId="3" borderId="3" xfId="7" applyFont="1" applyFill="1" applyBorder="1" applyAlignment="1">
      <alignment vertical="center"/>
    </xf>
    <xf numFmtId="0" fontId="18" fillId="0" borderId="0" xfId="7" applyFont="1"/>
    <xf numFmtId="0" fontId="19" fillId="2" borderId="7" xfId="7" applyFont="1" applyFill="1" applyBorder="1" applyAlignment="1">
      <alignment horizontal="center" vertical="center"/>
    </xf>
    <xf numFmtId="0" fontId="10" fillId="3" borderId="3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22" fillId="0" borderId="3" xfId="7" applyBorder="1" applyAlignment="1">
      <alignment horizontal="left" vertical="center" wrapText="1"/>
    </xf>
    <xf numFmtId="0" fontId="8" fillId="0" borderId="3" xfId="7" applyFont="1" applyBorder="1" applyAlignment="1">
      <alignment horizontal="center" vertical="center" wrapText="1"/>
    </xf>
    <xf numFmtId="0" fontId="5" fillId="0" borderId="0" xfId="7" applyFont="1"/>
    <xf numFmtId="0" fontId="4" fillId="2" borderId="3" xfId="7" applyFont="1" applyFill="1" applyBorder="1" applyAlignment="1">
      <alignment horizontal="center" vertical="center"/>
    </xf>
    <xf numFmtId="0" fontId="6" fillId="3" borderId="2" xfId="7" applyFont="1" applyFill="1" applyBorder="1" applyAlignment="1">
      <alignment horizontal="center" vertical="center" wrapText="1"/>
    </xf>
    <xf numFmtId="0" fontId="2" fillId="0" borderId="3" xfId="7" applyFont="1" applyBorder="1" applyAlignment="1">
      <alignment vertical="center" wrapText="1"/>
    </xf>
    <xf numFmtId="0" fontId="15" fillId="0" borderId="1" xfId="7" quotePrefix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left" vertical="center" wrapText="1"/>
    </xf>
    <xf numFmtId="0" fontId="14" fillId="0" borderId="1" xfId="4" applyFont="1" applyBorder="1" applyAlignment="1">
      <alignment horizontal="left" vertical="center" wrapText="1"/>
    </xf>
    <xf numFmtId="0" fontId="15" fillId="0" borderId="1" xfId="7" applyFont="1" applyBorder="1" applyAlignment="1">
      <alignment horizontal="center" vertical="center" wrapText="1"/>
    </xf>
    <xf numFmtId="0" fontId="14" fillId="0" borderId="0" xfId="7" applyFont="1" applyAlignment="1">
      <alignment horizontal="center" vertical="center" wrapText="1"/>
    </xf>
    <xf numFmtId="0" fontId="10" fillId="4" borderId="0" xfId="7" applyFont="1" applyFill="1" applyAlignment="1">
      <alignment horizontal="center" vertical="center"/>
    </xf>
    <xf numFmtId="0" fontId="2" fillId="0" borderId="0" xfId="7" applyFont="1"/>
    <xf numFmtId="0" fontId="23" fillId="0" borderId="3" xfId="7" applyFont="1" applyBorder="1" applyAlignment="1">
      <alignment horizontal="center" vertical="center" wrapText="1"/>
    </xf>
    <xf numFmtId="0" fontId="10" fillId="0" borderId="0" xfId="5" applyFont="1"/>
    <xf numFmtId="0" fontId="21" fillId="0" borderId="0" xfId="5"/>
    <xf numFmtId="0" fontId="6" fillId="0" borderId="0" xfId="5" applyFont="1"/>
    <xf numFmtId="0" fontId="7" fillId="0" borderId="15" xfId="4" applyBorder="1" applyAlignment="1">
      <alignment horizontal="center" vertical="center" wrapText="1"/>
    </xf>
    <xf numFmtId="0" fontId="20" fillId="0" borderId="8" xfId="2" quotePrefix="1" applyBorder="1" applyAlignment="1">
      <alignment horizontal="center" vertical="center" wrapText="1"/>
    </xf>
    <xf numFmtId="0" fontId="5" fillId="0" borderId="16" xfId="7" applyFont="1" applyBorder="1" applyAlignment="1">
      <alignment horizontal="left" vertical="center" wrapText="1"/>
    </xf>
    <xf numFmtId="0" fontId="7" fillId="0" borderId="17" xfId="4" applyBorder="1" applyAlignment="1">
      <alignment horizontal="center" vertical="center" wrapText="1"/>
    </xf>
    <xf numFmtId="0" fontId="23" fillId="0" borderId="18" xfId="7" applyFont="1" applyBorder="1" applyAlignment="1">
      <alignment horizontal="center" vertical="center" wrapText="1"/>
    </xf>
    <xf numFmtId="0" fontId="20" fillId="0" borderId="19" xfId="2" quotePrefix="1" applyBorder="1" applyAlignment="1">
      <alignment horizontal="center" vertical="center" wrapText="1"/>
    </xf>
    <xf numFmtId="0" fontId="22" fillId="0" borderId="18" xfId="7" applyBorder="1" applyAlignment="1">
      <alignment horizontal="left" vertical="center" wrapText="1"/>
    </xf>
    <xf numFmtId="0" fontId="8" fillId="0" borderId="18" xfId="7" applyFont="1" applyBorder="1" applyAlignment="1">
      <alignment horizontal="center" vertical="center" wrapText="1"/>
    </xf>
    <xf numFmtId="0" fontId="5" fillId="0" borderId="20" xfId="7" applyFont="1" applyBorder="1" applyAlignment="1">
      <alignment horizontal="left" vertical="center" wrapText="1"/>
    </xf>
    <xf numFmtId="0" fontId="23" fillId="0" borderId="21" xfId="7" applyFont="1" applyBorder="1" applyAlignment="1">
      <alignment horizontal="center" vertical="center" wrapText="1"/>
    </xf>
    <xf numFmtId="0" fontId="22" fillId="0" borderId="21" xfId="7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5" fillId="0" borderId="22" xfId="7" applyFont="1" applyBorder="1" applyAlignment="1">
      <alignment horizontal="left" vertical="center" wrapText="1"/>
    </xf>
    <xf numFmtId="0" fontId="4" fillId="2" borderId="23" xfId="7" applyFont="1" applyFill="1" applyBorder="1" applyAlignment="1">
      <alignment horizontal="center" vertical="center" wrapText="1"/>
    </xf>
    <xf numFmtId="0" fontId="4" fillId="2" borderId="24" xfId="7" applyFont="1" applyFill="1" applyBorder="1" applyAlignment="1">
      <alignment horizontal="center" vertical="center"/>
    </xf>
    <xf numFmtId="0" fontId="4" fillId="2" borderId="25" xfId="7" applyFont="1" applyFill="1" applyBorder="1" applyAlignment="1">
      <alignment horizontal="center" vertical="center"/>
    </xf>
    <xf numFmtId="0" fontId="6" fillId="3" borderId="26" xfId="7" applyFont="1" applyFill="1" applyBorder="1" applyAlignment="1">
      <alignment horizontal="center" vertical="center"/>
    </xf>
    <xf numFmtId="0" fontId="6" fillId="3" borderId="27" xfId="7" applyFont="1" applyFill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4" fillId="2" borderId="26" xfId="7" applyFont="1" applyFill="1" applyBorder="1" applyAlignment="1">
      <alignment horizontal="center" vertical="center"/>
    </xf>
    <xf numFmtId="0" fontId="4" fillId="2" borderId="27" xfId="7" applyFont="1" applyFill="1" applyBorder="1" applyAlignment="1">
      <alignment horizontal="center" vertical="center"/>
    </xf>
    <xf numFmtId="0" fontId="6" fillId="0" borderId="26" xfId="7" applyFont="1" applyBorder="1" applyAlignment="1">
      <alignment horizontal="center" vertical="center" wrapText="1"/>
    </xf>
    <xf numFmtId="0" fontId="6" fillId="0" borderId="27" xfId="7" applyFont="1" applyBorder="1" applyAlignment="1">
      <alignment horizontal="center" vertical="center" wrapText="1"/>
    </xf>
    <xf numFmtId="0" fontId="22" fillId="0" borderId="5" xfId="7" applyBorder="1" applyAlignment="1">
      <alignment horizontal="left"/>
    </xf>
    <xf numFmtId="0" fontId="22" fillId="0" borderId="6" xfId="7" applyBorder="1" applyAlignment="1">
      <alignment horizontal="left"/>
    </xf>
    <xf numFmtId="0" fontId="19" fillId="2" borderId="5" xfId="7" applyFont="1" applyFill="1" applyBorder="1" applyAlignment="1">
      <alignment horizontal="center" vertical="center"/>
    </xf>
    <xf numFmtId="0" fontId="21" fillId="0" borderId="12" xfId="5" applyBorder="1" applyAlignment="1">
      <alignment horizontal="center"/>
    </xf>
    <xf numFmtId="0" fontId="21" fillId="0" borderId="13" xfId="5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6" fillId="0" borderId="14" xfId="5" applyFont="1" applyBorder="1" applyAlignment="1">
      <alignment horizontal="center"/>
    </xf>
    <xf numFmtId="0" fontId="24" fillId="5" borderId="9" xfId="5" applyFont="1" applyFill="1" applyBorder="1" applyAlignment="1">
      <alignment horizontal="center"/>
    </xf>
    <xf numFmtId="0" fontId="24" fillId="5" borderId="10" xfId="5" applyFont="1" applyFill="1" applyBorder="1" applyAlignment="1">
      <alignment horizontal="center"/>
    </xf>
    <xf numFmtId="0" fontId="24" fillId="5" borderId="11" xfId="5" applyFont="1" applyFill="1" applyBorder="1" applyAlignment="1">
      <alignment horizontal="center"/>
    </xf>
    <xf numFmtId="0" fontId="6" fillId="0" borderId="12" xfId="5" applyFont="1" applyBorder="1" applyAlignment="1">
      <alignment horizontal="center"/>
    </xf>
  </cellXfs>
  <cellStyles count="9">
    <cellStyle name="Hipervínculo 2" xfId="4"/>
    <cellStyle name="Hyperlink" xfId="1"/>
    <cellStyle name="Normal" xfId="0" builtinId="0"/>
    <cellStyle name="Normal 2" xfId="3"/>
    <cellStyle name="Normal 2 2" xfId="6"/>
    <cellStyle name="Normal 2 2 2" xfId="8"/>
    <cellStyle name="Normal 2 3" xfId="7"/>
    <cellStyle name="Normal 3" xfId="5"/>
    <cellStyle name="Título 3" xfId="2" builtinId="18"/>
  </cellStyles>
  <dxfs count="0"/>
  <tableStyles count="0" defaultTableStyle="TableStyleMedium2" defaultPivotStyle="PivotStyleLight16"/>
  <colors>
    <mruColors>
      <color rgb="FFFF0066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2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7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21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CE6E992C-4C52-4C97-9472-F2695A5343B2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C9AAAF2C-3AD0-4C84-903E-EB1B2573D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3861982C-7676-4DA6-9B61-8D8CD7C3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CCC7444E-38E6-46F0-8FE7-B8B268A18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059706"/>
          <a:ext cx="11915231" cy="7922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100853</xdr:rowOff>
    </xdr:from>
    <xdr:to>
      <xdr:col>16</xdr:col>
      <xdr:colOff>627529</xdr:colOff>
      <xdr:row>123</xdr:row>
      <xdr:rowOff>60161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EC9115C2-E71D-4D82-9AE7-A0ADC995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161559"/>
          <a:ext cx="12057529" cy="41951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649941</xdr:colOff>
      <xdr:row>165</xdr:row>
      <xdr:rowOff>36306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EC79C64E-258F-477C-BAAA-A3E407ECB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2079941" cy="5840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224</xdr:row>
      <xdr:rowOff>147401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BFFD1053-F145-402D-8326-92C82034F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6670000"/>
          <a:ext cx="12438095" cy="8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274667</xdr:colOff>
      <xdr:row>39</xdr:row>
      <xdr:rowOff>18380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D3C2333-1C84-46ED-8313-3177C275C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66667" cy="5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485231</xdr:colOff>
      <xdr:row>95</xdr:row>
      <xdr:rowOff>78441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AB6BCCD-F976-46B1-9E24-F5D4BCE6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1915231" cy="8174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38100</xdr:rowOff>
    </xdr:from>
    <xdr:to>
      <xdr:col>17</xdr:col>
      <xdr:colOff>246095</xdr:colOff>
      <xdr:row>119</xdr:row>
      <xdr:rowOff>142417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4B6AE71B-D196-459E-A8DA-3DAF56867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744825"/>
          <a:ext cx="12438095" cy="3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305651</xdr:colOff>
      <xdr:row>165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45809AE7-649F-4836-BDCA-34898E6B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1735651" cy="6029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246095</xdr:colOff>
      <xdr:row>200</xdr:row>
      <xdr:rowOff>66059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B161D2C-AA4F-4EF8-9173-665F602A8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38095" cy="49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1</xdr:rowOff>
    </xdr:from>
    <xdr:to>
      <xdr:col>15</xdr:col>
      <xdr:colOff>6775</xdr:colOff>
      <xdr:row>213</xdr:row>
      <xdr:rowOff>104776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174DFB33-ABB9-4FB3-880E-EE17710F3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527251"/>
          <a:ext cx="10674775" cy="7067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516628</xdr:colOff>
      <xdr:row>164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A7DA0488-5129-46C0-9605-171AAC03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0726400"/>
          <a:ext cx="11946628" cy="58959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C769882F-14C5-40A3-AD62-2EFB4FA80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059706"/>
          <a:ext cx="12182986" cy="7687235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95</xdr:row>
      <xdr:rowOff>72346</xdr:rowOff>
    </xdr:from>
    <xdr:to>
      <xdr:col>16</xdr:col>
      <xdr:colOff>280147</xdr:colOff>
      <xdr:row>123</xdr:row>
      <xdr:rowOff>67193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BE91C0A6-7670-462A-B655-6F934318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4412" y="14976170"/>
          <a:ext cx="11687735" cy="4387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3C420DF-315E-418F-A6EB-7103B7977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41294"/>
          <a:ext cx="11567552" cy="52779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16</xdr:col>
      <xdr:colOff>752986</xdr:colOff>
      <xdr:row>94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72E1A3C9-0523-4016-99C6-F67661D1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286625"/>
          <a:ext cx="12182986" cy="793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16</xdr:col>
      <xdr:colOff>137553</xdr:colOff>
      <xdr:row>39</xdr:row>
      <xdr:rowOff>100853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477C7D0C-36E7-4042-B9A8-71D943B1F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971550"/>
          <a:ext cx="11567552" cy="5444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195317</xdr:colOff>
      <xdr:row>219</xdr:row>
      <xdr:rowOff>145677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2814AE54-98BA-4278-970D-4D5E84D00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6670000"/>
          <a:ext cx="11625317" cy="7832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282855</xdr:colOff>
      <xdr:row>165</xdr:row>
      <xdr:rowOff>78441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D3740356-3301-4C74-A7CF-1B15F02D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080941"/>
          <a:ext cx="11712855" cy="58830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17</xdr:col>
      <xdr:colOff>227047</xdr:colOff>
      <xdr:row>122</xdr:row>
      <xdr:rowOff>135606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16D4EF99-3E9B-4884-A2F0-28D790A3C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4903824"/>
          <a:ext cx="12419047" cy="4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E8F272C-B126-4D19-8B57-7F7FA7A9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925593C7-3D85-4B2E-98D2-E5187AA6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7D238F60-A981-417E-8FED-D036F32F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500B913-73A4-4EF1-95CB-63ED90F27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669571</xdr:colOff>
      <xdr:row>224</xdr:row>
      <xdr:rowOff>81643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62000" y="27758571"/>
          <a:ext cx="12099571" cy="88990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D7CE920-8B60-4711-ADD3-9E5C8976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DB662B16-0EDE-4BF4-972D-085DAC05A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7A58578-44AD-44B7-AD78-F581BB616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1B94F179-3976-4F99-9D5D-E457E210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557893</xdr:colOff>
      <xdr:row>224</xdr:row>
      <xdr:rowOff>126922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62000" y="27758571"/>
          <a:ext cx="11987893" cy="89443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DC55D05-794E-42D0-A3A4-6C78AB353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6AF625B-07A9-4642-A013-B159F5485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217524</xdr:colOff>
      <xdr:row>223</xdr:row>
      <xdr:rowOff>132261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856C171-D304-4FE0-B11B-5B870DE7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27527250"/>
          <a:ext cx="12409524" cy="8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D73737F4-8AAB-446A-9C0C-FF1617FB4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89FDE17D-1FD6-407A-BA19-A02AD638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B17BD8C-8266-4412-8350-4999C63B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EDFF016-BE6C-45C0-986C-DB31C28E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1</xdr:rowOff>
    </xdr:from>
    <xdr:to>
      <xdr:col>16</xdr:col>
      <xdr:colOff>456975</xdr:colOff>
      <xdr:row>166</xdr:row>
      <xdr:rowOff>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E5F8F980-2A2A-49DC-BFBE-4F72F283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20726401"/>
          <a:ext cx="11886974" cy="61531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100</xdr:row>
      <xdr:rowOff>95250</xdr:rowOff>
    </xdr:from>
    <xdr:to>
      <xdr:col>17</xdr:col>
      <xdr:colOff>217525</xdr:colOff>
      <xdr:row>109</xdr:row>
      <xdr:rowOff>95068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4D667266-31A3-49B7-A92A-A444261AA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16287750"/>
          <a:ext cx="12400000" cy="1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255619</xdr:colOff>
      <xdr:row>223</xdr:row>
      <xdr:rowOff>84642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DE93951B-EB01-4DE1-A8D7-4FF021C9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447619" cy="8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702F9AB-0EA6-49F5-814C-821FDB91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63B2C07-FC4C-4E48-AB62-5F22E5DC2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17</xdr:col>
      <xdr:colOff>246095</xdr:colOff>
      <xdr:row>121</xdr:row>
      <xdr:rowOff>45810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142C358-531A-4ABD-B07A-881296A7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030575"/>
          <a:ext cx="12438095" cy="360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17</xdr:col>
      <xdr:colOff>274667</xdr:colOff>
      <xdr:row>165</xdr:row>
      <xdr:rowOff>6047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B33EF11-1D39-4F8F-BE84-BDA65588A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726400"/>
          <a:ext cx="12466667" cy="59972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225</xdr:row>
      <xdr:rowOff>57185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FF3ADF07-043A-408C-BBDE-D1A1B4C6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963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293714</xdr:colOff>
      <xdr:row>40</xdr:row>
      <xdr:rowOff>123121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C569B07-DACD-46C5-AA1F-E73479392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71550"/>
          <a:ext cx="12485714" cy="5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17</xdr:col>
      <xdr:colOff>246095</xdr:colOff>
      <xdr:row>98</xdr:row>
      <xdr:rowOff>103689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283CCAB-F328-4971-B0E1-E21803ED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86625"/>
          <a:ext cx="12438095" cy="8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17</xdr:col>
      <xdr:colOff>180975</xdr:colOff>
      <xdr:row>122</xdr:row>
      <xdr:rowOff>8055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DEB78897-09FC-4DAB-A78F-F3F729DBB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6192500"/>
          <a:ext cx="12372975" cy="3570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17</xdr:col>
      <xdr:colOff>293714</xdr:colOff>
      <xdr:row>165</xdr:row>
      <xdr:rowOff>27843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A66B06E3-C9ED-4FAC-8F95-E56761A61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0888325"/>
          <a:ext cx="12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198476</xdr:colOff>
      <xdr:row>223</xdr:row>
      <xdr:rowOff>65594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4B36D3B1-DD43-451F-9C48-BD0F936F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390476" cy="86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7300FB2-CA54-410F-B073-64ABBB8D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219EA307-3BED-4C47-B7A0-E7C8D403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CBB5F71-8A5A-4E11-8000-239F792A7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A26DCC28-47A5-44CE-9609-92C84CFA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369905</xdr:colOff>
      <xdr:row>205</xdr:row>
      <xdr:rowOff>80547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B8A8D514-9495-4E14-96B6-AF2792E5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61905" cy="57479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15</xdr:col>
      <xdr:colOff>247711</xdr:colOff>
      <xdr:row>40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229F1E4-A3D1-46C7-BEB5-3A59AA9B6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971550"/>
          <a:ext cx="10915710" cy="56175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45</xdr:row>
      <xdr:rowOff>1</xdr:rowOff>
    </xdr:from>
    <xdr:to>
      <xdr:col>16</xdr:col>
      <xdr:colOff>734787</xdr:colOff>
      <xdr:row>97</xdr:row>
      <xdr:rowOff>69016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34FF4F84-116D-4A80-86F5-027E269D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7286626"/>
          <a:ext cx="12164786" cy="84891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12</xdr:col>
      <xdr:colOff>71404</xdr:colOff>
      <xdr:row>124</xdr:row>
      <xdr:rowOff>11206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539E921-8B90-4D25-A0B8-46DEDB3A9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5868650"/>
          <a:ext cx="8453404" cy="42212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128</xdr:row>
      <xdr:rowOff>0</xdr:rowOff>
    </xdr:from>
    <xdr:to>
      <xdr:col>16</xdr:col>
      <xdr:colOff>331231</xdr:colOff>
      <xdr:row>166</xdr:row>
      <xdr:rowOff>22411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2F33716B-732D-4B64-AB12-5EBF05543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20726400"/>
          <a:ext cx="11761230" cy="61755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17</xdr:col>
      <xdr:colOff>341333</xdr:colOff>
      <xdr:row>201</xdr:row>
      <xdr:rowOff>12837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92B14DF6-3532-4CD3-BE06-71956733A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527250"/>
          <a:ext cx="12533333" cy="5032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74"/>
  <sheetViews>
    <sheetView workbookViewId="0">
      <selection activeCell="E19" sqref="E19"/>
    </sheetView>
  </sheetViews>
  <sheetFormatPr baseColWidth="10" defaultColWidth="14.42578125" defaultRowHeight="15" customHeight="1"/>
  <cols>
    <col min="1" max="1" width="3.7109375" style="1" customWidth="1"/>
    <col min="2" max="2" width="19.85546875" style="1" customWidth="1"/>
    <col min="3" max="3" width="21" style="1" customWidth="1"/>
    <col min="4" max="4" width="12.5703125" style="1" customWidth="1"/>
    <col min="5" max="5" width="22" style="1" customWidth="1"/>
    <col min="6" max="6" width="53.42578125" style="1" customWidth="1"/>
    <col min="7" max="7" width="22.42578125" style="1" customWidth="1"/>
    <col min="8" max="8" width="47.42578125" style="1" customWidth="1"/>
    <col min="9" max="26" width="11.42578125" style="1" customWidth="1"/>
    <col min="27" max="16384" width="14.42578125" style="1"/>
  </cols>
  <sheetData>
    <row r="3" spans="2:8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</row>
    <row r="4" spans="2:8" ht="114.75" customHeight="1" thickBot="1">
      <c r="B4" s="16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2" t="s">
        <v>13</v>
      </c>
    </row>
    <row r="5" spans="2:8" ht="15.75" customHeight="1"/>
    <row r="6" spans="2:8" ht="15.75" customHeight="1"/>
    <row r="7" spans="2:8" ht="15.75" customHeight="1"/>
    <row r="8" spans="2:8" ht="15.75" customHeight="1"/>
    <row r="9" spans="2:8" ht="15.75" customHeight="1">
      <c r="B9" s="23" t="s">
        <v>5</v>
      </c>
    </row>
    <row r="10" spans="2:8" ht="15.75" customHeight="1">
      <c r="B10" s="24" t="s">
        <v>14</v>
      </c>
    </row>
    <row r="11" spans="2:8" ht="15.75" customHeight="1">
      <c r="B11" s="1" t="s">
        <v>15</v>
      </c>
    </row>
    <row r="12" spans="2:8" ht="15.75" customHeight="1">
      <c r="B12" s="1" t="s">
        <v>16</v>
      </c>
    </row>
    <row r="13" spans="2:8" ht="15.75" customHeight="1">
      <c r="B13" s="24" t="s">
        <v>17</v>
      </c>
    </row>
    <row r="14" spans="2:8" ht="15.75" customHeight="1"/>
    <row r="15" spans="2:8" ht="15.75" customHeight="1"/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autoFilter ref="B3:G4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28"/>
  <sheetViews>
    <sheetView topLeftCell="A196" zoomScale="85" zoomScaleNormal="85" workbookViewId="0">
      <selection activeCell="B228" sqref="B228:D228"/>
    </sheetView>
  </sheetViews>
  <sheetFormatPr baseColWidth="10" defaultRowHeight="12.75"/>
  <cols>
    <col min="1" max="16384" width="11.42578125" style="27"/>
  </cols>
  <sheetData>
    <row r="2" spans="2:2">
      <c r="B2" s="26" t="s">
        <v>73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8" t="s">
        <v>64</v>
      </c>
    </row>
    <row r="169" spans="2:2">
      <c r="B169" s="28" t="s">
        <v>76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71</v>
      </c>
      <c r="C228" s="56"/>
      <c r="D228" s="56"/>
      <c r="E228" s="57" t="s">
        <v>71</v>
      </c>
      <c r="F228" s="56"/>
      <c r="G228" s="56"/>
      <c r="H228" s="57" t="s">
        <v>75</v>
      </c>
      <c r="I228" s="56"/>
      <c r="J228" s="56"/>
      <c r="K228" s="56">
        <v>38681</v>
      </c>
      <c r="L228" s="56"/>
      <c r="M228" s="57" t="s">
        <v>65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N228"/>
  <sheetViews>
    <sheetView workbookViewId="0">
      <selection activeCell="H4" sqref="H4"/>
    </sheetView>
  </sheetViews>
  <sheetFormatPr baseColWidth="10" defaultRowHeight="12.75"/>
  <cols>
    <col min="1" max="16384" width="11.42578125" style="27"/>
  </cols>
  <sheetData>
    <row r="2" spans="2:2">
      <c r="B2" s="26" t="s">
        <v>97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93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95</v>
      </c>
      <c r="C228" s="56"/>
      <c r="D228" s="56"/>
      <c r="E228" s="57" t="s">
        <v>95</v>
      </c>
      <c r="F228" s="56"/>
      <c r="G228" s="56"/>
      <c r="H228" s="57" t="s">
        <v>94</v>
      </c>
      <c r="I228" s="56"/>
      <c r="J228" s="56"/>
      <c r="K228" s="56">
        <v>446803</v>
      </c>
      <c r="L228" s="56"/>
      <c r="M228" s="57" t="s">
        <v>62</v>
      </c>
      <c r="N228" s="58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N228"/>
  <sheetViews>
    <sheetView workbookViewId="0">
      <selection activeCell="K228" sqref="K228:L228"/>
    </sheetView>
  </sheetViews>
  <sheetFormatPr baseColWidth="10" defaultRowHeight="12.75"/>
  <cols>
    <col min="1" max="16384" width="11.42578125" style="27"/>
  </cols>
  <sheetData>
    <row r="2" spans="2:2">
      <c r="B2" s="26" t="s">
        <v>98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107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95</v>
      </c>
      <c r="C228" s="56"/>
      <c r="D228" s="56"/>
      <c r="E228" s="57" t="s">
        <v>95</v>
      </c>
      <c r="F228" s="56"/>
      <c r="G228" s="56"/>
      <c r="H228" s="57" t="s">
        <v>96</v>
      </c>
      <c r="I228" s="56"/>
      <c r="J228" s="56"/>
      <c r="K228" s="56">
        <v>457411</v>
      </c>
      <c r="L228" s="56"/>
      <c r="M228" s="57" t="s">
        <v>62</v>
      </c>
      <c r="N228" s="58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N228"/>
  <sheetViews>
    <sheetView zoomScale="85" zoomScaleNormal="85" workbookViewId="0">
      <selection activeCell="T35" sqref="T35"/>
    </sheetView>
  </sheetViews>
  <sheetFormatPr baseColWidth="10" defaultRowHeight="12.75"/>
  <cols>
    <col min="1" max="16384" width="11.42578125" style="27"/>
  </cols>
  <sheetData>
    <row r="2" spans="2:2">
      <c r="B2" s="26" t="s">
        <v>100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108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95</v>
      </c>
      <c r="C228" s="56"/>
      <c r="D228" s="56"/>
      <c r="E228" s="57" t="s">
        <v>95</v>
      </c>
      <c r="F228" s="56"/>
      <c r="G228" s="56"/>
      <c r="H228" s="57" t="s">
        <v>96</v>
      </c>
      <c r="I228" s="56"/>
      <c r="J228" s="56"/>
      <c r="K228" s="56">
        <v>393926</v>
      </c>
      <c r="L228" s="56"/>
      <c r="M228" s="57" t="s">
        <v>62</v>
      </c>
      <c r="N228" s="58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N228"/>
  <sheetViews>
    <sheetView zoomScale="85" zoomScaleNormal="85" workbookViewId="0">
      <selection activeCell="B169" sqref="B169"/>
    </sheetView>
  </sheetViews>
  <sheetFormatPr baseColWidth="10" defaultRowHeight="12.75"/>
  <cols>
    <col min="1" max="16384" width="11.42578125" style="27"/>
  </cols>
  <sheetData>
    <row r="2" spans="2:2">
      <c r="B2" s="26" t="s">
        <v>99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108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95</v>
      </c>
      <c r="C228" s="56"/>
      <c r="D228" s="56"/>
      <c r="E228" s="57" t="s">
        <v>95</v>
      </c>
      <c r="F228" s="56"/>
      <c r="G228" s="56"/>
      <c r="H228" s="57" t="s">
        <v>101</v>
      </c>
      <c r="I228" s="56"/>
      <c r="J228" s="56"/>
      <c r="K228" s="56">
        <v>4</v>
      </c>
      <c r="L228" s="56"/>
      <c r="M228" s="57" t="s">
        <v>62</v>
      </c>
      <c r="N228" s="58"/>
    </row>
  </sheetData>
  <mergeCells count="10">
    <mergeCell ref="B228:D228"/>
    <mergeCell ref="E228:G228"/>
    <mergeCell ref="H228:J228"/>
    <mergeCell ref="K228:L228"/>
    <mergeCell ref="M228:N228"/>
    <mergeCell ref="B227:D227"/>
    <mergeCell ref="E227:G227"/>
    <mergeCell ref="H227:J227"/>
    <mergeCell ref="K227:L227"/>
    <mergeCell ref="M227:N227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H757"/>
  <sheetViews>
    <sheetView topLeftCell="A22" zoomScale="85" zoomScaleNormal="85" workbookViewId="0">
      <selection activeCell="F22" activeCellId="1" sqref="D1:D1048576 E1:G1048576"/>
    </sheetView>
  </sheetViews>
  <sheetFormatPr baseColWidth="10" defaultColWidth="14.42578125" defaultRowHeight="15" customHeight="1"/>
  <cols>
    <col min="1" max="1" width="3.7109375" style="1" customWidth="1"/>
    <col min="2" max="2" width="16.85546875" style="1" customWidth="1"/>
    <col min="3" max="3" width="25.28515625" style="1" customWidth="1"/>
    <col min="4" max="4" width="14.85546875" style="1" customWidth="1"/>
    <col min="5" max="5" width="41.85546875" style="1" customWidth="1"/>
    <col min="6" max="6" width="42" style="1" customWidth="1"/>
    <col min="7" max="7" width="20.28515625" style="1" bestFit="1" customWidth="1"/>
    <col min="8" max="8" width="47.42578125" style="1" customWidth="1"/>
    <col min="9" max="16384" width="14.42578125" style="1"/>
  </cols>
  <sheetData>
    <row r="3" spans="2:7" ht="15" customHeight="1">
      <c r="E3" s="47" t="s">
        <v>18</v>
      </c>
      <c r="F3" s="47"/>
      <c r="G3" s="47"/>
    </row>
    <row r="4" spans="2:7" ht="15" customHeight="1">
      <c r="E4" s="47"/>
      <c r="F4" s="47"/>
      <c r="G4" s="47"/>
    </row>
    <row r="8" spans="2:7" ht="15" customHeight="1">
      <c r="C8" s="15" t="s">
        <v>19</v>
      </c>
      <c r="D8" s="15" t="s">
        <v>20</v>
      </c>
      <c r="E8" s="48" t="s">
        <v>21</v>
      </c>
      <c r="F8" s="49"/>
      <c r="G8" s="15" t="s">
        <v>22</v>
      </c>
    </row>
    <row r="9" spans="2:7" ht="15" customHeight="1">
      <c r="C9" s="2">
        <v>45363</v>
      </c>
      <c r="D9" s="3" t="s">
        <v>23</v>
      </c>
      <c r="E9" s="50" t="s">
        <v>43</v>
      </c>
      <c r="F9" s="51"/>
      <c r="G9" s="4" t="s">
        <v>33</v>
      </c>
    </row>
    <row r="10" spans="2:7" ht="15" customHeight="1">
      <c r="C10" s="2">
        <v>45364</v>
      </c>
      <c r="D10" s="3" t="s">
        <v>44</v>
      </c>
      <c r="E10" s="50" t="s">
        <v>45</v>
      </c>
      <c r="F10" s="51"/>
      <c r="G10" s="4" t="s">
        <v>33</v>
      </c>
    </row>
    <row r="11" spans="2:7" ht="15" customHeight="1">
      <c r="C11" s="2">
        <v>45372</v>
      </c>
      <c r="D11" s="3" t="s">
        <v>92</v>
      </c>
      <c r="E11" s="50" t="s">
        <v>45</v>
      </c>
      <c r="F11" s="51"/>
      <c r="G11" s="4" t="s">
        <v>33</v>
      </c>
    </row>
    <row r="12" spans="2:7" ht="15" customHeight="1">
      <c r="C12" s="5"/>
      <c r="D12" s="6"/>
      <c r="E12" s="45"/>
      <c r="F12" s="46"/>
      <c r="G12" s="7"/>
    </row>
    <row r="13" spans="2:7" ht="15" customHeight="1">
      <c r="C13" s="5"/>
      <c r="D13" s="6"/>
      <c r="E13" s="45"/>
      <c r="F13" s="46"/>
      <c r="G13" s="7"/>
    </row>
    <row r="16" spans="2:7" ht="15" customHeight="1">
      <c r="B16" s="8" t="s">
        <v>24</v>
      </c>
    </row>
    <row r="17" spans="1:8" ht="15" customHeight="1">
      <c r="B17" s="54" t="s">
        <v>25</v>
      </c>
      <c r="C17" s="54"/>
      <c r="D17" s="9" t="s">
        <v>26</v>
      </c>
    </row>
    <row r="18" spans="1:8" ht="15" customHeight="1">
      <c r="B18" s="52" t="s">
        <v>27</v>
      </c>
      <c r="C18" s="53"/>
      <c r="D18" s="10">
        <v>12</v>
      </c>
    </row>
    <row r="19" spans="1:8" ht="15" customHeight="1">
      <c r="B19" s="52" t="s">
        <v>28</v>
      </c>
      <c r="C19" s="53"/>
      <c r="D19" s="10">
        <f>COUNTIF($G:$G,"NO CONFORME")</f>
        <v>0</v>
      </c>
    </row>
    <row r="20" spans="1:8" ht="15" customHeight="1">
      <c r="B20" s="52" t="s">
        <v>29</v>
      </c>
      <c r="C20" s="53"/>
      <c r="D20" s="10">
        <f>COUNTIF($G:$G,"NO APLICA")</f>
        <v>0</v>
      </c>
    </row>
    <row r="21" spans="1:8" ht="15" customHeight="1">
      <c r="B21" s="52" t="s">
        <v>30</v>
      </c>
      <c r="C21" s="53"/>
      <c r="D21" s="10">
        <f>COUNTIF($G:$G,"PENDIENTE")</f>
        <v>0</v>
      </c>
    </row>
    <row r="22" spans="1:8" ht="15" customHeight="1">
      <c r="B22" s="52" t="s">
        <v>31</v>
      </c>
      <c r="C22" s="53"/>
      <c r="D22" s="10">
        <f>SUM(D18:F21)</f>
        <v>12</v>
      </c>
    </row>
    <row r="24" spans="1:8" ht="15" customHeight="1" thickBot="1"/>
    <row r="25" spans="1:8" ht="37.9" customHeight="1" thickBot="1">
      <c r="B25" s="42" t="s">
        <v>42</v>
      </c>
      <c r="C25" s="43" t="s">
        <v>1</v>
      </c>
      <c r="D25" s="43" t="s">
        <v>2</v>
      </c>
      <c r="E25" s="43" t="s">
        <v>3</v>
      </c>
      <c r="F25" s="43" t="s">
        <v>4</v>
      </c>
      <c r="G25" s="43" t="s">
        <v>5</v>
      </c>
      <c r="H25" s="44" t="s">
        <v>6</v>
      </c>
    </row>
    <row r="26" spans="1:8" ht="75" customHeight="1" thickBot="1">
      <c r="B26" s="29" t="s">
        <v>34</v>
      </c>
      <c r="C26" s="38" t="s">
        <v>46</v>
      </c>
      <c r="D26" s="30" t="s">
        <v>32</v>
      </c>
      <c r="E26" s="39" t="s">
        <v>77</v>
      </c>
      <c r="F26" s="30" t="s">
        <v>32</v>
      </c>
      <c r="G26" s="40" t="s">
        <v>14</v>
      </c>
      <c r="H26" s="41" t="s">
        <v>85</v>
      </c>
    </row>
    <row r="27" spans="1:8" ht="75" customHeight="1" thickBot="1">
      <c r="A27" s="14"/>
      <c r="B27" s="29" t="s">
        <v>35</v>
      </c>
      <c r="C27" s="25" t="s">
        <v>46</v>
      </c>
      <c r="D27" s="30" t="s">
        <v>32</v>
      </c>
      <c r="E27" s="12" t="s">
        <v>78</v>
      </c>
      <c r="F27" s="30" t="s">
        <v>32</v>
      </c>
      <c r="G27" s="13" t="s">
        <v>14</v>
      </c>
      <c r="H27" s="31" t="s">
        <v>86</v>
      </c>
    </row>
    <row r="28" spans="1:8" ht="75" customHeight="1" thickBot="1">
      <c r="A28" s="14"/>
      <c r="B28" s="29" t="s">
        <v>36</v>
      </c>
      <c r="C28" s="25" t="s">
        <v>46</v>
      </c>
      <c r="D28" s="30" t="s">
        <v>32</v>
      </c>
      <c r="E28" s="12" t="s">
        <v>79</v>
      </c>
      <c r="F28" s="30" t="s">
        <v>32</v>
      </c>
      <c r="G28" s="13" t="s">
        <v>14</v>
      </c>
      <c r="H28" s="31" t="s">
        <v>87</v>
      </c>
    </row>
    <row r="29" spans="1:8" ht="75" customHeight="1" thickBot="1">
      <c r="A29" s="14"/>
      <c r="B29" s="29" t="s">
        <v>37</v>
      </c>
      <c r="C29" s="25" t="s">
        <v>46</v>
      </c>
      <c r="D29" s="30" t="s">
        <v>32</v>
      </c>
      <c r="E29" s="12" t="s">
        <v>80</v>
      </c>
      <c r="F29" s="30" t="s">
        <v>32</v>
      </c>
      <c r="G29" s="13" t="s">
        <v>14</v>
      </c>
      <c r="H29" s="31" t="s">
        <v>88</v>
      </c>
    </row>
    <row r="30" spans="1:8" ht="75" customHeight="1" thickBot="1">
      <c r="A30" s="14"/>
      <c r="B30" s="29" t="s">
        <v>38</v>
      </c>
      <c r="C30" s="25" t="s">
        <v>46</v>
      </c>
      <c r="D30" s="30" t="s">
        <v>32</v>
      </c>
      <c r="E30" s="12" t="s">
        <v>81</v>
      </c>
      <c r="F30" s="30" t="s">
        <v>32</v>
      </c>
      <c r="G30" s="13" t="s">
        <v>14</v>
      </c>
      <c r="H30" s="31" t="s">
        <v>89</v>
      </c>
    </row>
    <row r="31" spans="1:8" ht="75" customHeight="1" thickBot="1">
      <c r="A31" s="14"/>
      <c r="B31" s="29" t="s">
        <v>39</v>
      </c>
      <c r="C31" s="25" t="s">
        <v>46</v>
      </c>
      <c r="D31" s="30" t="s">
        <v>32</v>
      </c>
      <c r="E31" s="12" t="s">
        <v>82</v>
      </c>
      <c r="F31" s="30" t="s">
        <v>32</v>
      </c>
      <c r="G31" s="13" t="s">
        <v>14</v>
      </c>
      <c r="H31" s="31" t="s">
        <v>88</v>
      </c>
    </row>
    <row r="32" spans="1:8" ht="75" customHeight="1" thickBot="1">
      <c r="A32" s="14"/>
      <c r="B32" s="29" t="s">
        <v>40</v>
      </c>
      <c r="C32" s="25" t="s">
        <v>46</v>
      </c>
      <c r="D32" s="30" t="s">
        <v>32</v>
      </c>
      <c r="E32" s="12" t="s">
        <v>83</v>
      </c>
      <c r="F32" s="30" t="s">
        <v>32</v>
      </c>
      <c r="G32" s="13" t="s">
        <v>14</v>
      </c>
      <c r="H32" s="31" t="s">
        <v>90</v>
      </c>
    </row>
    <row r="33" spans="1:8" ht="75" customHeight="1" thickBot="1">
      <c r="A33" s="14"/>
      <c r="B33" s="29" t="s">
        <v>41</v>
      </c>
      <c r="C33" s="25" t="s">
        <v>46</v>
      </c>
      <c r="D33" s="30" t="s">
        <v>32</v>
      </c>
      <c r="E33" s="12" t="s">
        <v>84</v>
      </c>
      <c r="F33" s="30" t="s">
        <v>32</v>
      </c>
      <c r="G33" s="13" t="s">
        <v>14</v>
      </c>
      <c r="H33" s="31" t="s">
        <v>91</v>
      </c>
    </row>
    <row r="34" spans="1:8" ht="75" customHeight="1" thickBot="1">
      <c r="A34" s="14"/>
      <c r="B34" s="29" t="s">
        <v>102</v>
      </c>
      <c r="C34" s="25" t="s">
        <v>46</v>
      </c>
      <c r="D34" s="30" t="s">
        <v>32</v>
      </c>
      <c r="E34" s="12" t="s">
        <v>110</v>
      </c>
      <c r="F34" s="30" t="s">
        <v>32</v>
      </c>
      <c r="G34" s="13" t="s">
        <v>14</v>
      </c>
      <c r="H34" s="31" t="s">
        <v>109</v>
      </c>
    </row>
    <row r="35" spans="1:8" ht="75" customHeight="1" thickBot="1">
      <c r="A35" s="14"/>
      <c r="B35" s="29" t="s">
        <v>103</v>
      </c>
      <c r="C35" s="25" t="s">
        <v>46</v>
      </c>
      <c r="D35" s="30" t="s">
        <v>32</v>
      </c>
      <c r="E35" s="12" t="s">
        <v>111</v>
      </c>
      <c r="F35" s="30" t="s">
        <v>32</v>
      </c>
      <c r="G35" s="13" t="s">
        <v>14</v>
      </c>
      <c r="H35" s="31" t="s">
        <v>91</v>
      </c>
    </row>
    <row r="36" spans="1:8" ht="75" customHeight="1" thickBot="1">
      <c r="A36" s="14"/>
      <c r="B36" s="29" t="s">
        <v>104</v>
      </c>
      <c r="C36" s="25" t="s">
        <v>46</v>
      </c>
      <c r="D36" s="30" t="s">
        <v>32</v>
      </c>
      <c r="E36" s="12" t="s">
        <v>112</v>
      </c>
      <c r="F36" s="30" t="s">
        <v>32</v>
      </c>
      <c r="G36" s="13" t="s">
        <v>14</v>
      </c>
      <c r="H36" s="31" t="s">
        <v>106</v>
      </c>
    </row>
    <row r="37" spans="1:8" ht="75" customHeight="1" thickBot="1">
      <c r="A37" s="14"/>
      <c r="B37" s="32" t="s">
        <v>105</v>
      </c>
      <c r="C37" s="33" t="s">
        <v>46</v>
      </c>
      <c r="D37" s="34" t="s">
        <v>32</v>
      </c>
      <c r="E37" s="35" t="s">
        <v>113</v>
      </c>
      <c r="F37" s="34" t="s">
        <v>32</v>
      </c>
      <c r="G37" s="36" t="s">
        <v>14</v>
      </c>
      <c r="H37" s="37" t="s">
        <v>106</v>
      </c>
    </row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</sheetData>
  <mergeCells count="13">
    <mergeCell ref="B22:C22"/>
    <mergeCell ref="B17:C17"/>
    <mergeCell ref="B18:C18"/>
    <mergeCell ref="B19:C19"/>
    <mergeCell ref="B20:C20"/>
    <mergeCell ref="B21:C21"/>
    <mergeCell ref="E13:F13"/>
    <mergeCell ref="E12:F12"/>
    <mergeCell ref="E3:G4"/>
    <mergeCell ref="E8:F8"/>
    <mergeCell ref="E9:F9"/>
    <mergeCell ref="E10:F10"/>
    <mergeCell ref="E11:F11"/>
  </mergeCells>
  <hyperlinks>
    <hyperlink ref="B27:B33" location="'CP01'!A1" display="CP01"/>
    <hyperlink ref="B33" location="'CP08'!A1" display="CP08"/>
    <hyperlink ref="B32" location="'CP07'!A1" display="CP07"/>
    <hyperlink ref="B31" location="'CP06'!A1" display="CP06"/>
    <hyperlink ref="B30" location="'CP05'!A1" display="CP05"/>
    <hyperlink ref="B29" location="'CP04'!A1" display="CP04"/>
    <hyperlink ref="B28" location="'CP03'!A1" display="CP03"/>
    <hyperlink ref="B27" location="'CP02'!A1" display="CP02"/>
    <hyperlink ref="B26" location="'CP01'!A1" display="CP01"/>
    <hyperlink ref="B34" location="'CP08'!A1" display="CP08"/>
    <hyperlink ref="B35" location="'CP08'!A1" display="CP08"/>
    <hyperlink ref="B36" location="'CP08'!A1" display="CP08"/>
    <hyperlink ref="B37" location="'CP08'!A1" display="CP08"/>
  </hyperlink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28"/>
  <sheetViews>
    <sheetView tabSelected="1" topLeftCell="A146" zoomScale="115" zoomScaleNormal="115" workbookViewId="0">
      <selection activeCell="R209" sqref="R209"/>
    </sheetView>
  </sheetViews>
  <sheetFormatPr baseColWidth="10" defaultRowHeight="12.75"/>
  <cols>
    <col min="1" max="16384" width="11.42578125" style="27"/>
  </cols>
  <sheetData>
    <row r="2" spans="2:2">
      <c r="B2" s="26" t="s">
        <v>47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114</v>
      </c>
    </row>
    <row r="169" spans="2:2">
      <c r="B169" s="28" t="s">
        <v>115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55" t="s">
        <v>60</v>
      </c>
      <c r="C228" s="56"/>
      <c r="D228" s="56"/>
      <c r="E228" s="56" t="s">
        <v>60</v>
      </c>
      <c r="F228" s="56"/>
      <c r="G228" s="56"/>
      <c r="H228" s="56" t="s">
        <v>61</v>
      </c>
      <c r="I228" s="56"/>
      <c r="J228" s="56"/>
      <c r="K228" s="56">
        <v>441740</v>
      </c>
      <c r="L228" s="56"/>
      <c r="M228" s="57" t="s">
        <v>62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N228"/>
  <sheetViews>
    <sheetView topLeftCell="A160" zoomScale="145" zoomScaleNormal="145" workbookViewId="0">
      <selection activeCell="B169" sqref="B169"/>
    </sheetView>
  </sheetViews>
  <sheetFormatPr baseColWidth="10" defaultRowHeight="12.75"/>
  <cols>
    <col min="1" max="16384" width="11.42578125" style="27"/>
  </cols>
  <sheetData>
    <row r="2" spans="2:2">
      <c r="B2" s="26" t="s">
        <v>63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8" t="s">
        <v>116</v>
      </c>
    </row>
    <row r="169" spans="2:2">
      <c r="B169" s="28" t="s">
        <v>117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55" t="s">
        <v>60</v>
      </c>
      <c r="C228" s="56"/>
      <c r="D228" s="56"/>
      <c r="E228" s="56" t="s">
        <v>60</v>
      </c>
      <c r="F228" s="56"/>
      <c r="G228" s="56"/>
      <c r="H228" s="56" t="s">
        <v>61</v>
      </c>
      <c r="I228" s="56"/>
      <c r="J228" s="56"/>
      <c r="K228" s="56">
        <v>441740</v>
      </c>
      <c r="L228" s="56"/>
      <c r="M228" s="57" t="s">
        <v>65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N228"/>
  <sheetViews>
    <sheetView topLeftCell="A163" workbookViewId="0">
      <selection activeCell="K228" sqref="K228:L228"/>
    </sheetView>
  </sheetViews>
  <sheetFormatPr baseColWidth="10" defaultRowHeight="12.75"/>
  <cols>
    <col min="1" max="16384" width="11.42578125" style="27"/>
  </cols>
  <sheetData>
    <row r="2" spans="2:2">
      <c r="B2" s="26" t="s">
        <v>47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66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55" t="s">
        <v>60</v>
      </c>
      <c r="C228" s="56"/>
      <c r="D228" s="56"/>
      <c r="E228" s="56" t="s">
        <v>60</v>
      </c>
      <c r="F228" s="56"/>
      <c r="G228" s="56"/>
      <c r="H228" s="56" t="s">
        <v>67</v>
      </c>
      <c r="I228" s="56"/>
      <c r="J228" s="56"/>
      <c r="K228" s="56">
        <v>74913</v>
      </c>
      <c r="L228" s="56"/>
      <c r="M228" s="57" t="s">
        <v>62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N228"/>
  <sheetViews>
    <sheetView topLeftCell="A166" workbookViewId="0">
      <selection activeCell="B2" sqref="B2"/>
    </sheetView>
  </sheetViews>
  <sheetFormatPr baseColWidth="10" defaultRowHeight="12.75"/>
  <cols>
    <col min="1" max="16384" width="11.42578125" style="27"/>
  </cols>
  <sheetData>
    <row r="2" spans="2:2">
      <c r="B2" s="26" t="s">
        <v>47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64</v>
      </c>
    </row>
    <row r="169" spans="2:2">
      <c r="B169" s="28" t="s">
        <v>68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55" t="s">
        <v>60</v>
      </c>
      <c r="C228" s="56"/>
      <c r="D228" s="56"/>
      <c r="E228" s="56" t="s">
        <v>60</v>
      </c>
      <c r="F228" s="56"/>
      <c r="G228" s="56"/>
      <c r="H228" s="56" t="s">
        <v>67</v>
      </c>
      <c r="I228" s="56"/>
      <c r="J228" s="56"/>
      <c r="K228" s="56">
        <v>74913</v>
      </c>
      <c r="L228" s="56"/>
      <c r="M228" s="57" t="s">
        <v>65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N228"/>
  <sheetViews>
    <sheetView zoomScale="85" zoomScaleNormal="85" workbookViewId="0">
      <selection activeCell="K228" sqref="K228:L228"/>
    </sheetView>
  </sheetViews>
  <sheetFormatPr baseColWidth="10" defaultRowHeight="12.75"/>
  <cols>
    <col min="1" max="16384" width="11.42578125" style="27"/>
  </cols>
  <sheetData>
    <row r="2" spans="2:2">
      <c r="B2" s="26" t="s">
        <v>69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70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71</v>
      </c>
      <c r="C228" s="56"/>
      <c r="D228" s="56"/>
      <c r="E228" s="57" t="s">
        <v>71</v>
      </c>
      <c r="F228" s="56"/>
      <c r="G228" s="56"/>
      <c r="H228" s="57" t="s">
        <v>72</v>
      </c>
      <c r="I228" s="56"/>
      <c r="J228" s="56"/>
      <c r="K228" s="56">
        <v>359639</v>
      </c>
      <c r="L228" s="56"/>
      <c r="M228" s="57" t="s">
        <v>62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28"/>
  <sheetViews>
    <sheetView topLeftCell="A175" workbookViewId="0">
      <selection activeCell="B2" sqref="B2"/>
    </sheetView>
  </sheetViews>
  <sheetFormatPr baseColWidth="10" defaultRowHeight="12.75"/>
  <cols>
    <col min="1" max="16384" width="11.42578125" style="27"/>
  </cols>
  <sheetData>
    <row r="2" spans="2:2">
      <c r="B2" s="26" t="s">
        <v>73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8" t="s">
        <v>64</v>
      </c>
    </row>
    <row r="169" spans="2:2">
      <c r="B169" s="28" t="s">
        <v>68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71</v>
      </c>
      <c r="C228" s="56"/>
      <c r="D228" s="56"/>
      <c r="E228" s="57" t="s">
        <v>71</v>
      </c>
      <c r="F228" s="56"/>
      <c r="G228" s="56"/>
      <c r="H228" s="57" t="s">
        <v>72</v>
      </c>
      <c r="I228" s="56"/>
      <c r="J228" s="56"/>
      <c r="K228" s="56">
        <v>359639</v>
      </c>
      <c r="L228" s="56"/>
      <c r="M228" s="57" t="s">
        <v>65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N228"/>
  <sheetViews>
    <sheetView topLeftCell="A163" zoomScale="85" zoomScaleNormal="85" workbookViewId="0">
      <selection activeCell="K228" sqref="K228:L228"/>
    </sheetView>
  </sheetViews>
  <sheetFormatPr baseColWidth="10" defaultRowHeight="12.75"/>
  <cols>
    <col min="1" max="16384" width="11.42578125" style="27"/>
  </cols>
  <sheetData>
    <row r="2" spans="2:2">
      <c r="B2" s="26" t="s">
        <v>69</v>
      </c>
    </row>
    <row r="4" spans="2:2">
      <c r="B4" s="27" t="s">
        <v>48</v>
      </c>
    </row>
    <row r="5" spans="2:2">
      <c r="B5" s="27" t="s">
        <v>49</v>
      </c>
    </row>
    <row r="43" spans="2:2">
      <c r="B43" s="27" t="s">
        <v>50</v>
      </c>
    </row>
    <row r="44" spans="2:2">
      <c r="B44" s="27" t="s">
        <v>51</v>
      </c>
    </row>
    <row r="126" spans="2:2">
      <c r="B126" s="27" t="s">
        <v>52</v>
      </c>
    </row>
    <row r="127" spans="2:2">
      <c r="B127" s="27" t="s">
        <v>53</v>
      </c>
    </row>
    <row r="168" spans="2:2">
      <c r="B168" s="27" t="s">
        <v>54</v>
      </c>
    </row>
    <row r="169" spans="2:2">
      <c r="B169" s="28" t="s">
        <v>74</v>
      </c>
    </row>
    <row r="226" spans="2:14" ht="13.5" thickBot="1"/>
    <row r="227" spans="2:14" ht="13.5" thickBot="1">
      <c r="B227" s="59" t="s">
        <v>55</v>
      </c>
      <c r="C227" s="60"/>
      <c r="D227" s="60"/>
      <c r="E227" s="60" t="s">
        <v>56</v>
      </c>
      <c r="F227" s="60"/>
      <c r="G227" s="60"/>
      <c r="H227" s="60" t="s">
        <v>57</v>
      </c>
      <c r="I227" s="60"/>
      <c r="J227" s="60"/>
      <c r="K227" s="60" t="s">
        <v>58</v>
      </c>
      <c r="L227" s="61"/>
      <c r="M227" s="60" t="s">
        <v>59</v>
      </c>
      <c r="N227" s="61"/>
    </row>
    <row r="228" spans="2:14" ht="13.5" thickBot="1">
      <c r="B228" s="62" t="s">
        <v>71</v>
      </c>
      <c r="C228" s="56"/>
      <c r="D228" s="56"/>
      <c r="E228" s="57" t="s">
        <v>71</v>
      </c>
      <c r="F228" s="56"/>
      <c r="G228" s="56"/>
      <c r="H228" s="57" t="s">
        <v>75</v>
      </c>
      <c r="I228" s="56"/>
      <c r="J228" s="56"/>
      <c r="K228" s="56">
        <v>38681</v>
      </c>
      <c r="L228" s="56"/>
      <c r="M228" s="57" t="s">
        <v>62</v>
      </c>
      <c r="N228" s="58"/>
    </row>
  </sheetData>
  <mergeCells count="10">
    <mergeCell ref="B227:D227"/>
    <mergeCell ref="E227:G227"/>
    <mergeCell ref="H227:J227"/>
    <mergeCell ref="K227:L227"/>
    <mergeCell ref="M227:N227"/>
    <mergeCell ref="B228:D228"/>
    <mergeCell ref="E228:G228"/>
    <mergeCell ref="H228:J228"/>
    <mergeCell ref="K228:L228"/>
    <mergeCell ref="M228:N228"/>
  </mergeCells>
  <pageMargins left="0.7" right="0.7" top="0.75" bottom="0.75" header="0.3" footer="0.3"/>
  <pageSetup orientation="portrait" horizontalDpi="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Ejemplo</vt:lpstr>
      <vt:lpstr>DATOS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Admin</cp:lastModifiedBy>
  <cp:revision/>
  <dcterms:created xsi:type="dcterms:W3CDTF">2018-07-04T17:22:42Z</dcterms:created>
  <dcterms:modified xsi:type="dcterms:W3CDTF">2025-03-24T15:31:17Z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