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BUZON\"/>
    </mc:Choice>
  </mc:AlternateContent>
  <xr:revisionPtr revIDLastSave="0" documentId="13_ncr:1_{B4D48E23-0BC2-4717-B275-28426A7C91F2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ejemplo" sheetId="2" r:id="rId1"/>
    <sheet name="Formato 1.0 " sheetId="5" r:id="rId2"/>
    <sheet name="Ejemplo (IPS)" sheetId="7" r:id="rId3"/>
    <sheet name="DATOS" sheetId="8" r:id="rId4"/>
    <sheet name="CP01" sheetId="9" r:id="rId5"/>
    <sheet name="CP02" sheetId="10" r:id="rId6"/>
    <sheet name="CP03" sheetId="11" r:id="rId7"/>
    <sheet name="CP04" sheetId="12" r:id="rId8"/>
    <sheet name="CP05" sheetId="13" r:id="rId9"/>
    <sheet name="CP06" sheetId="14" r:id="rId10"/>
    <sheet name="CP07" sheetId="15" r:id="rId11"/>
    <sheet name="CP08" sheetId="16" r:id="rId12"/>
  </sheets>
  <externalReferences>
    <externalReference r:id="rId13"/>
  </externalReferences>
  <definedNames>
    <definedName name="_xlnm._FilterDatabase" localSheetId="3" hidden="1">DATOS!$B$25:$G$41</definedName>
    <definedName name="_xlnm._FilterDatabase" localSheetId="2" hidden="1">'Ejemplo (IPS)'!$B$3:$G$4</definedName>
    <definedName name="_xlnm._FilterDatabase" localSheetId="1" hidden="1">'Formato 1.0 '!$A$44:$AX$60</definedName>
    <definedName name="_xlnm.Print_Area" localSheetId="1">'Formato 1.0 '!$A$1:$AQ$79</definedName>
    <definedName name="Caracteristica_Evaluar">ejemplo!#REF!</definedName>
    <definedName name="Componentes">ejemplo!$A$69:$A$76</definedName>
    <definedName name="Estado_CP">ejemplo!#REF!</definedName>
    <definedName name="h">[1]Hoja1!$A$41:$A$45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1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B2" i="15"/>
  <c r="B2" i="14"/>
  <c r="B2" i="13"/>
  <c r="B2" i="12"/>
  <c r="B2" i="11"/>
  <c r="B2" i="10"/>
  <c r="B2" i="9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6" i="8"/>
  <c r="D21" i="8" s="1"/>
  <c r="D18" i="8" l="1"/>
  <c r="D19" i="8"/>
  <c r="D20" i="8"/>
  <c r="J39" i="5"/>
  <c r="J38" i="5"/>
  <c r="J37" i="5"/>
  <c r="J36" i="5"/>
  <c r="J35" i="5"/>
  <c r="D22" i="8" l="1"/>
  <c r="J40" i="5"/>
  <c r="M40" i="5" s="1"/>
  <c r="M35" i="5" l="1"/>
  <c r="M39" i="5"/>
  <c r="M38" i="5"/>
  <c r="M37" i="5"/>
  <c r="M36" i="5"/>
</calcChain>
</file>

<file path=xl/sharedStrings.xml><?xml version="1.0" encoding="utf-8"?>
<sst xmlns="http://schemas.openxmlformats.org/spreadsheetml/2006/main" count="601" uniqueCount="243">
  <si>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</si>
  <si>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</si>
  <si>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</si>
  <si>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</si>
  <si>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</si>
  <si>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</si>
  <si>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</si>
  <si>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</si>
  <si>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</si>
  <si>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</si>
  <si>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</si>
  <si>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</si>
  <si>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</si>
  <si>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</si>
  <si>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</si>
  <si>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</si>
  <si>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</si>
  <si>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</si>
  <si>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</si>
  <si>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</si>
  <si>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</si>
  <si>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</si>
  <si>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</si>
  <si>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</si>
  <si>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</si>
  <si>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</si>
  <si>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</si>
  <si>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</si>
  <si>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</si>
  <si>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</si>
  <si>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</si>
  <si>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</si>
  <si>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</si>
  <si>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</si>
  <si>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</si>
  <si>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</si>
  <si>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</si>
  <si>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</si>
  <si>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</si>
  <si>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</si>
  <si>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</si>
  <si>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</si>
  <si>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</si>
  <si>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</si>
  <si>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</si>
  <si>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</si>
  <si>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</si>
  <si>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</si>
  <si>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</si>
  <si>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</si>
  <si>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</si>
  <si>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</si>
  <si>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</si>
  <si>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</si>
  <si>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</si>
  <si>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</si>
  <si>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</si>
  <si>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</si>
  <si>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</si>
  <si>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</si>
  <si>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</si>
  <si>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</si>
  <si>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</si>
  <si>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</si>
  <si>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</si>
  <si>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</si>
  <si>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</si>
  <si>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</si>
  <si>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</si>
  <si>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</si>
  <si>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</si>
  <si>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</si>
  <si>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</si>
  <si>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</si>
  <si>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</si>
  <si>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</si>
  <si>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</si>
  <si>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</si>
  <si>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</si>
  <si>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</si>
  <si>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</si>
  <si>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</si>
  <si>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</si>
  <si>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</si>
  <si>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</si>
  <si>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</si>
  <si>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</si>
  <si>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</si>
  <si>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</si>
  <si>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</si>
  <si>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</si>
  <si>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</si>
  <si>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</si>
  <si>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</si>
  <si>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</si>
  <si>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</si>
  <si>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</si>
  <si>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</si>
  <si>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</si>
  <si>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</si>
  <si>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</si>
  <si>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</si>
  <si>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</si>
  <si>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</si>
  <si>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</si>
  <si>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</si>
  <si>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</si>
  <si>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</si>
  <si>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</si>
  <si>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</si>
  <si>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</si>
  <si>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</si>
  <si>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</si>
  <si>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</si>
  <si>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</si>
  <si>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</si>
  <si>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</si>
  <si>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</si>
  <si>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</si>
  <si>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</si>
  <si>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</si>
  <si>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</si>
  <si>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</si>
  <si>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</si>
  <si>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</si>
  <si>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</si>
  <si>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Cuando un CP ha sido desestimado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</si>
  <si>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</si>
  <si>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</si>
  <si>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</si>
  <si>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</si>
  <si>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</si>
  <si>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</si>
  <si>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</si>
  <si>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</si>
  <si>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</si>
  <si>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</si>
  <si>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</si>
  <si>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</si>
  <si>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</si>
  <si>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</si>
  <si>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</si>
  <si>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</si>
  <si>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</si>
  <si>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</si>
  <si>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</si>
  <si>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</si>
  <si>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</si>
  <si>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</si>
  <si>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</si>
  <si>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</si>
  <si>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</si>
  <si>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</si>
  <si>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</si>
  <si>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</si>
  <si>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</si>
  <si>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</si>
  <si>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</si>
  <si>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</si>
  <si>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</si>
  <si>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</si>
  <si>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</si>
  <si>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</si>
  <si>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</si>
  <si>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</si>
  <si>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</si>
  <si>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</si>
  <si>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</si>
  <si>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</si>
  <si>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</si>
  <si>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</si>
  <si>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X</t>
  </si>
  <si>
    <t>Jorge Cisneros Cabello</t>
  </si>
  <si>
    <t>N/A</t>
  </si>
  <si>
    <t>RNF</t>
  </si>
  <si>
    <t>Ruth Huapaya</t>
  </si>
  <si>
    <t>Mincetur - Proyecto Autenticación</t>
  </si>
  <si>
    <t>Sistema de Autenticación</t>
  </si>
  <si>
    <t>Casos de Pruebas que No Aplica</t>
  </si>
  <si>
    <t>Casos de Pruebas Bloqueados</t>
  </si>
  <si>
    <t>Buzón Electrónico</t>
  </si>
  <si>
    <t>RNF-006
RNF-010</t>
  </si>
  <si>
    <t>Porcentaje de peticiones procesados sin fallos en un minutos
Tiempo máximo de ejecución de una transacción desde recibida la petición en el cliente</t>
  </si>
  <si>
    <t>El sistema debe contar con controles transaccionales para garantizar que las transacciones ejecutadas finalicen de manera adecuada, registrando y generando toda la información pertinente.
La capacidad del Sistema para ejecutar un número determinado de transacciones dentro de una unidad de tiempo determinada.</t>
  </si>
  <si>
    <t>En el contexto de la migración de mensajes, usuarios y archivos adjuntos desde Buzón 1.0 de ORACLE a Buzón 2.0 MongoDB y FILENET, los requerimientos no funcionales han sido heredados de los requerimientos no funcionales de Buzón 2.0, garantizando que el proceso de transferencia, almacenamiento y actualización de los correos electrónicos y sus metadatos sea eficaz y cumpla con los requisitos de integridad, disponibilidad y accesibilidad de los datos</t>
  </si>
  <si>
    <t>Se requiere tener la siguiente información:
-Rol/Usuario
-Scripts de Consulta
-Rango de Fecha
-Tipo de Aviso: Notificacion/Mensaje</t>
  </si>
  <si>
    <t>Proyecto Buzón Electrónico - Pruebas No funcionales</t>
  </si>
  <si>
    <t>x</t>
  </si>
  <si>
    <t>R1. Se valida exitosamente la cantidad de los registros obtenidos con respecto a los parametros solicitados en estructura relacional.
R2. Se valida exitosamente la cantidad de los registros obtenidos con respecto a los parametros solicitados en estructura no relacional.
R3. Se valida exitosamente la relación de los campos relaciones vs atributos no relacionales con el formato de consistencia de data</t>
  </si>
  <si>
    <t>Accesos Disponible Acceso para:'
-Base de datos Oracle (VUCE1)
-Base de datos Mongo (VUCE2)
-Repositorio a los registros log
-El ambiente ya debe contener la información ya migrada para iniciar la prueba Cuantitativa</t>
  </si>
  <si>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</si>
  <si>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</si>
  <si>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</si>
  <si>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</si>
  <si>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</si>
  <si>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</si>
  <si>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</si>
  <si>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</si>
  <si>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</si>
  <si>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</si>
  <si>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</si>
  <si>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</si>
  <si>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</si>
  <si>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</si>
  <si>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</si>
  <si>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</si>
  <si>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</si>
  <si>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</si>
  <si>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</si>
  <si>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Nro. De cliclo</t>
  </si>
  <si>
    <t>1</t>
  </si>
  <si>
    <t>Ejecución de Prueba pruebas no funcionales</t>
  </si>
  <si>
    <t>Jorge Cisneros</t>
  </si>
  <si>
    <t>2</t>
  </si>
  <si>
    <t>Ejecución de Prueba pruebas no funcionales + Revalidacion de Incidencias</t>
  </si>
  <si>
    <t>Casos de Pruebas que no aplica</t>
  </si>
  <si>
    <t>CASOS 
DE PRUEBA</t>
  </si>
  <si>
    <t>-</t>
  </si>
  <si>
    <t>2.0</t>
  </si>
  <si>
    <t>Actualización por cambio de Alcance</t>
  </si>
  <si>
    <t>PASO 01: Ejecutar el Script en BD oracle la sentencia con los parametros ingresados en la herramienta gestor de datos relacional
PASO 02: Ejecutar el Script en BD mongo la sentencia con los parametros ingresados en la herramienta gestor de datos no relacional
PASO 03: Verificar la estructura de los mensajes y la validez (consistencia) de los mismos</t>
  </si>
  <si>
    <t>Validar Migración de NOTIFICACIONES cuando lapso de tiempo es MENSUAL con Usuario de Muestra 1</t>
  </si>
  <si>
    <t>Validar Migración de NOTIFICACIONES cuando lapso de tiempo es MENSUAL con Usuario de Muestra 2</t>
  </si>
  <si>
    <t>Validar Migración de NOTIFICACIONES cuando lapso de tiempo es TRIMESTRAL con Usuario de Muestra 1</t>
  </si>
  <si>
    <t>Validar Migración de NOTIFICACIONES cuando lapso de tiempo es TRIMESTRAL con Usuario de Muestra 2</t>
  </si>
  <si>
    <t>Validar Migración de NOTIFICACIONES cuando lapso de tiempo es SEMESTRAL con Usuario de Muestra 1</t>
  </si>
  <si>
    <t>Validar Migración de NOTIFICACIONES cuando lapso de tiempo es SEMESTRAL con Usuario de Muestra 2</t>
  </si>
  <si>
    <t>Validar Migración de NOTIFICACIONES cuando lapso de tiempo es ANUAL con Usuario de Muestra 1</t>
  </si>
  <si>
    <t>Validar Migración de NOTIFICACIONES cuando lapso de tiempo es ANUAL con Usuario de Muestra 2</t>
  </si>
  <si>
    <t>Validar Migración de MENSAJERIA cuando lapso de tiempo es MENSUAL con Usuario de Muestra 1</t>
  </si>
  <si>
    <t>Validar Migración de MENSAJERIA cuando lapso de tiempo es MENSUAL con Usuario de Muestra 2</t>
  </si>
  <si>
    <t>Validar Migración de MENSAJERIA cuando lapso de tiempo es TRIMESTRAL con Usuario de Muestra 1</t>
  </si>
  <si>
    <t>Validar Migración de MENSAJERIA cuando lapso de tiempo es TRIMESTRAL con Usuario de Muestra 2</t>
  </si>
  <si>
    <t>Validar Migración de MENSAJERIA cuando lapso de tiempo es SEMESTRAL con Usuario de Muestra 1</t>
  </si>
  <si>
    <t>Validar Migración de MENSAJERIA cuando lapso de tiempo es SEMESTRAL con Usuario de Muestra 2</t>
  </si>
  <si>
    <t>Validar Migración de MENSAJERIA cuando lapso de tiempo es ANUAL con Usuario de Muestra 1</t>
  </si>
  <si>
    <t>Validar Migración de MENSAJERIA cuando lapso de tiempo es ANUAL con Usuario de Muestra 2</t>
  </si>
  <si>
    <t>PASO 01: Ejecutar el Script en BD oracle la sentencia con los parametros ingresados en la herramienta gestor de datos relacional</t>
  </si>
  <si>
    <t>PASO 02: Ejecutar el Script en BD mongo la sentencia con los parametros ingresados en la herramienta gestor de datos no relacional</t>
  </si>
  <si>
    <t>PASO 03: Verificar la estructura de los mensajes y la validez (consistencia) de los mismo</t>
  </si>
  <si>
    <t>R1. Se valida exitosamente la cantidad de los registros obtenidos con respecto a los parametros solicitados en estructura relacional.</t>
  </si>
  <si>
    <t>R2. Se valida exitosamente la cantidad de los registros obtenidos con respecto a los parametros solicitados en estructura no relacional.</t>
  </si>
  <si>
    <t>R3. Se valida exitosamente la relación de los campos relaciones vs atributos no relacionales con el formato de consistencia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</si>
</sst>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222222"/>
      <name val="Arial"/>
      <family val="2"/>
    </font>
    <font>
      <b/>
      <sz val="12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rgb="FF95B3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7" fillId="0" borderId="0"/>
    <xf numFmtId="0" fontId="25" fillId="0" borderId="0"/>
    <xf numFmtId="0" fontId="28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0" borderId="0"/>
  </cellStyleXfs>
  <cellXfs count="234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6" xfId="0" applyFont="1" applyBorder="1"/>
    <xf numFmtId="0" fontId="7" fillId="0" borderId="0" xfId="0" applyFont="1"/>
    <xf numFmtId="0" fontId="0" fillId="4" borderId="11" xfId="0" applyFill="1" applyBorder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/>
    <xf numFmtId="0" fontId="0" fillId="4" borderId="10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0" xfId="0" quotePrefix="1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5" fillId="6" borderId="0" xfId="0" applyFont="1" applyFill="1"/>
    <xf numFmtId="0" fontId="7" fillId="0" borderId="0" xfId="1" applyAlignment="1">
      <alignment horizontal="center" vertical="center"/>
    </xf>
    <xf numFmtId="0" fontId="7" fillId="0" borderId="0" xfId="1" applyAlignment="1">
      <alignment horizontal="left"/>
    </xf>
    <xf numFmtId="0" fontId="7" fillId="0" borderId="0" xfId="1"/>
    <xf numFmtId="0" fontId="7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17" fillId="2" borderId="10" xfId="0" applyFont="1" applyFill="1" applyBorder="1" applyAlignment="1">
      <alignment vertical="center" wrapText="1"/>
    </xf>
    <xf numFmtId="0" fontId="19" fillId="0" borderId="0" xfId="0" applyFont="1"/>
    <xf numFmtId="0" fontId="18" fillId="0" borderId="0" xfId="0" applyFont="1"/>
    <xf numFmtId="0" fontId="5" fillId="0" borderId="10" xfId="0" applyFont="1" applyBorder="1" applyAlignment="1">
      <alignment vertical="center"/>
    </xf>
    <xf numFmtId="0" fontId="14" fillId="0" borderId="10" xfId="0" applyFont="1" applyBorder="1"/>
    <xf numFmtId="0" fontId="5" fillId="0" borderId="29" xfId="0" applyFont="1" applyBorder="1" applyAlignment="1">
      <alignment vertical="center"/>
    </xf>
    <xf numFmtId="0" fontId="21" fillId="2" borderId="7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 vertical="center" wrapText="1"/>
    </xf>
    <xf numFmtId="0" fontId="5" fillId="4" borderId="11" xfId="0" applyFont="1" applyFill="1" applyBorder="1"/>
    <xf numFmtId="0" fontId="0" fillId="2" borderId="10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3" fillId="2" borderId="10" xfId="2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0" fillId="7" borderId="49" xfId="2" applyFont="1" applyFill="1" applyBorder="1" applyAlignment="1">
      <alignment horizontal="center" vertical="center"/>
    </xf>
    <xf numFmtId="0" fontId="25" fillId="0" borderId="0" xfId="2"/>
    <xf numFmtId="0" fontId="7" fillId="3" borderId="5" xfId="2" applyFont="1" applyFill="1" applyBorder="1" applyAlignment="1">
      <alignment horizontal="center" vertical="center" wrapText="1"/>
    </xf>
    <xf numFmtId="0" fontId="2" fillId="0" borderId="10" xfId="2" applyFont="1" applyBorder="1" applyAlignment="1">
      <alignment vertical="center" wrapText="1"/>
    </xf>
    <xf numFmtId="0" fontId="32" fillId="0" borderId="50" xfId="2" quotePrefix="1" applyFont="1" applyBorder="1" applyAlignment="1">
      <alignment horizontal="center" vertical="center" wrapText="1"/>
    </xf>
    <xf numFmtId="0" fontId="32" fillId="0" borderId="50" xfId="2" applyFont="1" applyBorder="1" applyAlignment="1">
      <alignment horizontal="left" vertical="center" wrapText="1"/>
    </xf>
    <xf numFmtId="0" fontId="31" fillId="0" borderId="50" xfId="4" applyFont="1" applyBorder="1" applyAlignment="1">
      <alignment horizontal="left" vertical="center" wrapText="1"/>
    </xf>
    <xf numFmtId="0" fontId="32" fillId="0" borderId="50" xfId="2" applyFont="1" applyBorder="1" applyAlignment="1">
      <alignment horizontal="center" vertical="center" wrapText="1"/>
    </xf>
    <xf numFmtId="0" fontId="31" fillId="0" borderId="0" xfId="2" applyFont="1" applyAlignment="1">
      <alignment horizontal="center" vertical="center" wrapText="1"/>
    </xf>
    <xf numFmtId="0" fontId="5" fillId="6" borderId="0" xfId="2" applyFont="1" applyFill="1" applyAlignment="1">
      <alignment horizontal="center" vertical="center"/>
    </xf>
    <xf numFmtId="0" fontId="2" fillId="0" borderId="0" xfId="2" applyFont="1"/>
    <xf numFmtId="0" fontId="30" fillId="7" borderId="10" xfId="2" applyFont="1" applyFill="1" applyBorder="1" applyAlignment="1">
      <alignment horizontal="center" vertical="center"/>
    </xf>
    <xf numFmtId="14" fontId="13" fillId="0" borderId="10" xfId="2" applyNumberFormat="1" applyFont="1" applyBorder="1" applyAlignment="1">
      <alignment horizontal="center"/>
    </xf>
    <xf numFmtId="49" fontId="13" fillId="0" borderId="10" xfId="2" applyNumberFormat="1" applyFont="1" applyBorder="1" applyAlignment="1">
      <alignment horizontal="center"/>
    </xf>
    <xf numFmtId="0" fontId="7" fillId="0" borderId="10" xfId="2" applyFont="1" applyBorder="1" applyAlignment="1">
      <alignment vertical="center" wrapText="1"/>
    </xf>
    <xf numFmtId="14" fontId="7" fillId="3" borderId="10" xfId="2" applyNumberFormat="1" applyFont="1" applyFill="1" applyBorder="1"/>
    <xf numFmtId="49" fontId="7" fillId="3" borderId="10" xfId="2" applyNumberFormat="1" applyFont="1" applyFill="1" applyBorder="1"/>
    <xf numFmtId="0" fontId="7" fillId="3" borderId="10" xfId="2" applyFont="1" applyFill="1" applyBorder="1" applyAlignment="1">
      <alignment vertical="center"/>
    </xf>
    <xf numFmtId="0" fontId="38" fillId="0" borderId="0" xfId="2" applyFont="1"/>
    <xf numFmtId="0" fontId="39" fillId="7" borderId="52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30" fillId="7" borderId="49" xfId="2" applyFont="1" applyFill="1" applyBorder="1" applyAlignment="1">
      <alignment horizontal="center" vertical="center" wrapText="1"/>
    </xf>
    <xf numFmtId="0" fontId="33" fillId="0" borderId="48" xfId="5" applyBorder="1" applyAlignment="1">
      <alignment horizontal="center" vertical="center" wrapText="1"/>
    </xf>
    <xf numFmtId="0" fontId="28" fillId="0" borderId="48" xfId="3" quotePrefix="1" applyAlignment="1">
      <alignment horizontal="center" vertical="center" wrapText="1"/>
    </xf>
    <xf numFmtId="0" fontId="25" fillId="0" borderId="10" xfId="2" applyBorder="1" applyAlignment="1">
      <alignment horizontal="left" vertical="center" wrapText="1"/>
    </xf>
    <xf numFmtId="0" fontId="40" fillId="0" borderId="10" xfId="2" applyFont="1" applyBorder="1" applyAlignment="1">
      <alignment horizontal="center" vertical="center" wrapText="1"/>
    </xf>
    <xf numFmtId="0" fontId="35" fillId="0" borderId="10" xfId="2" applyFont="1" applyBorder="1" applyAlignment="1">
      <alignment wrapText="1"/>
    </xf>
    <xf numFmtId="0" fontId="35" fillId="0" borderId="0" xfId="2" applyFont="1"/>
    <xf numFmtId="0" fontId="2" fillId="0" borderId="0" xfId="6"/>
    <xf numFmtId="0" fontId="29" fillId="0" borderId="0" xfId="6" applyFont="1"/>
    <xf numFmtId="0" fontId="41" fillId="0" borderId="0" xfId="6" applyFont="1"/>
    <xf numFmtId="0" fontId="33" fillId="0" borderId="0" xfId="5"/>
    <xf numFmtId="0" fontId="42" fillId="0" borderId="10" xfId="2" applyFont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2" fontId="5" fillId="2" borderId="27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20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0" borderId="1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14" fontId="7" fillId="3" borderId="7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3" borderId="7" xfId="0" applyNumberFormat="1" applyFont="1" applyFill="1" applyBorder="1" applyAlignment="1">
      <alignment horizontal="center"/>
    </xf>
    <xf numFmtId="49" fontId="7" fillId="3" borderId="13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5" fillId="2" borderId="18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5" fillId="2" borderId="31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2" fontId="5" fillId="2" borderId="31" xfId="0" applyNumberFormat="1" applyFont="1" applyFill="1" applyBorder="1" applyAlignment="1">
      <alignment horizontal="center" vertical="center" wrapText="1"/>
    </xf>
    <xf numFmtId="2" fontId="5" fillId="2" borderId="32" xfId="0" applyNumberFormat="1" applyFont="1" applyFill="1" applyBorder="1" applyAlignment="1">
      <alignment horizontal="center" vertical="center" wrapText="1"/>
    </xf>
    <xf numFmtId="2" fontId="5" fillId="2" borderId="33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3" borderId="15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2" fontId="5" fillId="2" borderId="41" xfId="0" applyNumberFormat="1" applyFont="1" applyFill="1" applyBorder="1" applyAlignment="1">
      <alignment horizontal="center" vertical="center" wrapText="1"/>
    </xf>
    <xf numFmtId="2" fontId="5" fillId="2" borderId="42" xfId="0" applyNumberFormat="1" applyFont="1" applyFill="1" applyBorder="1" applyAlignment="1">
      <alignment horizontal="center" vertical="center" wrapText="1"/>
    </xf>
    <xf numFmtId="2" fontId="5" fillId="2" borderId="43" xfId="0" applyNumberFormat="1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45" xfId="0" applyNumberFormat="1" applyFont="1" applyFill="1" applyBorder="1" applyAlignment="1">
      <alignment horizontal="center" vertical="center" wrapText="1"/>
    </xf>
    <xf numFmtId="2" fontId="5" fillId="2" borderId="46" xfId="0" applyNumberFormat="1" applyFont="1" applyFill="1" applyBorder="1" applyAlignment="1">
      <alignment horizontal="center" vertical="center" wrapText="1"/>
    </xf>
    <xf numFmtId="2" fontId="5" fillId="2" borderId="47" xfId="0" applyNumberFormat="1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5" fillId="0" borderId="51" xfId="2" applyBorder="1" applyAlignment="1">
      <alignment horizontal="left"/>
    </xf>
    <xf numFmtId="0" fontId="25" fillId="0" borderId="53" xfId="2" applyBorder="1" applyAlignment="1">
      <alignment horizontal="left"/>
    </xf>
    <xf numFmtId="0" fontId="7" fillId="3" borderId="10" xfId="2" applyFont="1" applyFill="1" applyBorder="1" applyAlignment="1">
      <alignment horizontal="center" vertical="center"/>
    </xf>
    <xf numFmtId="0" fontId="39" fillId="7" borderId="51" xfId="2" applyFont="1" applyFill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0" fillId="7" borderId="10" xfId="2" applyFont="1" applyFill="1" applyBorder="1" applyAlignment="1">
      <alignment horizontal="center" vertical="center"/>
    </xf>
    <xf numFmtId="0" fontId="7" fillId="0" borderId="10" xfId="2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" fillId="0" borderId="0" xfId="6" applyFont="1"/>
  </cellXfs>
  <cellStyles count="7">
    <cellStyle name="Hipervínculo" xfId="4" builtinId="8"/>
    <cellStyle name="Hipervínculo 2" xfId="5" xr:uid="{A23189CF-4AAD-4305-91EB-974363607709}"/>
    <cellStyle name="Normal" xfId="0" builtinId="0"/>
    <cellStyle name="Normal 2" xfId="1" xr:uid="{00000000-0005-0000-0000-000001000000}"/>
    <cellStyle name="Normal 2 2" xfId="6" xr:uid="{BE5EDD6B-A2A3-4197-9955-9D0D098B1219}"/>
    <cellStyle name="Normal 2 3" xfId="2" xr:uid="{3D111F2F-2015-4E5D-A1CA-7253AD4B520E}"/>
    <cellStyle name="Título 3" xfId="3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74</xdr:row>
      <xdr:rowOff>0</xdr:rowOff>
    </xdr:from>
    <xdr:to>
      <xdr:col>39</xdr:col>
      <xdr:colOff>38100</xdr:colOff>
      <xdr:row>74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74</xdr:row>
      <xdr:rowOff>0</xdr:rowOff>
    </xdr:from>
    <xdr:to>
      <xdr:col>39</xdr:col>
      <xdr:colOff>38100</xdr:colOff>
      <xdr:row>74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78</xdr:row>
      <xdr:rowOff>0</xdr:rowOff>
    </xdr:from>
    <xdr:to>
      <xdr:col>39</xdr:col>
      <xdr:colOff>38100</xdr:colOff>
      <xdr:row>78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78</xdr:row>
      <xdr:rowOff>0</xdr:rowOff>
    </xdr:from>
    <xdr:to>
      <xdr:col>39</xdr:col>
      <xdr:colOff>38100</xdr:colOff>
      <xdr:row>78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152400</xdr:rowOff>
    </xdr:from>
    <xdr:to>
      <xdr:col>18</xdr:col>
      <xdr:colOff>95250</xdr:colOff>
      <xdr:row>84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84</xdr:row>
      <xdr:rowOff>38100</xdr:rowOff>
    </xdr:from>
    <xdr:to>
      <xdr:col>17</xdr:col>
      <xdr:colOff>200025</xdr:colOff>
      <xdr:row>84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62</xdr:row>
      <xdr:rowOff>38100</xdr:rowOff>
    </xdr:from>
    <xdr:to>
      <xdr:col>41</xdr:col>
      <xdr:colOff>209550</xdr:colOff>
      <xdr:row>77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84</xdr:row>
      <xdr:rowOff>9525</xdr:rowOff>
    </xdr:from>
    <xdr:to>
      <xdr:col>46</xdr:col>
      <xdr:colOff>0</xdr:colOff>
      <xdr:row>87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85</xdr:row>
      <xdr:rowOff>866</xdr:rowOff>
    </xdr:from>
    <xdr:to>
      <xdr:col>46</xdr:col>
      <xdr:colOff>0</xdr:colOff>
      <xdr:row>86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15</xdr:col>
      <xdr:colOff>625168</xdr:colOff>
      <xdr:row>43</xdr:row>
      <xdr:rowOff>11206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CD3B79-60B0-4D77-8788-C39E2F83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0"/>
          <a:ext cx="11293168" cy="686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15</xdr:col>
      <xdr:colOff>169998</xdr:colOff>
      <xdr:row>83</xdr:row>
      <xdr:rowOff>100853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46981B-3CE5-42E8-BB8A-5941DE9F3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10837998" cy="6958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1E32692-373D-4E7B-86BD-FF25BB17CBFC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0854675-609B-4FAB-B638-6BBDAFEEE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6</xdr:row>
      <xdr:rowOff>179294</xdr:rowOff>
    </xdr:from>
    <xdr:to>
      <xdr:col>15</xdr:col>
      <xdr:colOff>346400</xdr:colOff>
      <xdr:row>42</xdr:row>
      <xdr:rowOff>58067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5BB2794-1783-8E05-C70D-E14850BC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8" y="1322294"/>
          <a:ext cx="10980782" cy="6736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15</xdr:col>
      <xdr:colOff>29137</xdr:colOff>
      <xdr:row>82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E519455-CA12-9AC1-9398-ACBEB1FD2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10697137" cy="682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15</xdr:col>
      <xdr:colOff>420406</xdr:colOff>
      <xdr:row>42</xdr:row>
      <xdr:rowOff>34637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DB385-E71C-3100-3560-BA10826E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1"/>
          <a:ext cx="11088406" cy="670213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47</xdr:row>
      <xdr:rowOff>0</xdr:rowOff>
    </xdr:from>
    <xdr:to>
      <xdr:col>15</xdr:col>
      <xdr:colOff>9083</xdr:colOff>
      <xdr:row>82</xdr:row>
      <xdr:rowOff>138545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862FFB6-1298-64E7-7FB3-C748C94E9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8953500"/>
          <a:ext cx="10677082" cy="6806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15</xdr:col>
      <xdr:colOff>652267</xdr:colOff>
      <xdr:row>42</xdr:row>
      <xdr:rowOff>103909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D986E7-AD7D-4FF0-4D3E-02679B03A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0"/>
          <a:ext cx="11320267" cy="67714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15</xdr:col>
      <xdr:colOff>154490</xdr:colOff>
      <xdr:row>83</xdr:row>
      <xdr:rowOff>54429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58F589-0F84-C4A6-0720-C263C6732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10822490" cy="6912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15</xdr:col>
      <xdr:colOff>553582</xdr:colOff>
      <xdr:row>43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911573F-4AAC-80E4-A881-7977ECDE0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0"/>
          <a:ext cx="11221582" cy="68770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47</xdr:row>
      <xdr:rowOff>0</xdr:rowOff>
    </xdr:from>
    <xdr:to>
      <xdr:col>15</xdr:col>
      <xdr:colOff>168619</xdr:colOff>
      <xdr:row>83</xdr:row>
      <xdr:rowOff>69273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6429068-853B-2EA0-ACFD-3EA0C4EBC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8953500"/>
          <a:ext cx="10836618" cy="69272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15</xdr:col>
      <xdr:colOff>397591</xdr:colOff>
      <xdr:row>43</xdr:row>
      <xdr:rowOff>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571CF4-FA3E-6843-4CD9-F13797004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1"/>
          <a:ext cx="11065591" cy="685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14</xdr:col>
      <xdr:colOff>661191</xdr:colOff>
      <xdr:row>82</xdr:row>
      <xdr:rowOff>68037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E7AFC5-FF05-0FB5-F787-C50ACED0E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1"/>
          <a:ext cx="10567191" cy="67355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15</xdr:col>
      <xdr:colOff>641809</xdr:colOff>
      <xdr:row>43</xdr:row>
      <xdr:rowOff>68037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C0F8EB-DC5C-BD0A-8333-8BD112676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33501"/>
          <a:ext cx="11309809" cy="69260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15</xdr:col>
      <xdr:colOff>287927</xdr:colOff>
      <xdr:row>83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D1A0A9-2CD1-C5C4-CFFE-F135FAFE6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10955927" cy="6981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15</xdr:col>
      <xdr:colOff>509313</xdr:colOff>
      <xdr:row>43</xdr:row>
      <xdr:rowOff>22412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0D344-44E4-0AB0-4C1B-E65265F9E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333500"/>
          <a:ext cx="11177312" cy="68804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15</xdr:col>
      <xdr:colOff>277091</xdr:colOff>
      <xdr:row>83</xdr:row>
      <xdr:rowOff>163073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CC543A-B7AA-3DC5-411A-B36FC1602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10945091" cy="70210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Q99"/>
  <sheetViews>
    <sheetView topLeftCell="A35" zoomScale="115" zoomScaleNormal="115" workbookViewId="0">
      <selection activeCell="E46" sqref="E4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1" t="s">
        <v>83</v>
      </c>
    </row>
    <row r="3" spans="3:8" x14ac:dyDescent="0.2">
      <c r="C3" s="62" t="s">
        <v>84</v>
      </c>
    </row>
    <row r="4" spans="3:8" x14ac:dyDescent="0.2">
      <c r="C4" s="1" t="s">
        <v>85</v>
      </c>
    </row>
    <row r="5" spans="3:8" x14ac:dyDescent="0.2">
      <c r="C5" s="1" t="s">
        <v>86</v>
      </c>
    </row>
    <row r="6" spans="3:8" x14ac:dyDescent="0.2">
      <c r="C6" s="1" t="s">
        <v>87</v>
      </c>
    </row>
    <row r="7" spans="3:8" x14ac:dyDescent="0.2">
      <c r="C7" s="1" t="s">
        <v>88</v>
      </c>
    </row>
    <row r="8" spans="3:8" x14ac:dyDescent="0.2">
      <c r="C8" s="1" t="s">
        <v>89</v>
      </c>
    </row>
    <row r="9" spans="3:8" x14ac:dyDescent="0.2">
      <c r="C9" s="1" t="s">
        <v>90</v>
      </c>
    </row>
    <row r="10" spans="3:8" x14ac:dyDescent="0.2">
      <c r="C10" s="1" t="s">
        <v>91</v>
      </c>
    </row>
    <row r="12" spans="3:8" x14ac:dyDescent="0.2">
      <c r="C12" s="1" t="s">
        <v>7</v>
      </c>
      <c r="G12" s="28"/>
      <c r="H12" s="28"/>
    </row>
    <row r="13" spans="3:8" x14ac:dyDescent="0.2">
      <c r="C13" s="63" t="s">
        <v>8</v>
      </c>
      <c r="D13" s="64" t="s">
        <v>92</v>
      </c>
      <c r="G13" s="28"/>
      <c r="H13" s="28"/>
    </row>
    <row r="14" spans="3:8" x14ac:dyDescent="0.2">
      <c r="C14" s="63" t="s">
        <v>38</v>
      </c>
      <c r="D14" s="64" t="s">
        <v>93</v>
      </c>
      <c r="G14" s="28"/>
      <c r="H14" s="28"/>
    </row>
    <row r="15" spans="3:8" x14ac:dyDescent="0.2">
      <c r="C15" s="63" t="s">
        <v>9</v>
      </c>
      <c r="D15" s="64" t="s">
        <v>94</v>
      </c>
      <c r="G15" s="28"/>
      <c r="H15" s="28"/>
    </row>
    <row r="16" spans="3:8" x14ac:dyDescent="0.2">
      <c r="C16" s="65" t="s">
        <v>10</v>
      </c>
      <c r="D16" s="64" t="s">
        <v>95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5" t="s">
        <v>37</v>
      </c>
      <c r="B19" s="69" t="s">
        <v>38</v>
      </c>
      <c r="C19" s="49" t="s">
        <v>39</v>
      </c>
      <c r="D19" s="49" t="s">
        <v>40</v>
      </c>
      <c r="E19" s="49" t="s">
        <v>41</v>
      </c>
      <c r="F19" s="49" t="s">
        <v>42</v>
      </c>
      <c r="G19" s="49" t="s">
        <v>43</v>
      </c>
      <c r="H19" s="49" t="s">
        <v>44</v>
      </c>
      <c r="I19" s="49" t="s">
        <v>45</v>
      </c>
      <c r="J19" s="49" t="s">
        <v>46</v>
      </c>
      <c r="K19" s="38" t="s">
        <v>47</v>
      </c>
      <c r="L19" s="38" t="s">
        <v>48</v>
      </c>
      <c r="M19" s="38" t="s">
        <v>49</v>
      </c>
      <c r="N19" s="38" t="s">
        <v>50</v>
      </c>
      <c r="O19" s="38" t="s">
        <v>51</v>
      </c>
      <c r="P19" s="38" t="s">
        <v>52</v>
      </c>
      <c r="Q19" s="38" t="s">
        <v>53</v>
      </c>
    </row>
    <row r="20" spans="1:17" ht="372.75" customHeight="1" x14ac:dyDescent="0.2">
      <c r="A20" s="57" t="s">
        <v>96</v>
      </c>
      <c r="B20" s="67" t="s">
        <v>97</v>
      </c>
      <c r="C20" s="60" t="s">
        <v>98</v>
      </c>
      <c r="D20" s="67" t="s">
        <v>99</v>
      </c>
      <c r="E20" s="67" t="s">
        <v>100</v>
      </c>
      <c r="F20" s="50" t="s">
        <v>101</v>
      </c>
      <c r="G20" s="50" t="s">
        <v>102</v>
      </c>
      <c r="H20" s="50" t="s">
        <v>103</v>
      </c>
      <c r="I20" s="66" t="s">
        <v>104</v>
      </c>
      <c r="J20" s="51" t="s">
        <v>105</v>
      </c>
      <c r="K20" s="60" t="s">
        <v>106</v>
      </c>
      <c r="L20" s="50" t="s">
        <v>107</v>
      </c>
      <c r="M20" s="48" t="s">
        <v>108</v>
      </c>
      <c r="N20" s="47" t="s">
        <v>109</v>
      </c>
      <c r="O20" s="68" t="s">
        <v>110</v>
      </c>
      <c r="P20" s="68" t="s">
        <v>111</v>
      </c>
      <c r="Q20" s="50" t="s">
        <v>112</v>
      </c>
    </row>
    <row r="21" spans="1:17" ht="13.15" customHeight="1" x14ac:dyDescent="0.2"/>
    <row r="22" spans="1:17" ht="13.15" customHeight="1" x14ac:dyDescent="0.2"/>
    <row r="23" spans="1:17" x14ac:dyDescent="0.2">
      <c r="A23" s="58" t="s">
        <v>113</v>
      </c>
      <c r="B23" s="58"/>
      <c r="C23" s="52" t="s">
        <v>114</v>
      </c>
    </row>
    <row r="24" spans="1:17" x14ac:dyDescent="0.2">
      <c r="A24" s="53">
        <v>1</v>
      </c>
      <c r="B24" s="53"/>
      <c r="C24" s="54" t="s">
        <v>56</v>
      </c>
      <c r="K24" s="10"/>
    </row>
    <row r="25" spans="1:17" x14ac:dyDescent="0.2">
      <c r="A25" s="53">
        <v>2</v>
      </c>
      <c r="B25" s="53"/>
      <c r="C25" s="54" t="s">
        <v>58</v>
      </c>
    </row>
    <row r="26" spans="1:17" x14ac:dyDescent="0.2">
      <c r="A26" s="53">
        <v>3</v>
      </c>
      <c r="B26" s="53"/>
      <c r="C26" s="54" t="s">
        <v>59</v>
      </c>
    </row>
    <row r="27" spans="1:17" x14ac:dyDescent="0.2">
      <c r="A27" s="53">
        <v>4</v>
      </c>
      <c r="B27" s="53"/>
      <c r="C27" s="54" t="s">
        <v>115</v>
      </c>
    </row>
    <row r="28" spans="1:17" x14ac:dyDescent="0.2">
      <c r="A28" s="53">
        <v>5</v>
      </c>
      <c r="B28" s="53"/>
      <c r="C28" s="54" t="s">
        <v>19</v>
      </c>
    </row>
    <row r="29" spans="1:17" x14ac:dyDescent="0.2">
      <c r="A29" s="53">
        <v>6</v>
      </c>
      <c r="B29" s="53"/>
      <c r="C29" s="55" t="s">
        <v>116</v>
      </c>
    </row>
    <row r="30" spans="1:17" x14ac:dyDescent="0.2">
      <c r="A30" s="53"/>
      <c r="B30" s="53"/>
      <c r="C30" s="55"/>
    </row>
    <row r="32" spans="1:17" x14ac:dyDescent="0.2">
      <c r="A32" s="58" t="s">
        <v>117</v>
      </c>
      <c r="B32" s="58"/>
      <c r="C32" s="52" t="s">
        <v>114</v>
      </c>
    </row>
    <row r="33" spans="1:4" x14ac:dyDescent="0.2">
      <c r="A33" s="53">
        <v>1</v>
      </c>
      <c r="B33" s="53"/>
      <c r="C33" s="54" t="s">
        <v>61</v>
      </c>
    </row>
    <row r="34" spans="1:4" x14ac:dyDescent="0.2">
      <c r="A34" s="53">
        <v>2</v>
      </c>
      <c r="B34" s="53"/>
      <c r="C34" s="54" t="s">
        <v>62</v>
      </c>
    </row>
    <row r="35" spans="1:4" x14ac:dyDescent="0.2">
      <c r="A35" s="53">
        <v>3</v>
      </c>
      <c r="B35" s="53"/>
      <c r="C35" s="54" t="s">
        <v>63</v>
      </c>
    </row>
    <row r="36" spans="1:4" x14ac:dyDescent="0.2">
      <c r="A36" s="53">
        <v>4</v>
      </c>
      <c r="B36" s="53"/>
      <c r="C36" s="54" t="s">
        <v>19</v>
      </c>
    </row>
    <row r="37" spans="1:4" x14ac:dyDescent="0.2">
      <c r="A37" s="53">
        <v>5</v>
      </c>
      <c r="B37" s="53"/>
      <c r="C37" s="55" t="s">
        <v>116</v>
      </c>
    </row>
    <row r="38" spans="1:4" x14ac:dyDescent="0.2">
      <c r="A38" s="53"/>
      <c r="B38" s="53"/>
      <c r="C38" s="55"/>
    </row>
    <row r="39" spans="1:4" x14ac:dyDescent="0.2">
      <c r="A39" s="53"/>
      <c r="B39" s="53"/>
      <c r="C39" s="55"/>
    </row>
    <row r="41" spans="1:4" ht="24.4" customHeight="1" x14ac:dyDescent="0.2">
      <c r="A41" s="59" t="s">
        <v>118</v>
      </c>
      <c r="B41" s="59"/>
      <c r="C41" s="52" t="s">
        <v>114</v>
      </c>
    </row>
    <row r="42" spans="1:4" x14ac:dyDescent="0.2">
      <c r="A42" s="53">
        <v>1</v>
      </c>
      <c r="B42" s="53"/>
      <c r="C42" s="54" t="s">
        <v>65</v>
      </c>
    </row>
    <row r="43" spans="1:4" x14ac:dyDescent="0.2">
      <c r="A43" s="53">
        <v>2</v>
      </c>
      <c r="B43" s="53"/>
      <c r="C43" s="54" t="s">
        <v>68</v>
      </c>
    </row>
    <row r="44" spans="1:4" x14ac:dyDescent="0.2">
      <c r="A44" s="53">
        <v>3</v>
      </c>
      <c r="B44" s="53"/>
      <c r="C44" s="54" t="s">
        <v>71</v>
      </c>
    </row>
    <row r="45" spans="1:4" x14ac:dyDescent="0.2">
      <c r="A45" s="53">
        <v>4</v>
      </c>
      <c r="B45" s="53"/>
      <c r="C45" s="54" t="s">
        <v>66</v>
      </c>
      <c r="D45" s="42"/>
    </row>
    <row r="46" spans="1:4" x14ac:dyDescent="0.2">
      <c r="A46" s="53">
        <v>5</v>
      </c>
      <c r="B46" s="53"/>
      <c r="C46" s="54" t="s">
        <v>69</v>
      </c>
      <c r="D46" s="42"/>
    </row>
    <row r="47" spans="1:4" x14ac:dyDescent="0.2">
      <c r="A47" s="53">
        <v>6</v>
      </c>
      <c r="B47" s="53"/>
      <c r="C47" s="54" t="s">
        <v>72</v>
      </c>
    </row>
    <row r="48" spans="1:4" x14ac:dyDescent="0.2">
      <c r="A48" s="53">
        <v>7</v>
      </c>
      <c r="B48" s="53"/>
      <c r="C48" s="54" t="s">
        <v>67</v>
      </c>
    </row>
    <row r="49" spans="1:3" x14ac:dyDescent="0.2">
      <c r="A49" s="53">
        <v>8</v>
      </c>
      <c r="B49" s="53"/>
      <c r="C49" s="54" t="s">
        <v>70</v>
      </c>
    </row>
    <row r="50" spans="1:3" x14ac:dyDescent="0.2">
      <c r="A50" s="53">
        <v>9</v>
      </c>
      <c r="B50" s="53"/>
      <c r="C50" s="54" t="s">
        <v>73</v>
      </c>
    </row>
    <row r="51" spans="1:3" x14ac:dyDescent="0.2">
      <c r="A51" s="53">
        <v>10</v>
      </c>
      <c r="B51" s="53"/>
      <c r="C51" s="54" t="s">
        <v>19</v>
      </c>
    </row>
    <row r="53" spans="1:3" x14ac:dyDescent="0.2">
      <c r="A53" s="58" t="s">
        <v>119</v>
      </c>
      <c r="B53" s="58"/>
    </row>
    <row r="54" spans="1:3" x14ac:dyDescent="0.2">
      <c r="A54" s="53" t="s">
        <v>120</v>
      </c>
      <c r="B54" s="53"/>
      <c r="C54" s="55"/>
    </row>
    <row r="55" spans="1:3" x14ac:dyDescent="0.2">
      <c r="A55" s="53" t="s">
        <v>121</v>
      </c>
      <c r="B55" s="53"/>
      <c r="C55" s="55"/>
    </row>
    <row r="56" spans="1:3" x14ac:dyDescent="0.2">
      <c r="A56" s="53" t="s">
        <v>122</v>
      </c>
      <c r="B56" s="53"/>
      <c r="C56" s="55"/>
    </row>
    <row r="57" spans="1:3" x14ac:dyDescent="0.2">
      <c r="A57" s="53" t="s">
        <v>19</v>
      </c>
      <c r="B57" s="53"/>
      <c r="C57" s="55"/>
    </row>
    <row r="58" spans="1:3" x14ac:dyDescent="0.2">
      <c r="A58" s="53" t="s">
        <v>123</v>
      </c>
      <c r="B58" s="53"/>
      <c r="C58" s="55"/>
    </row>
    <row r="59" spans="1:3" x14ac:dyDescent="0.2">
      <c r="A59" s="53" t="s">
        <v>116</v>
      </c>
      <c r="B59" s="53"/>
      <c r="C59" s="55"/>
    </row>
    <row r="60" spans="1:3" x14ac:dyDescent="0.2">
      <c r="A60" s="53"/>
      <c r="B60" s="53"/>
      <c r="C60" s="55"/>
    </row>
    <row r="61" spans="1:3" x14ac:dyDescent="0.2">
      <c r="A61" s="58" t="s">
        <v>53</v>
      </c>
      <c r="B61" s="58"/>
      <c r="C61" s="52" t="s">
        <v>114</v>
      </c>
    </row>
    <row r="62" spans="1:3" x14ac:dyDescent="0.2">
      <c r="A62" s="53" t="s">
        <v>204</v>
      </c>
      <c r="B62" s="53"/>
      <c r="C62" s="55" t="s">
        <v>124</v>
      </c>
    </row>
    <row r="63" spans="1:3" x14ac:dyDescent="0.2">
      <c r="A63" s="53" t="s">
        <v>205</v>
      </c>
      <c r="B63" s="53"/>
      <c r="C63" s="55" t="s">
        <v>125</v>
      </c>
    </row>
    <row r="64" spans="1:3" x14ac:dyDescent="0.2">
      <c r="A64" s="53" t="s">
        <v>206</v>
      </c>
      <c r="B64" s="53"/>
      <c r="C64" s="55" t="s">
        <v>126</v>
      </c>
    </row>
    <row r="65" spans="1:3" x14ac:dyDescent="0.2">
      <c r="A65" s="53" t="s">
        <v>207</v>
      </c>
      <c r="B65" s="53"/>
      <c r="C65" s="55" t="s">
        <v>127</v>
      </c>
    </row>
    <row r="66" spans="1:3" x14ac:dyDescent="0.2">
      <c r="A66" s="53"/>
      <c r="B66" s="53"/>
      <c r="C66" s="55"/>
    </row>
    <row r="67" spans="1:3" x14ac:dyDescent="0.2">
      <c r="A67" s="53"/>
      <c r="B67" s="53"/>
      <c r="C67" s="55"/>
    </row>
    <row r="68" spans="1:3" x14ac:dyDescent="0.2">
      <c r="A68" s="58" t="s">
        <v>38</v>
      </c>
      <c r="B68" s="58"/>
      <c r="C68" s="55"/>
    </row>
    <row r="69" spans="1:3" x14ac:dyDescent="0.2">
      <c r="A69" s="46" t="s">
        <v>128</v>
      </c>
      <c r="B69" s="46"/>
    </row>
    <row r="70" spans="1:3" x14ac:dyDescent="0.2">
      <c r="A70" s="46" t="s">
        <v>129</v>
      </c>
      <c r="B70" s="46"/>
    </row>
    <row r="71" spans="1:3" x14ac:dyDescent="0.2">
      <c r="A71" s="46" t="s">
        <v>130</v>
      </c>
      <c r="B71" s="46"/>
    </row>
    <row r="72" spans="1:3" x14ac:dyDescent="0.2">
      <c r="A72" s="46" t="s">
        <v>131</v>
      </c>
      <c r="B72" s="46"/>
    </row>
    <row r="73" spans="1:3" x14ac:dyDescent="0.2">
      <c r="A73" s="46" t="s">
        <v>132</v>
      </c>
      <c r="B73" s="46"/>
    </row>
    <row r="74" spans="1:3" x14ac:dyDescent="0.2">
      <c r="A74" s="46" t="s">
        <v>133</v>
      </c>
      <c r="B74" s="46"/>
    </row>
    <row r="75" spans="1:3" x14ac:dyDescent="0.2">
      <c r="A75" s="42" t="s">
        <v>134</v>
      </c>
      <c r="B75" s="42"/>
    </row>
    <row r="76" spans="1:3" x14ac:dyDescent="0.2">
      <c r="A76" s="46" t="s">
        <v>135</v>
      </c>
      <c r="B76" s="46"/>
    </row>
    <row r="77" spans="1:3" x14ac:dyDescent="0.2">
      <c r="A77" s="42" t="s">
        <v>136</v>
      </c>
      <c r="B77" s="42"/>
    </row>
    <row r="78" spans="1:3" x14ac:dyDescent="0.2">
      <c r="A78" s="42" t="s">
        <v>137</v>
      </c>
      <c r="B78" s="42"/>
    </row>
    <row r="79" spans="1:3" x14ac:dyDescent="0.2">
      <c r="A79" s="42" t="s">
        <v>138</v>
      </c>
      <c r="B79" s="42"/>
    </row>
    <row r="80" spans="1:3" x14ac:dyDescent="0.2">
      <c r="A80" s="42" t="s">
        <v>139</v>
      </c>
      <c r="B80" s="42"/>
    </row>
    <row r="81" spans="1:3" x14ac:dyDescent="0.2">
      <c r="A81" s="42" t="s">
        <v>140</v>
      </c>
      <c r="B81" s="42"/>
    </row>
    <row r="82" spans="1:3" x14ac:dyDescent="0.2">
      <c r="A82" s="42" t="s">
        <v>177</v>
      </c>
      <c r="B82" s="42"/>
    </row>
    <row r="83" spans="1:3" x14ac:dyDescent="0.2">
      <c r="A83" s="42" t="s">
        <v>141</v>
      </c>
      <c r="B83" s="42"/>
    </row>
    <row r="84" spans="1:3" x14ac:dyDescent="0.2">
      <c r="A84" s="42" t="s">
        <v>142</v>
      </c>
      <c r="B84" s="42"/>
    </row>
    <row r="85" spans="1:3" x14ac:dyDescent="0.2">
      <c r="A85" s="42" t="s">
        <v>143</v>
      </c>
      <c r="B85" s="42"/>
    </row>
    <row r="86" spans="1:3" x14ac:dyDescent="0.2">
      <c r="A86" s="46" t="s">
        <v>180</v>
      </c>
      <c r="B86" s="42"/>
    </row>
    <row r="87" spans="1:3" x14ac:dyDescent="0.2">
      <c r="A87" s="42" t="s">
        <v>116</v>
      </c>
      <c r="B87" s="42"/>
    </row>
    <row r="90" spans="1:3" x14ac:dyDescent="0.2">
      <c r="A90" s="58" t="s">
        <v>144</v>
      </c>
      <c r="B90" s="58"/>
      <c r="C90" s="52" t="s">
        <v>114</v>
      </c>
    </row>
    <row r="91" spans="1:3" ht="88.5" customHeight="1" x14ac:dyDescent="0.2">
      <c r="A91" s="14" t="s">
        <v>145</v>
      </c>
      <c r="C91" s="56" t="s">
        <v>146</v>
      </c>
    </row>
    <row r="92" spans="1:3" ht="25.5" x14ac:dyDescent="0.2">
      <c r="A92" s="14" t="s">
        <v>147</v>
      </c>
      <c r="C92" s="56" t="s">
        <v>148</v>
      </c>
    </row>
    <row r="93" spans="1:3" ht="25.5" x14ac:dyDescent="0.2">
      <c r="A93" s="14" t="s">
        <v>149</v>
      </c>
      <c r="C93" s="56" t="s">
        <v>150</v>
      </c>
    </row>
    <row r="94" spans="1:3" x14ac:dyDescent="0.2">
      <c r="C94" s="42"/>
    </row>
    <row r="95" spans="1:3" x14ac:dyDescent="0.2">
      <c r="C95" s="42"/>
    </row>
    <row r="97" spans="1:3" x14ac:dyDescent="0.2">
      <c r="A97" s="58" t="s">
        <v>47</v>
      </c>
      <c r="B97" s="58"/>
      <c r="C97" s="52" t="s">
        <v>114</v>
      </c>
    </row>
    <row r="98" spans="1:3" ht="63.75" x14ac:dyDescent="0.2">
      <c r="A98" s="14" t="s">
        <v>151</v>
      </c>
      <c r="C98" s="28" t="s">
        <v>152</v>
      </c>
    </row>
    <row r="99" spans="1:3" ht="76.5" x14ac:dyDescent="0.2">
      <c r="A99" s="14" t="s">
        <v>153</v>
      </c>
      <c r="C99" s="28" t="s">
        <v>154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1673-2D61-43BB-A85D-3E14AA090A09}">
  <sheetPr>
    <tabColor rgb="FFFFFF00"/>
  </sheetPr>
  <dimension ref="B2:N334"/>
  <sheetViews>
    <sheetView topLeftCell="A25" zoomScale="160" zoomScaleNormal="160" workbookViewId="0">
      <selection activeCell="B48" sqref="B48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3EEC-2FD5-4E81-B9A4-4A52BC049793}">
  <sheetPr>
    <tabColor rgb="FFFFFF00"/>
  </sheetPr>
  <dimension ref="B2:N334"/>
  <sheetViews>
    <sheetView topLeftCell="A21" zoomScale="175" zoomScaleNormal="175" workbookViewId="0">
      <selection activeCell="B48" sqref="B48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3D59-FD76-4885-BAB4-7E43AE17DD7C}">
  <sheetPr>
    <tabColor rgb="FFFFFF00"/>
  </sheetPr>
  <dimension ref="B2:N334"/>
  <sheetViews>
    <sheetView topLeftCell="A47" zoomScale="160" zoomScaleNormal="160" workbookViewId="0">
      <selection activeCell="B48" sqref="B48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>
    <tabColor rgb="FF92D050"/>
  </sheetPr>
  <dimension ref="A3:AX163"/>
  <sheetViews>
    <sheetView topLeftCell="G32" zoomScale="85" zoomScaleNormal="85" workbookViewId="0">
      <selection activeCell="AT45" sqref="AT45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7" ht="12.75" customHeight="1" x14ac:dyDescent="0.2">
      <c r="J3" s="136" t="s">
        <v>0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37"/>
      <c r="AS3" s="37"/>
    </row>
    <row r="4" spans="1:47" ht="12.75" customHeight="1" x14ac:dyDescent="0.2"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37"/>
      <c r="AS4" s="37"/>
    </row>
    <row r="5" spans="1:47" ht="11.25" customHeight="1" x14ac:dyDescent="0.2"/>
    <row r="6" spans="1:47" ht="6.75" customHeight="1" x14ac:dyDescent="0.2"/>
    <row r="7" spans="1:47" ht="15" customHeight="1" x14ac:dyDescent="0.25">
      <c r="I7" s="137" t="s">
        <v>1</v>
      </c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39"/>
      <c r="AS7" s="39"/>
    </row>
    <row r="8" spans="1:47" ht="15" customHeight="1" x14ac:dyDescent="0.25">
      <c r="I8" s="138" t="s">
        <v>2</v>
      </c>
      <c r="J8" s="139"/>
      <c r="K8" s="138" t="s">
        <v>3</v>
      </c>
      <c r="L8" s="139"/>
      <c r="M8" s="138" t="s">
        <v>4</v>
      </c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39"/>
      <c r="AH8" s="138" t="s">
        <v>5</v>
      </c>
      <c r="AI8" s="140"/>
      <c r="AJ8" s="140"/>
      <c r="AK8" s="140"/>
      <c r="AL8" s="140"/>
      <c r="AM8" s="140"/>
      <c r="AN8" s="140"/>
      <c r="AO8" s="140"/>
      <c r="AP8" s="140"/>
      <c r="AQ8" s="139"/>
      <c r="AR8" s="39"/>
      <c r="AS8" s="39"/>
    </row>
    <row r="9" spans="1:47" ht="15" customHeight="1" x14ac:dyDescent="0.25">
      <c r="I9" s="153">
        <v>45708</v>
      </c>
      <c r="J9" s="154"/>
      <c r="K9" s="155" t="s">
        <v>6</v>
      </c>
      <c r="L9" s="156"/>
      <c r="M9" s="157" t="s">
        <v>186</v>
      </c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9"/>
      <c r="AH9" s="157" t="s">
        <v>172</v>
      </c>
      <c r="AI9" s="158"/>
      <c r="AJ9" s="158"/>
      <c r="AK9" s="158"/>
      <c r="AL9" s="158"/>
      <c r="AM9" s="158"/>
      <c r="AN9" s="158"/>
      <c r="AO9" s="158"/>
      <c r="AP9" s="158"/>
      <c r="AQ9" s="159"/>
      <c r="AR9" s="39"/>
      <c r="AS9" s="39"/>
    </row>
    <row r="10" spans="1:47" ht="15" customHeight="1" x14ac:dyDescent="0.25">
      <c r="I10" s="153">
        <v>45730</v>
      </c>
      <c r="J10" s="154"/>
      <c r="K10" s="155" t="s">
        <v>218</v>
      </c>
      <c r="L10" s="156"/>
      <c r="M10" s="157" t="s">
        <v>219</v>
      </c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9"/>
      <c r="AH10" s="157" t="s">
        <v>172</v>
      </c>
      <c r="AI10" s="158"/>
      <c r="AJ10" s="158"/>
      <c r="AK10" s="158"/>
      <c r="AL10" s="158"/>
      <c r="AM10" s="158"/>
      <c r="AN10" s="158"/>
      <c r="AO10" s="158"/>
      <c r="AP10" s="158"/>
      <c r="AQ10" s="159"/>
      <c r="AR10" s="39"/>
      <c r="AS10" s="39"/>
      <c r="AU10" s="81"/>
    </row>
    <row r="11" spans="1:47" ht="15" customHeight="1" x14ac:dyDescent="0.2">
      <c r="I11" s="199"/>
      <c r="J11" s="200"/>
      <c r="K11" s="155"/>
      <c r="L11" s="156"/>
      <c r="M11" s="199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0"/>
      <c r="AH11" s="157"/>
      <c r="AI11" s="158"/>
      <c r="AJ11" s="158"/>
      <c r="AK11" s="158"/>
      <c r="AL11" s="158"/>
      <c r="AM11" s="158"/>
      <c r="AN11" s="158"/>
      <c r="AO11" s="158"/>
      <c r="AP11" s="158"/>
      <c r="AQ11" s="159"/>
      <c r="AR11" s="40"/>
      <c r="AS11" s="40"/>
    </row>
    <row r="12" spans="1:47" ht="15" customHeight="1" x14ac:dyDescent="0.2">
      <c r="I12" s="153"/>
      <c r="J12" s="154"/>
      <c r="K12" s="166"/>
      <c r="L12" s="167"/>
      <c r="M12" s="157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9"/>
      <c r="AH12" s="157"/>
      <c r="AI12" s="158"/>
      <c r="AJ12" s="158"/>
      <c r="AK12" s="158"/>
      <c r="AL12" s="158"/>
      <c r="AM12" s="158"/>
      <c r="AN12" s="158"/>
      <c r="AO12" s="158"/>
      <c r="AP12" s="158"/>
      <c r="AQ12" s="159"/>
      <c r="AR12" s="40"/>
      <c r="AS12" s="16"/>
    </row>
    <row r="13" spans="1:47" ht="15" customHeight="1" x14ac:dyDescent="0.2">
      <c r="I13" s="153"/>
      <c r="J13" s="154"/>
      <c r="K13" s="166"/>
      <c r="L13" s="167"/>
      <c r="M13" s="157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9"/>
      <c r="AH13" s="157"/>
      <c r="AI13" s="158"/>
      <c r="AJ13" s="158"/>
      <c r="AK13" s="158"/>
      <c r="AL13" s="158"/>
      <c r="AM13" s="158"/>
      <c r="AN13" s="158"/>
      <c r="AO13" s="158"/>
      <c r="AP13" s="158"/>
      <c r="AQ13" s="159"/>
      <c r="AR13" s="40"/>
      <c r="AS13" s="16"/>
    </row>
    <row r="14" spans="1:47" x14ac:dyDescent="0.2">
      <c r="B14" s="1"/>
    </row>
    <row r="15" spans="1:47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7" x14ac:dyDescent="0.2">
      <c r="A16" s="15"/>
      <c r="B16" s="147" t="s">
        <v>8</v>
      </c>
      <c r="C16" s="148"/>
      <c r="D16" s="148"/>
      <c r="E16" s="148"/>
      <c r="F16" s="148"/>
      <c r="G16" s="148"/>
      <c r="H16" s="148"/>
      <c r="I16" s="149"/>
      <c r="J16" s="202" t="s">
        <v>174</v>
      </c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4"/>
      <c r="AR16" s="40"/>
      <c r="AS16" s="40"/>
    </row>
    <row r="17" spans="1:45" x14ac:dyDescent="0.2">
      <c r="A17" s="15"/>
      <c r="B17" s="147" t="s">
        <v>9</v>
      </c>
      <c r="C17" s="148"/>
      <c r="D17" s="148"/>
      <c r="E17" s="148"/>
      <c r="F17" s="148"/>
      <c r="G17" s="148"/>
      <c r="H17" s="148"/>
      <c r="I17" s="149"/>
      <c r="J17" s="171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3"/>
      <c r="AR17" s="43"/>
      <c r="AS17" s="43"/>
    </row>
    <row r="18" spans="1:45" ht="16.5" customHeight="1" x14ac:dyDescent="0.2">
      <c r="A18" s="15"/>
      <c r="B18" s="141" t="s">
        <v>10</v>
      </c>
      <c r="C18" s="142"/>
      <c r="D18" s="142"/>
      <c r="E18" s="142"/>
      <c r="F18" s="142"/>
      <c r="G18" s="142"/>
      <c r="H18" s="142"/>
      <c r="I18" s="143"/>
      <c r="J18" s="144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6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63" t="s">
        <v>12</v>
      </c>
      <c r="C23" s="164"/>
      <c r="D23" s="164"/>
      <c r="E23" s="164"/>
      <c r="F23" s="164"/>
      <c r="G23" s="165"/>
      <c r="H23" s="168" t="s">
        <v>13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70"/>
    </row>
    <row r="24" spans="1:45" x14ac:dyDescent="0.2">
      <c r="B24" s="160" t="s">
        <v>14</v>
      </c>
      <c r="C24" s="161"/>
      <c r="D24" s="161"/>
      <c r="E24" s="161"/>
      <c r="F24" s="161"/>
      <c r="G24" s="162"/>
      <c r="H24" s="150" t="s">
        <v>15</v>
      </c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2"/>
    </row>
    <row r="25" spans="1:45" x14ac:dyDescent="0.2">
      <c r="B25" s="160" t="s">
        <v>16</v>
      </c>
      <c r="C25" s="161"/>
      <c r="D25" s="161"/>
      <c r="E25" s="161"/>
      <c r="F25" s="161"/>
      <c r="G25" s="162"/>
      <c r="H25" s="150" t="s">
        <v>173</v>
      </c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2"/>
    </row>
    <row r="26" spans="1:45" x14ac:dyDescent="0.2">
      <c r="B26" s="160" t="s">
        <v>17</v>
      </c>
      <c r="C26" s="161"/>
      <c r="D26" s="161"/>
      <c r="E26" s="161"/>
      <c r="F26" s="161"/>
      <c r="G26" s="162"/>
      <c r="H26" s="150" t="s">
        <v>173</v>
      </c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2"/>
    </row>
    <row r="27" spans="1:45" x14ac:dyDescent="0.2">
      <c r="B27" s="187" t="s">
        <v>18</v>
      </c>
      <c r="C27" s="188"/>
      <c r="D27" s="188"/>
      <c r="E27" s="188"/>
      <c r="F27" s="188"/>
      <c r="G27" s="189"/>
      <c r="H27" s="150" t="s">
        <v>173</v>
      </c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2"/>
    </row>
    <row r="28" spans="1:45" x14ac:dyDescent="0.2">
      <c r="B28" s="174" t="s">
        <v>19</v>
      </c>
      <c r="C28" s="175"/>
      <c r="D28" s="175"/>
      <c r="E28" s="175"/>
      <c r="F28" s="175"/>
      <c r="G28" s="176"/>
      <c r="H28" s="150" t="s">
        <v>173</v>
      </c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2"/>
    </row>
    <row r="29" spans="1:45" ht="13.5" thickBot="1" x14ac:dyDescent="0.25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thickBot="1" x14ac:dyDescent="0.25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70"/>
      <c r="S30" s="6" t="s">
        <v>24</v>
      </c>
      <c r="T30" s="13"/>
      <c r="U30" s="79" t="s">
        <v>171</v>
      </c>
      <c r="V30" s="13"/>
      <c r="W30" s="6" t="s">
        <v>25</v>
      </c>
      <c r="X30" s="13"/>
      <c r="Y30" s="72"/>
      <c r="Z30" s="13"/>
      <c r="AA30" s="6" t="s">
        <v>26</v>
      </c>
      <c r="AD30" s="79" t="s">
        <v>187</v>
      </c>
      <c r="AF30" s="185" t="s">
        <v>27</v>
      </c>
      <c r="AG30" s="185"/>
      <c r="AH30" s="186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.75" thickBot="1" x14ac:dyDescent="0.3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thickBot="1" x14ac:dyDescent="0.25">
      <c r="A34" s="15"/>
      <c r="B34" s="177" t="s">
        <v>29</v>
      </c>
      <c r="C34" s="178"/>
      <c r="D34" s="178"/>
      <c r="E34" s="178"/>
      <c r="F34" s="178"/>
      <c r="G34" s="178"/>
      <c r="H34" s="178"/>
      <c r="I34" s="179"/>
      <c r="J34" s="180" t="s">
        <v>30</v>
      </c>
      <c r="K34" s="181"/>
      <c r="L34" s="181"/>
      <c r="M34" s="182" t="s">
        <v>31</v>
      </c>
      <c r="N34" s="183"/>
      <c r="O34" s="1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90" t="s">
        <v>32</v>
      </c>
      <c r="C35" s="191"/>
      <c r="D35" s="191"/>
      <c r="E35" s="191"/>
      <c r="F35" s="191"/>
      <c r="G35" s="191"/>
      <c r="H35" s="191"/>
      <c r="I35" s="192"/>
      <c r="J35" s="193">
        <f>COUNTIF($AX:$AX,"CONFORME")</f>
        <v>0</v>
      </c>
      <c r="K35" s="194"/>
      <c r="L35" s="195"/>
      <c r="M35" s="196">
        <f>ROUND((J35/$J$40)*100,0)</f>
        <v>0</v>
      </c>
      <c r="N35" s="197"/>
      <c r="O35" s="19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18" t="s">
        <v>33</v>
      </c>
      <c r="C36" s="119"/>
      <c r="D36" s="119"/>
      <c r="E36" s="119"/>
      <c r="F36" s="119"/>
      <c r="G36" s="119"/>
      <c r="H36" s="119"/>
      <c r="I36" s="120"/>
      <c r="J36" s="121">
        <f>COUNTIF($AX:$AX,"NO CONFORME")</f>
        <v>0</v>
      </c>
      <c r="K36" s="122"/>
      <c r="L36" s="123"/>
      <c r="M36" s="124">
        <f>ROUND((J36/$J$40)*100,0)</f>
        <v>0</v>
      </c>
      <c r="N36" s="125"/>
      <c r="O36" s="12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18" t="s">
        <v>178</v>
      </c>
      <c r="C37" s="119"/>
      <c r="D37" s="119"/>
      <c r="E37" s="119"/>
      <c r="F37" s="119"/>
      <c r="G37" s="119"/>
      <c r="H37" s="119"/>
      <c r="I37" s="120"/>
      <c r="J37" s="121">
        <f>COUNTIF($AX:$AX,"NO APLICA")</f>
        <v>0</v>
      </c>
      <c r="K37" s="122"/>
      <c r="L37" s="123"/>
      <c r="M37" s="124">
        <f>ROUND((J37/$J$40)*100,0)</f>
        <v>0</v>
      </c>
      <c r="N37" s="125"/>
      <c r="O37" s="12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75"/>
      <c r="AS37" s="75"/>
      <c r="AU37" s="75"/>
    </row>
    <row r="38" spans="1:50" ht="14.25" customHeight="1" x14ac:dyDescent="0.2">
      <c r="A38" s="15"/>
      <c r="B38" s="118" t="s">
        <v>179</v>
      </c>
      <c r="C38" s="119"/>
      <c r="D38" s="119"/>
      <c r="E38" s="119"/>
      <c r="F38" s="119"/>
      <c r="G38" s="119"/>
      <c r="H38" s="119"/>
      <c r="I38" s="120"/>
      <c r="J38" s="121">
        <f>COUNTIF($AX:$AX,"Bloqueante")</f>
        <v>0</v>
      </c>
      <c r="K38" s="122"/>
      <c r="L38" s="123"/>
      <c r="M38" s="124">
        <f t="shared" ref="M38" si="0">ROUND((J38/$J$40)*100,0)</f>
        <v>0</v>
      </c>
      <c r="N38" s="125"/>
      <c r="O38" s="12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thickBot="1" x14ac:dyDescent="0.25">
      <c r="A39" s="15"/>
      <c r="B39" s="206" t="s">
        <v>34</v>
      </c>
      <c r="C39" s="207"/>
      <c r="D39" s="207"/>
      <c r="E39" s="207"/>
      <c r="F39" s="207"/>
      <c r="G39" s="207"/>
      <c r="H39" s="207"/>
      <c r="I39" s="208"/>
      <c r="J39" s="209">
        <f>COUNTIF($AX:$AX,"PENDIENTE")</f>
        <v>16</v>
      </c>
      <c r="K39" s="210"/>
      <c r="L39" s="211"/>
      <c r="M39" s="212">
        <f>ROUND((J39/$J$40)*100,0)</f>
        <v>100</v>
      </c>
      <c r="N39" s="213"/>
      <c r="O39" s="21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thickBot="1" x14ac:dyDescent="0.25">
      <c r="A40" s="15"/>
      <c r="B40" s="220" t="s">
        <v>35</v>
      </c>
      <c r="C40" s="221"/>
      <c r="D40" s="221"/>
      <c r="E40" s="221"/>
      <c r="F40" s="221"/>
      <c r="G40" s="221"/>
      <c r="H40" s="221"/>
      <c r="I40" s="222"/>
      <c r="J40" s="215">
        <f>SUM(J35:J39)</f>
        <v>16</v>
      </c>
      <c r="K40" s="216"/>
      <c r="L40" s="216"/>
      <c r="M40" s="217">
        <f>ROUND((J40/$J$40)*100,0)</f>
        <v>100</v>
      </c>
      <c r="N40" s="218"/>
      <c r="O40" s="2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5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36</v>
      </c>
      <c r="C43" s="5"/>
      <c r="D43" s="5"/>
      <c r="E43" s="5"/>
      <c r="F43" s="5"/>
      <c r="G43" s="5"/>
      <c r="H43" s="30"/>
      <c r="I43" s="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193" t="s">
        <v>37</v>
      </c>
      <c r="C44" s="194"/>
      <c r="D44" s="205" t="s">
        <v>38</v>
      </c>
      <c r="E44" s="194"/>
      <c r="F44" s="205" t="s">
        <v>39</v>
      </c>
      <c r="G44" s="194"/>
      <c r="H44" s="205" t="s">
        <v>40</v>
      </c>
      <c r="I44" s="205"/>
      <c r="J44" s="205" t="s">
        <v>41</v>
      </c>
      <c r="K44" s="205"/>
      <c r="L44" s="205"/>
      <c r="M44" s="205" t="s">
        <v>42</v>
      </c>
      <c r="N44" s="205"/>
      <c r="O44" s="205"/>
      <c r="P44" s="205" t="s">
        <v>43</v>
      </c>
      <c r="Q44" s="205"/>
      <c r="R44" s="205"/>
      <c r="S44" s="205" t="s">
        <v>44</v>
      </c>
      <c r="T44" s="205"/>
      <c r="U44" s="205" t="s">
        <v>45</v>
      </c>
      <c r="V44" s="205"/>
      <c r="W44" s="205"/>
      <c r="X44" s="205"/>
      <c r="Y44" s="205"/>
      <c r="Z44" s="205"/>
      <c r="AA44" s="205" t="s">
        <v>46</v>
      </c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38" t="s">
        <v>47</v>
      </c>
      <c r="AS44" s="38" t="s">
        <v>48</v>
      </c>
      <c r="AT44" s="38" t="s">
        <v>49</v>
      </c>
      <c r="AU44" s="38" t="s">
        <v>50</v>
      </c>
      <c r="AV44" s="38" t="s">
        <v>51</v>
      </c>
      <c r="AW44" s="38" t="s">
        <v>52</v>
      </c>
      <c r="AX44" s="38" t="s">
        <v>53</v>
      </c>
    </row>
    <row r="45" spans="1:50" ht="203.65" customHeight="1" x14ac:dyDescent="0.2">
      <c r="B45" s="127" t="s">
        <v>155</v>
      </c>
      <c r="C45" s="128"/>
      <c r="D45" s="129" t="s">
        <v>180</v>
      </c>
      <c r="E45" s="128"/>
      <c r="F45" s="130" t="s">
        <v>181</v>
      </c>
      <c r="G45" s="128"/>
      <c r="H45" s="131" t="s">
        <v>183</v>
      </c>
      <c r="I45" s="132"/>
      <c r="J45" s="133" t="s">
        <v>182</v>
      </c>
      <c r="K45" s="133"/>
      <c r="L45" s="133"/>
      <c r="M45" s="128">
        <v>2</v>
      </c>
      <c r="N45" s="128"/>
      <c r="O45" s="128"/>
      <c r="P45" s="128">
        <v>1</v>
      </c>
      <c r="Q45" s="128"/>
      <c r="R45" s="128"/>
      <c r="S45" s="134">
        <v>3</v>
      </c>
      <c r="T45" s="135"/>
      <c r="U45" s="131" t="s">
        <v>221</v>
      </c>
      <c r="V45" s="232"/>
      <c r="W45" s="232"/>
      <c r="X45" s="232"/>
      <c r="Y45" s="232"/>
      <c r="Z45" s="132"/>
      <c r="AA45" s="115" t="s">
        <v>184</v>
      </c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7"/>
      <c r="AR45" s="73" t="s">
        <v>151</v>
      </c>
      <c r="AS45" s="73" t="s">
        <v>147</v>
      </c>
      <c r="AT45" s="48" t="s">
        <v>189</v>
      </c>
      <c r="AU45" s="78" t="s">
        <v>185</v>
      </c>
      <c r="AV45" s="71" t="s">
        <v>220</v>
      </c>
      <c r="AW45" s="44" t="s">
        <v>188</v>
      </c>
      <c r="AX45" s="74" t="s">
        <v>207</v>
      </c>
    </row>
    <row r="46" spans="1:50" ht="203.65" customHeight="1" x14ac:dyDescent="0.2">
      <c r="B46" s="127" t="s">
        <v>156</v>
      </c>
      <c r="C46" s="128"/>
      <c r="D46" s="129" t="s">
        <v>180</v>
      </c>
      <c r="E46" s="128"/>
      <c r="F46" s="130" t="s">
        <v>181</v>
      </c>
      <c r="G46" s="128"/>
      <c r="H46" s="131" t="s">
        <v>183</v>
      </c>
      <c r="I46" s="132"/>
      <c r="J46" s="133" t="s">
        <v>182</v>
      </c>
      <c r="K46" s="133"/>
      <c r="L46" s="133"/>
      <c r="M46" s="128">
        <v>2</v>
      </c>
      <c r="N46" s="128"/>
      <c r="O46" s="128"/>
      <c r="P46" s="128">
        <v>1</v>
      </c>
      <c r="Q46" s="128"/>
      <c r="R46" s="128"/>
      <c r="S46" s="134">
        <v>3</v>
      </c>
      <c r="T46" s="135"/>
      <c r="U46" s="131" t="s">
        <v>222</v>
      </c>
      <c r="V46" s="232"/>
      <c r="W46" s="232"/>
      <c r="X46" s="232"/>
      <c r="Y46" s="232"/>
      <c r="Z46" s="132"/>
      <c r="AA46" s="115" t="s">
        <v>184</v>
      </c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7"/>
      <c r="AR46" s="73" t="s">
        <v>151</v>
      </c>
      <c r="AS46" s="73" t="s">
        <v>147</v>
      </c>
      <c r="AT46" s="48" t="s">
        <v>189</v>
      </c>
      <c r="AU46" s="78" t="s">
        <v>185</v>
      </c>
      <c r="AV46" s="71" t="s">
        <v>220</v>
      </c>
      <c r="AW46" s="44" t="s">
        <v>188</v>
      </c>
      <c r="AX46" s="80" t="s">
        <v>207</v>
      </c>
    </row>
    <row r="47" spans="1:50" ht="203.65" customHeight="1" x14ac:dyDescent="0.2">
      <c r="B47" s="127" t="s">
        <v>157</v>
      </c>
      <c r="C47" s="128"/>
      <c r="D47" s="129" t="s">
        <v>180</v>
      </c>
      <c r="E47" s="128"/>
      <c r="F47" s="130" t="s">
        <v>181</v>
      </c>
      <c r="G47" s="128"/>
      <c r="H47" s="131" t="s">
        <v>183</v>
      </c>
      <c r="I47" s="132"/>
      <c r="J47" s="133" t="s">
        <v>182</v>
      </c>
      <c r="K47" s="133"/>
      <c r="L47" s="133"/>
      <c r="M47" s="128">
        <v>2</v>
      </c>
      <c r="N47" s="128"/>
      <c r="O47" s="128"/>
      <c r="P47" s="128">
        <v>1</v>
      </c>
      <c r="Q47" s="128"/>
      <c r="R47" s="128"/>
      <c r="S47" s="134">
        <v>3</v>
      </c>
      <c r="T47" s="135"/>
      <c r="U47" s="131" t="s">
        <v>223</v>
      </c>
      <c r="V47" s="232"/>
      <c r="W47" s="232"/>
      <c r="X47" s="232"/>
      <c r="Y47" s="232"/>
      <c r="Z47" s="132"/>
      <c r="AA47" s="115" t="s">
        <v>184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7"/>
      <c r="AR47" s="73" t="s">
        <v>151</v>
      </c>
      <c r="AS47" s="73" t="s">
        <v>147</v>
      </c>
      <c r="AT47" s="48" t="s">
        <v>189</v>
      </c>
      <c r="AU47" s="78" t="s">
        <v>185</v>
      </c>
      <c r="AV47" s="71" t="s">
        <v>220</v>
      </c>
      <c r="AW47" s="44" t="s">
        <v>188</v>
      </c>
      <c r="AX47" s="80" t="s">
        <v>207</v>
      </c>
    </row>
    <row r="48" spans="1:50" ht="203.65" customHeight="1" x14ac:dyDescent="0.2">
      <c r="B48" s="127" t="s">
        <v>158</v>
      </c>
      <c r="C48" s="128"/>
      <c r="D48" s="129" t="s">
        <v>180</v>
      </c>
      <c r="E48" s="128"/>
      <c r="F48" s="130" t="s">
        <v>181</v>
      </c>
      <c r="G48" s="128"/>
      <c r="H48" s="131" t="s">
        <v>183</v>
      </c>
      <c r="I48" s="132"/>
      <c r="J48" s="133" t="s">
        <v>182</v>
      </c>
      <c r="K48" s="133"/>
      <c r="L48" s="133"/>
      <c r="M48" s="128">
        <v>2</v>
      </c>
      <c r="N48" s="128"/>
      <c r="O48" s="128"/>
      <c r="P48" s="128">
        <v>1</v>
      </c>
      <c r="Q48" s="128"/>
      <c r="R48" s="128"/>
      <c r="S48" s="134">
        <v>3</v>
      </c>
      <c r="T48" s="135"/>
      <c r="U48" s="131" t="s">
        <v>224</v>
      </c>
      <c r="V48" s="232"/>
      <c r="W48" s="232"/>
      <c r="X48" s="232"/>
      <c r="Y48" s="232"/>
      <c r="Z48" s="132"/>
      <c r="AA48" s="115" t="s">
        <v>184</v>
      </c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7"/>
      <c r="AR48" s="73" t="s">
        <v>151</v>
      </c>
      <c r="AS48" s="73" t="s">
        <v>147</v>
      </c>
      <c r="AT48" s="48" t="s">
        <v>189</v>
      </c>
      <c r="AU48" s="78" t="s">
        <v>185</v>
      </c>
      <c r="AV48" s="71" t="s">
        <v>220</v>
      </c>
      <c r="AW48" s="44" t="s">
        <v>188</v>
      </c>
      <c r="AX48" s="80" t="s">
        <v>207</v>
      </c>
    </row>
    <row r="49" spans="2:50" ht="203.65" customHeight="1" x14ac:dyDescent="0.2">
      <c r="B49" s="127" t="s">
        <v>159</v>
      </c>
      <c r="C49" s="128"/>
      <c r="D49" s="129" t="s">
        <v>180</v>
      </c>
      <c r="E49" s="128"/>
      <c r="F49" s="130" t="s">
        <v>181</v>
      </c>
      <c r="G49" s="128"/>
      <c r="H49" s="131" t="s">
        <v>183</v>
      </c>
      <c r="I49" s="132"/>
      <c r="J49" s="133" t="s">
        <v>182</v>
      </c>
      <c r="K49" s="133"/>
      <c r="L49" s="133"/>
      <c r="M49" s="128">
        <v>2</v>
      </c>
      <c r="N49" s="128"/>
      <c r="O49" s="128"/>
      <c r="P49" s="128">
        <v>1</v>
      </c>
      <c r="Q49" s="128"/>
      <c r="R49" s="128"/>
      <c r="S49" s="134">
        <v>3</v>
      </c>
      <c r="T49" s="135"/>
      <c r="U49" s="131" t="s">
        <v>225</v>
      </c>
      <c r="V49" s="232"/>
      <c r="W49" s="232"/>
      <c r="X49" s="232"/>
      <c r="Y49" s="232"/>
      <c r="Z49" s="132"/>
      <c r="AA49" s="115" t="s">
        <v>184</v>
      </c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7"/>
      <c r="AR49" s="73" t="s">
        <v>151</v>
      </c>
      <c r="AS49" s="73" t="s">
        <v>147</v>
      </c>
      <c r="AT49" s="48" t="s">
        <v>189</v>
      </c>
      <c r="AU49" s="78" t="s">
        <v>185</v>
      </c>
      <c r="AV49" s="71" t="s">
        <v>220</v>
      </c>
      <c r="AW49" s="44" t="s">
        <v>188</v>
      </c>
      <c r="AX49" s="80" t="s">
        <v>207</v>
      </c>
    </row>
    <row r="50" spans="2:50" ht="203.65" customHeight="1" x14ac:dyDescent="0.2">
      <c r="B50" s="127" t="s">
        <v>160</v>
      </c>
      <c r="C50" s="128"/>
      <c r="D50" s="129" t="s">
        <v>180</v>
      </c>
      <c r="E50" s="128"/>
      <c r="F50" s="130" t="s">
        <v>181</v>
      </c>
      <c r="G50" s="128"/>
      <c r="H50" s="131" t="s">
        <v>183</v>
      </c>
      <c r="I50" s="132"/>
      <c r="J50" s="133" t="s">
        <v>182</v>
      </c>
      <c r="K50" s="133"/>
      <c r="L50" s="133"/>
      <c r="M50" s="128">
        <v>2</v>
      </c>
      <c r="N50" s="128"/>
      <c r="O50" s="128"/>
      <c r="P50" s="128">
        <v>1</v>
      </c>
      <c r="Q50" s="128"/>
      <c r="R50" s="128"/>
      <c r="S50" s="128">
        <v>3</v>
      </c>
      <c r="T50" s="128"/>
      <c r="U50" s="131" t="s">
        <v>226</v>
      </c>
      <c r="V50" s="232"/>
      <c r="W50" s="232"/>
      <c r="X50" s="232"/>
      <c r="Y50" s="232"/>
      <c r="Z50" s="132"/>
      <c r="AA50" s="115" t="s">
        <v>184</v>
      </c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7"/>
      <c r="AR50" s="73" t="s">
        <v>151</v>
      </c>
      <c r="AS50" s="73" t="s">
        <v>147</v>
      </c>
      <c r="AT50" s="48" t="s">
        <v>189</v>
      </c>
      <c r="AU50" s="78" t="s">
        <v>185</v>
      </c>
      <c r="AV50" s="71" t="s">
        <v>220</v>
      </c>
      <c r="AW50" s="44" t="s">
        <v>188</v>
      </c>
      <c r="AX50" s="80" t="s">
        <v>207</v>
      </c>
    </row>
    <row r="51" spans="2:50" ht="203.65" customHeight="1" x14ac:dyDescent="0.2">
      <c r="B51" s="127" t="s">
        <v>161</v>
      </c>
      <c r="C51" s="128"/>
      <c r="D51" s="129" t="s">
        <v>180</v>
      </c>
      <c r="E51" s="128"/>
      <c r="F51" s="130" t="s">
        <v>181</v>
      </c>
      <c r="G51" s="128"/>
      <c r="H51" s="131" t="s">
        <v>183</v>
      </c>
      <c r="I51" s="132"/>
      <c r="J51" s="133" t="s">
        <v>182</v>
      </c>
      <c r="K51" s="133"/>
      <c r="L51" s="133"/>
      <c r="M51" s="128">
        <v>2</v>
      </c>
      <c r="N51" s="128"/>
      <c r="O51" s="128"/>
      <c r="P51" s="128">
        <v>1</v>
      </c>
      <c r="Q51" s="128"/>
      <c r="R51" s="128"/>
      <c r="S51" s="128">
        <v>3</v>
      </c>
      <c r="T51" s="128"/>
      <c r="U51" s="131" t="s">
        <v>227</v>
      </c>
      <c r="V51" s="232"/>
      <c r="W51" s="232"/>
      <c r="X51" s="232"/>
      <c r="Y51" s="232"/>
      <c r="Z51" s="132"/>
      <c r="AA51" s="115" t="s">
        <v>184</v>
      </c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7"/>
      <c r="AR51" s="73" t="s">
        <v>151</v>
      </c>
      <c r="AS51" s="73" t="s">
        <v>147</v>
      </c>
      <c r="AT51" s="48" t="s">
        <v>189</v>
      </c>
      <c r="AU51" s="78" t="s">
        <v>185</v>
      </c>
      <c r="AV51" s="71" t="s">
        <v>220</v>
      </c>
      <c r="AW51" s="44" t="s">
        <v>188</v>
      </c>
      <c r="AX51" s="80" t="s">
        <v>207</v>
      </c>
    </row>
    <row r="52" spans="2:50" ht="203.65" customHeight="1" x14ac:dyDescent="0.2">
      <c r="B52" s="127" t="s">
        <v>162</v>
      </c>
      <c r="C52" s="128"/>
      <c r="D52" s="129" t="s">
        <v>180</v>
      </c>
      <c r="E52" s="128"/>
      <c r="F52" s="130" t="s">
        <v>181</v>
      </c>
      <c r="G52" s="128"/>
      <c r="H52" s="131" t="s">
        <v>183</v>
      </c>
      <c r="I52" s="132"/>
      <c r="J52" s="133" t="s">
        <v>182</v>
      </c>
      <c r="K52" s="133"/>
      <c r="L52" s="133"/>
      <c r="M52" s="128">
        <v>2</v>
      </c>
      <c r="N52" s="128"/>
      <c r="O52" s="128"/>
      <c r="P52" s="128">
        <v>1</v>
      </c>
      <c r="Q52" s="128"/>
      <c r="R52" s="128"/>
      <c r="S52" s="128">
        <v>3</v>
      </c>
      <c r="T52" s="128"/>
      <c r="U52" s="131" t="s">
        <v>228</v>
      </c>
      <c r="V52" s="232"/>
      <c r="W52" s="232"/>
      <c r="X52" s="232"/>
      <c r="Y52" s="232"/>
      <c r="Z52" s="132"/>
      <c r="AA52" s="115" t="s">
        <v>184</v>
      </c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7"/>
      <c r="AR52" s="73" t="s">
        <v>151</v>
      </c>
      <c r="AS52" s="73" t="s">
        <v>147</v>
      </c>
      <c r="AT52" s="48" t="s">
        <v>189</v>
      </c>
      <c r="AU52" s="78" t="s">
        <v>185</v>
      </c>
      <c r="AV52" s="71" t="s">
        <v>220</v>
      </c>
      <c r="AW52" s="44" t="s">
        <v>188</v>
      </c>
      <c r="AX52" s="80" t="s">
        <v>207</v>
      </c>
    </row>
    <row r="53" spans="2:50" ht="203.65" customHeight="1" x14ac:dyDescent="0.2">
      <c r="B53" s="127" t="s">
        <v>163</v>
      </c>
      <c r="C53" s="128"/>
      <c r="D53" s="129" t="s">
        <v>180</v>
      </c>
      <c r="E53" s="128"/>
      <c r="F53" s="130" t="s">
        <v>181</v>
      </c>
      <c r="G53" s="128"/>
      <c r="H53" s="131" t="s">
        <v>183</v>
      </c>
      <c r="I53" s="132"/>
      <c r="J53" s="133" t="s">
        <v>182</v>
      </c>
      <c r="K53" s="133"/>
      <c r="L53" s="133"/>
      <c r="M53" s="128">
        <v>2</v>
      </c>
      <c r="N53" s="128"/>
      <c r="O53" s="128"/>
      <c r="P53" s="128">
        <v>1</v>
      </c>
      <c r="Q53" s="128"/>
      <c r="R53" s="128"/>
      <c r="S53" s="128">
        <v>3</v>
      </c>
      <c r="T53" s="128"/>
      <c r="U53" s="131" t="s">
        <v>229</v>
      </c>
      <c r="V53" s="232"/>
      <c r="W53" s="232"/>
      <c r="X53" s="232"/>
      <c r="Y53" s="232"/>
      <c r="Z53" s="132"/>
      <c r="AA53" s="115" t="s">
        <v>184</v>
      </c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7"/>
      <c r="AR53" s="73" t="s">
        <v>151</v>
      </c>
      <c r="AS53" s="73" t="s">
        <v>147</v>
      </c>
      <c r="AT53" s="48" t="s">
        <v>189</v>
      </c>
      <c r="AU53" s="78" t="s">
        <v>185</v>
      </c>
      <c r="AV53" s="71" t="s">
        <v>220</v>
      </c>
      <c r="AW53" s="44" t="s">
        <v>188</v>
      </c>
      <c r="AX53" s="80" t="s">
        <v>207</v>
      </c>
    </row>
    <row r="54" spans="2:50" ht="203.65" customHeight="1" x14ac:dyDescent="0.2">
      <c r="B54" s="127" t="s">
        <v>164</v>
      </c>
      <c r="C54" s="128"/>
      <c r="D54" s="129" t="s">
        <v>180</v>
      </c>
      <c r="E54" s="128"/>
      <c r="F54" s="130" t="s">
        <v>181</v>
      </c>
      <c r="G54" s="128"/>
      <c r="H54" s="131" t="s">
        <v>183</v>
      </c>
      <c r="I54" s="132"/>
      <c r="J54" s="133" t="s">
        <v>182</v>
      </c>
      <c r="K54" s="133"/>
      <c r="L54" s="133"/>
      <c r="M54" s="128">
        <v>2</v>
      </c>
      <c r="N54" s="128"/>
      <c r="O54" s="128"/>
      <c r="P54" s="128">
        <v>1</v>
      </c>
      <c r="Q54" s="128"/>
      <c r="R54" s="128"/>
      <c r="S54" s="128">
        <v>3</v>
      </c>
      <c r="T54" s="128"/>
      <c r="U54" s="131" t="s">
        <v>230</v>
      </c>
      <c r="V54" s="232"/>
      <c r="W54" s="232"/>
      <c r="X54" s="232"/>
      <c r="Y54" s="232"/>
      <c r="Z54" s="132"/>
      <c r="AA54" s="115" t="s">
        <v>184</v>
      </c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7"/>
      <c r="AR54" s="73" t="s">
        <v>151</v>
      </c>
      <c r="AS54" s="73" t="s">
        <v>147</v>
      </c>
      <c r="AT54" s="48" t="s">
        <v>189</v>
      </c>
      <c r="AU54" s="78" t="s">
        <v>185</v>
      </c>
      <c r="AV54" s="71" t="s">
        <v>220</v>
      </c>
      <c r="AW54" s="44" t="s">
        <v>188</v>
      </c>
      <c r="AX54" s="80" t="s">
        <v>207</v>
      </c>
    </row>
    <row r="55" spans="2:50" ht="203.65" customHeight="1" x14ac:dyDescent="0.2">
      <c r="B55" s="127" t="s">
        <v>165</v>
      </c>
      <c r="C55" s="128"/>
      <c r="D55" s="129" t="s">
        <v>180</v>
      </c>
      <c r="E55" s="128"/>
      <c r="F55" s="130" t="s">
        <v>181</v>
      </c>
      <c r="G55" s="128"/>
      <c r="H55" s="131" t="s">
        <v>183</v>
      </c>
      <c r="I55" s="132"/>
      <c r="J55" s="133" t="s">
        <v>182</v>
      </c>
      <c r="K55" s="133"/>
      <c r="L55" s="133"/>
      <c r="M55" s="128">
        <v>2</v>
      </c>
      <c r="N55" s="128"/>
      <c r="O55" s="128"/>
      <c r="P55" s="128">
        <v>1</v>
      </c>
      <c r="Q55" s="128"/>
      <c r="R55" s="128"/>
      <c r="S55" s="128">
        <v>3</v>
      </c>
      <c r="T55" s="128"/>
      <c r="U55" s="131" t="s">
        <v>231</v>
      </c>
      <c r="V55" s="232"/>
      <c r="W55" s="232"/>
      <c r="X55" s="232"/>
      <c r="Y55" s="232"/>
      <c r="Z55" s="132"/>
      <c r="AA55" s="115" t="s">
        <v>184</v>
      </c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7"/>
      <c r="AR55" s="73" t="s">
        <v>151</v>
      </c>
      <c r="AS55" s="73" t="s">
        <v>147</v>
      </c>
      <c r="AT55" s="48" t="s">
        <v>189</v>
      </c>
      <c r="AU55" s="78" t="s">
        <v>185</v>
      </c>
      <c r="AV55" s="71" t="s">
        <v>220</v>
      </c>
      <c r="AW55" s="44" t="s">
        <v>188</v>
      </c>
      <c r="AX55" s="80" t="s">
        <v>207</v>
      </c>
    </row>
    <row r="56" spans="2:50" ht="203.65" customHeight="1" x14ac:dyDescent="0.2">
      <c r="B56" s="127" t="s">
        <v>166</v>
      </c>
      <c r="C56" s="128"/>
      <c r="D56" s="129" t="s">
        <v>180</v>
      </c>
      <c r="E56" s="128"/>
      <c r="F56" s="130" t="s">
        <v>181</v>
      </c>
      <c r="G56" s="128"/>
      <c r="H56" s="131" t="s">
        <v>183</v>
      </c>
      <c r="I56" s="132"/>
      <c r="J56" s="133" t="s">
        <v>182</v>
      </c>
      <c r="K56" s="133"/>
      <c r="L56" s="133"/>
      <c r="M56" s="128">
        <v>2</v>
      </c>
      <c r="N56" s="128"/>
      <c r="O56" s="128"/>
      <c r="P56" s="128">
        <v>1</v>
      </c>
      <c r="Q56" s="128"/>
      <c r="R56" s="128"/>
      <c r="S56" s="128">
        <v>3</v>
      </c>
      <c r="T56" s="128"/>
      <c r="U56" s="131" t="s">
        <v>232</v>
      </c>
      <c r="V56" s="232"/>
      <c r="W56" s="232"/>
      <c r="X56" s="232"/>
      <c r="Y56" s="232"/>
      <c r="Z56" s="132"/>
      <c r="AA56" s="115" t="s">
        <v>184</v>
      </c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7"/>
      <c r="AR56" s="73" t="s">
        <v>151</v>
      </c>
      <c r="AS56" s="73" t="s">
        <v>147</v>
      </c>
      <c r="AT56" s="48" t="s">
        <v>189</v>
      </c>
      <c r="AU56" s="78" t="s">
        <v>185</v>
      </c>
      <c r="AV56" s="71" t="s">
        <v>220</v>
      </c>
      <c r="AW56" s="44" t="s">
        <v>188</v>
      </c>
      <c r="AX56" s="80" t="s">
        <v>207</v>
      </c>
    </row>
    <row r="57" spans="2:50" ht="203.65" customHeight="1" x14ac:dyDescent="0.2">
      <c r="B57" s="127" t="s">
        <v>167</v>
      </c>
      <c r="C57" s="128"/>
      <c r="D57" s="129" t="s">
        <v>180</v>
      </c>
      <c r="E57" s="128"/>
      <c r="F57" s="130" t="s">
        <v>181</v>
      </c>
      <c r="G57" s="128"/>
      <c r="H57" s="131" t="s">
        <v>183</v>
      </c>
      <c r="I57" s="132"/>
      <c r="J57" s="133" t="s">
        <v>182</v>
      </c>
      <c r="K57" s="133"/>
      <c r="L57" s="133"/>
      <c r="M57" s="128">
        <v>2</v>
      </c>
      <c r="N57" s="128"/>
      <c r="O57" s="128"/>
      <c r="P57" s="128">
        <v>1</v>
      </c>
      <c r="Q57" s="128"/>
      <c r="R57" s="128"/>
      <c r="S57" s="128">
        <v>3</v>
      </c>
      <c r="T57" s="128"/>
      <c r="U57" s="131" t="s">
        <v>233</v>
      </c>
      <c r="V57" s="232"/>
      <c r="W57" s="232"/>
      <c r="X57" s="232"/>
      <c r="Y57" s="232"/>
      <c r="Z57" s="132"/>
      <c r="AA57" s="115" t="s">
        <v>184</v>
      </c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7"/>
      <c r="AR57" s="73" t="s">
        <v>151</v>
      </c>
      <c r="AS57" s="73" t="s">
        <v>147</v>
      </c>
      <c r="AT57" s="48" t="s">
        <v>189</v>
      </c>
      <c r="AU57" s="78" t="s">
        <v>185</v>
      </c>
      <c r="AV57" s="71" t="s">
        <v>220</v>
      </c>
      <c r="AW57" s="44" t="s">
        <v>188</v>
      </c>
      <c r="AX57" s="80" t="s">
        <v>207</v>
      </c>
    </row>
    <row r="58" spans="2:50" ht="203.65" customHeight="1" x14ac:dyDescent="0.2">
      <c r="B58" s="127" t="s">
        <v>168</v>
      </c>
      <c r="C58" s="128"/>
      <c r="D58" s="129" t="s">
        <v>180</v>
      </c>
      <c r="E58" s="128"/>
      <c r="F58" s="130" t="s">
        <v>181</v>
      </c>
      <c r="G58" s="128"/>
      <c r="H58" s="131" t="s">
        <v>183</v>
      </c>
      <c r="I58" s="132"/>
      <c r="J58" s="133" t="s">
        <v>182</v>
      </c>
      <c r="K58" s="133"/>
      <c r="L58" s="133"/>
      <c r="M58" s="128">
        <v>2</v>
      </c>
      <c r="N58" s="128"/>
      <c r="O58" s="128"/>
      <c r="P58" s="128">
        <v>1</v>
      </c>
      <c r="Q58" s="128"/>
      <c r="R58" s="128"/>
      <c r="S58" s="128">
        <v>3</v>
      </c>
      <c r="T58" s="128"/>
      <c r="U58" s="131" t="s">
        <v>234</v>
      </c>
      <c r="V58" s="232"/>
      <c r="W58" s="232"/>
      <c r="X58" s="232"/>
      <c r="Y58" s="232"/>
      <c r="Z58" s="132"/>
      <c r="AA58" s="115" t="s">
        <v>184</v>
      </c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7"/>
      <c r="AR58" s="73" t="s">
        <v>151</v>
      </c>
      <c r="AS58" s="73" t="s">
        <v>147</v>
      </c>
      <c r="AT58" s="48" t="s">
        <v>189</v>
      </c>
      <c r="AU58" s="78" t="s">
        <v>185</v>
      </c>
      <c r="AV58" s="71" t="s">
        <v>220</v>
      </c>
      <c r="AW58" s="44" t="s">
        <v>188</v>
      </c>
      <c r="AX58" s="80" t="s">
        <v>207</v>
      </c>
    </row>
    <row r="59" spans="2:50" ht="203.65" customHeight="1" x14ac:dyDescent="0.2">
      <c r="B59" s="127" t="s">
        <v>169</v>
      </c>
      <c r="C59" s="128"/>
      <c r="D59" s="129" t="s">
        <v>180</v>
      </c>
      <c r="E59" s="128"/>
      <c r="F59" s="130" t="s">
        <v>181</v>
      </c>
      <c r="G59" s="128"/>
      <c r="H59" s="131" t="s">
        <v>183</v>
      </c>
      <c r="I59" s="132"/>
      <c r="J59" s="133" t="s">
        <v>182</v>
      </c>
      <c r="K59" s="133"/>
      <c r="L59" s="133"/>
      <c r="M59" s="128">
        <v>2</v>
      </c>
      <c r="N59" s="128"/>
      <c r="O59" s="128"/>
      <c r="P59" s="128">
        <v>1</v>
      </c>
      <c r="Q59" s="128"/>
      <c r="R59" s="128"/>
      <c r="S59" s="128">
        <v>3</v>
      </c>
      <c r="T59" s="128"/>
      <c r="U59" s="131" t="s">
        <v>235</v>
      </c>
      <c r="V59" s="232"/>
      <c r="W59" s="232"/>
      <c r="X59" s="232"/>
      <c r="Y59" s="232"/>
      <c r="Z59" s="132"/>
      <c r="AA59" s="115" t="s">
        <v>184</v>
      </c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7"/>
      <c r="AR59" s="73" t="s">
        <v>151</v>
      </c>
      <c r="AS59" s="73" t="s">
        <v>147</v>
      </c>
      <c r="AT59" s="48" t="s">
        <v>189</v>
      </c>
      <c r="AU59" s="78" t="s">
        <v>185</v>
      </c>
      <c r="AV59" s="71" t="s">
        <v>220</v>
      </c>
      <c r="AW59" s="44" t="s">
        <v>188</v>
      </c>
      <c r="AX59" s="80" t="s">
        <v>207</v>
      </c>
    </row>
    <row r="60" spans="2:50" ht="203.65" customHeight="1" x14ac:dyDescent="0.2">
      <c r="B60" s="127" t="s">
        <v>170</v>
      </c>
      <c r="C60" s="128"/>
      <c r="D60" s="129" t="s">
        <v>180</v>
      </c>
      <c r="E60" s="128"/>
      <c r="F60" s="130" t="s">
        <v>181</v>
      </c>
      <c r="G60" s="128"/>
      <c r="H60" s="131" t="s">
        <v>183</v>
      </c>
      <c r="I60" s="132"/>
      <c r="J60" s="133" t="s">
        <v>182</v>
      </c>
      <c r="K60" s="133"/>
      <c r="L60" s="133"/>
      <c r="M60" s="128">
        <v>2</v>
      </c>
      <c r="N60" s="128"/>
      <c r="O60" s="128"/>
      <c r="P60" s="128">
        <v>1</v>
      </c>
      <c r="Q60" s="128"/>
      <c r="R60" s="128"/>
      <c r="S60" s="128">
        <v>3</v>
      </c>
      <c r="T60" s="128"/>
      <c r="U60" s="131" t="s">
        <v>236</v>
      </c>
      <c r="V60" s="232"/>
      <c r="W60" s="232"/>
      <c r="X60" s="232"/>
      <c r="Y60" s="232"/>
      <c r="Z60" s="132"/>
      <c r="AA60" s="115" t="s">
        <v>184</v>
      </c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7"/>
      <c r="AR60" s="73" t="s">
        <v>151</v>
      </c>
      <c r="AS60" s="73" t="s">
        <v>147</v>
      </c>
      <c r="AT60" s="48" t="s">
        <v>189</v>
      </c>
      <c r="AU60" s="78" t="s">
        <v>185</v>
      </c>
      <c r="AV60" s="71" t="s">
        <v>220</v>
      </c>
      <c r="AW60" s="44" t="s">
        <v>188</v>
      </c>
      <c r="AX60" s="80" t="s">
        <v>207</v>
      </c>
    </row>
    <row r="61" spans="2:50" ht="101.45" customHeight="1" x14ac:dyDescent="0.2">
      <c r="B61" s="22"/>
      <c r="C61" s="23"/>
      <c r="D61" s="23"/>
      <c r="E61" s="23"/>
      <c r="F61" s="22"/>
      <c r="G61" s="23"/>
      <c r="H61" s="26"/>
      <c r="I61" s="33"/>
      <c r="J61" s="22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4"/>
      <c r="W61" s="24"/>
      <c r="X61" s="24"/>
      <c r="Y61" s="24"/>
      <c r="Z61" s="24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3"/>
      <c r="AS61" s="23"/>
      <c r="AT61" s="24"/>
      <c r="AU61" s="26"/>
      <c r="AV61" s="24"/>
      <c r="AW61" s="24"/>
      <c r="AX61" s="26"/>
    </row>
    <row r="62" spans="2:50" ht="12.75" customHeight="1" x14ac:dyDescent="0.2"/>
    <row r="63" spans="2:50" x14ac:dyDescent="0.2">
      <c r="C63" s="3"/>
      <c r="D63" s="3"/>
      <c r="E63" s="3"/>
      <c r="F63" s="3"/>
      <c r="G63" s="3"/>
      <c r="H63" s="29"/>
      <c r="I63" s="29"/>
      <c r="J63" s="3"/>
      <c r="K63" s="3"/>
      <c r="L63" s="3"/>
      <c r="M63" s="3"/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2:50" x14ac:dyDescent="0.2">
      <c r="C64" s="6" t="s">
        <v>54</v>
      </c>
      <c r="D64" s="6"/>
      <c r="E64" s="6"/>
      <c r="G64" s="8" t="s">
        <v>55</v>
      </c>
      <c r="H64" s="29"/>
      <c r="I64" s="29"/>
      <c r="J64" s="3"/>
      <c r="K64" s="3"/>
      <c r="L64" s="3"/>
      <c r="M64" s="3"/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3:42" x14ac:dyDescent="0.2">
      <c r="C65" s="27">
        <v>1</v>
      </c>
      <c r="D65" s="27"/>
      <c r="E65" s="27"/>
      <c r="F65" s="8" t="s">
        <v>56</v>
      </c>
      <c r="G65" s="3"/>
      <c r="H65" s="29"/>
      <c r="I65" s="29"/>
      <c r="J65" s="3"/>
      <c r="K65" s="3"/>
      <c r="L65" s="3">
        <v>4</v>
      </c>
      <c r="M65" s="8" t="s">
        <v>57</v>
      </c>
      <c r="N65" s="3"/>
      <c r="O65" s="3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3:42" x14ac:dyDescent="0.2">
      <c r="C66" s="27">
        <v>2</v>
      </c>
      <c r="D66" s="27"/>
      <c r="E66" s="27"/>
      <c r="F66" s="8" t="s">
        <v>58</v>
      </c>
      <c r="G66" s="3"/>
      <c r="H66" s="29"/>
      <c r="I66" s="29"/>
      <c r="J66" s="3"/>
      <c r="K66" s="3"/>
      <c r="L66" s="3">
        <v>5</v>
      </c>
      <c r="M66" s="8" t="s">
        <v>19</v>
      </c>
      <c r="N66" s="3"/>
      <c r="O66" s="3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3:42" x14ac:dyDescent="0.2">
      <c r="C67" s="16">
        <v>3</v>
      </c>
      <c r="D67" s="16"/>
      <c r="E67" s="16"/>
      <c r="F67" s="8" t="s">
        <v>59</v>
      </c>
      <c r="G67" s="3"/>
      <c r="H67" s="29"/>
      <c r="I67" s="29"/>
      <c r="J67" s="3"/>
      <c r="K67" s="3"/>
      <c r="L67" s="3"/>
      <c r="M67" s="8"/>
      <c r="N67" s="3"/>
      <c r="O67" s="8"/>
      <c r="P67" s="3"/>
      <c r="Q67" s="3"/>
      <c r="R67" s="3"/>
      <c r="S67" s="3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3:42" x14ac:dyDescent="0.2">
      <c r="C68" s="16"/>
      <c r="D68" s="16"/>
      <c r="E68" s="16"/>
      <c r="F68" s="8"/>
      <c r="G68" s="3"/>
      <c r="H68" s="29"/>
      <c r="I68" s="29"/>
      <c r="J68" s="3"/>
      <c r="K68" s="3"/>
      <c r="L68" s="3"/>
      <c r="M68" s="8"/>
      <c r="N68" s="3"/>
      <c r="O68" s="8"/>
      <c r="P68" s="3"/>
      <c r="Q68" s="3"/>
      <c r="R68" s="3"/>
      <c r="S68" s="3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3:42" x14ac:dyDescent="0.2">
      <c r="C69" s="6" t="s">
        <v>60</v>
      </c>
      <c r="D69" s="6"/>
      <c r="E69" s="6"/>
      <c r="F69" s="8"/>
      <c r="G69" s="8" t="s">
        <v>55</v>
      </c>
      <c r="O69" s="8"/>
      <c r="P69" s="3"/>
      <c r="Q69" s="3"/>
      <c r="S69" s="16"/>
      <c r="T69" s="3"/>
      <c r="U69" s="8"/>
      <c r="V69" s="8"/>
      <c r="W69" s="8"/>
      <c r="X69" s="8"/>
      <c r="Y69" s="8"/>
      <c r="Z69" s="8"/>
      <c r="AA69" s="8"/>
      <c r="AB69" s="3"/>
      <c r="AC69" s="8"/>
      <c r="AD69" s="16"/>
      <c r="AE69" s="3"/>
      <c r="AF69" s="8"/>
      <c r="AG69" s="3"/>
      <c r="AH69" s="5"/>
      <c r="AI69" s="5"/>
      <c r="AJ69" s="5"/>
      <c r="AK69" s="5"/>
      <c r="AL69" s="8"/>
      <c r="AM69" s="5"/>
      <c r="AN69" s="5"/>
      <c r="AO69" s="5"/>
      <c r="AP69" s="5"/>
    </row>
    <row r="70" spans="3:42" x14ac:dyDescent="0.2">
      <c r="C70" s="27">
        <v>1</v>
      </c>
      <c r="D70" s="27"/>
      <c r="E70" s="27"/>
      <c r="F70" s="8" t="s">
        <v>61</v>
      </c>
      <c r="G70" s="8"/>
      <c r="L70" s="3">
        <v>4</v>
      </c>
      <c r="M70" s="8" t="s">
        <v>19</v>
      </c>
      <c r="O70" s="8"/>
      <c r="P70" s="3"/>
      <c r="Q70" s="3"/>
      <c r="S70" s="16"/>
      <c r="T70" s="3"/>
      <c r="U70" s="8"/>
      <c r="V70" s="8"/>
      <c r="W70" s="8"/>
      <c r="X70" s="8"/>
      <c r="Y70" s="8"/>
      <c r="Z70" s="8"/>
      <c r="AA70" s="8"/>
      <c r="AB70" s="3"/>
      <c r="AC70" s="8"/>
      <c r="AD70" s="16"/>
      <c r="AE70" s="3"/>
      <c r="AF70" s="8"/>
      <c r="AG70" s="3"/>
      <c r="AH70" s="5"/>
      <c r="AI70" s="5"/>
      <c r="AJ70" s="5"/>
      <c r="AK70" s="5"/>
      <c r="AL70" s="8"/>
      <c r="AM70" s="5"/>
      <c r="AN70" s="5"/>
      <c r="AO70" s="5"/>
      <c r="AP70" s="5"/>
    </row>
    <row r="71" spans="3:42" x14ac:dyDescent="0.2">
      <c r="C71" s="27">
        <v>2</v>
      </c>
      <c r="D71" s="27"/>
      <c r="E71" s="27"/>
      <c r="F71" s="8" t="s">
        <v>62</v>
      </c>
      <c r="G71" s="8"/>
      <c r="L71" s="3"/>
      <c r="M71" s="8"/>
      <c r="O71" s="8"/>
      <c r="P71" s="3"/>
      <c r="Q71" s="3"/>
      <c r="S71" s="16"/>
      <c r="T71" s="3"/>
      <c r="U71" s="8"/>
      <c r="V71" s="8"/>
      <c r="W71" s="8"/>
      <c r="X71" s="8"/>
      <c r="Y71" s="8"/>
      <c r="Z71" s="8"/>
      <c r="AA71" s="8"/>
      <c r="AB71" s="3"/>
      <c r="AC71" s="8"/>
      <c r="AD71" s="16"/>
      <c r="AE71" s="3"/>
      <c r="AF71" s="8"/>
      <c r="AG71" s="3"/>
      <c r="AH71" s="5"/>
      <c r="AI71" s="5"/>
      <c r="AJ71" s="5"/>
      <c r="AK71" s="5"/>
      <c r="AL71" s="8"/>
      <c r="AM71" s="5"/>
      <c r="AN71" s="5"/>
      <c r="AO71" s="5"/>
      <c r="AP71" s="5"/>
    </row>
    <row r="72" spans="3:42" x14ac:dyDescent="0.2">
      <c r="C72" s="16">
        <v>3</v>
      </c>
      <c r="D72" s="16"/>
      <c r="E72" s="16"/>
      <c r="F72" s="8" t="s">
        <v>63</v>
      </c>
      <c r="G72" s="8"/>
      <c r="L72" s="3"/>
      <c r="M72" s="8"/>
      <c r="O72" s="8"/>
      <c r="P72" s="3"/>
      <c r="Q72" s="3"/>
      <c r="S72" s="16"/>
      <c r="T72" s="3"/>
      <c r="U72" s="8"/>
      <c r="V72" s="8"/>
      <c r="W72" s="8"/>
      <c r="X72" s="8"/>
      <c r="Y72" s="8"/>
      <c r="Z72" s="8"/>
      <c r="AA72" s="8"/>
      <c r="AB72" s="3"/>
      <c r="AC72" s="8"/>
      <c r="AD72" s="16"/>
      <c r="AE72" s="3"/>
      <c r="AF72" s="8"/>
      <c r="AG72" s="3"/>
      <c r="AH72" s="5"/>
      <c r="AI72" s="5"/>
      <c r="AJ72" s="5"/>
      <c r="AK72" s="5"/>
      <c r="AL72" s="8"/>
      <c r="AM72" s="5"/>
      <c r="AN72" s="5"/>
      <c r="AO72" s="5"/>
      <c r="AP72" s="5"/>
    </row>
    <row r="73" spans="3:42" x14ac:dyDescent="0.2">
      <c r="C73" s="16"/>
      <c r="D73" s="16"/>
      <c r="E73" s="16"/>
      <c r="F73" s="8"/>
      <c r="G73" s="8"/>
      <c r="L73" s="3"/>
      <c r="M73" s="8"/>
      <c r="O73" s="8"/>
      <c r="P73" s="3"/>
      <c r="Q73" s="3"/>
      <c r="S73" s="16"/>
      <c r="T73" s="3"/>
      <c r="U73" s="8"/>
      <c r="V73" s="8"/>
      <c r="W73" s="8"/>
      <c r="X73" s="8"/>
      <c r="Y73" s="8"/>
      <c r="Z73" s="8"/>
      <c r="AA73" s="8"/>
      <c r="AB73" s="3"/>
      <c r="AC73" s="8"/>
      <c r="AD73" s="16"/>
      <c r="AE73" s="3"/>
      <c r="AF73" s="8"/>
      <c r="AG73" s="3"/>
      <c r="AH73" s="5"/>
      <c r="AI73" s="5"/>
      <c r="AJ73" s="5"/>
      <c r="AK73" s="5"/>
      <c r="AL73" s="8"/>
      <c r="AM73" s="5"/>
      <c r="AN73" s="5"/>
      <c r="AO73" s="5"/>
      <c r="AP73" s="5"/>
    </row>
    <row r="74" spans="3:42" x14ac:dyDescent="0.2">
      <c r="C74" s="6" t="s">
        <v>64</v>
      </c>
      <c r="D74" s="6"/>
      <c r="E74" s="6"/>
      <c r="F74" s="8"/>
      <c r="G74" s="8" t="s">
        <v>55</v>
      </c>
      <c r="O74" s="8"/>
      <c r="P74" s="3"/>
      <c r="Q74" s="3"/>
      <c r="S74" s="16"/>
      <c r="T74" s="3"/>
      <c r="U74" s="8"/>
      <c r="V74" s="8"/>
      <c r="W74" s="8"/>
      <c r="X74" s="8"/>
      <c r="Y74" s="8"/>
      <c r="Z74" s="8"/>
      <c r="AA74" s="8"/>
      <c r="AB74" s="3"/>
      <c r="AC74" s="8"/>
      <c r="AD74" s="5"/>
      <c r="AF74" s="8"/>
      <c r="AG74" s="5"/>
      <c r="AH74" s="5"/>
      <c r="AI74" s="5"/>
      <c r="AJ74" s="5"/>
      <c r="AK74" s="5"/>
      <c r="AL74" s="8"/>
      <c r="AM74" s="5"/>
      <c r="AN74" s="5"/>
      <c r="AO74" s="5"/>
      <c r="AP74" s="5"/>
    </row>
    <row r="75" spans="3:42" x14ac:dyDescent="0.2">
      <c r="C75" s="27">
        <v>1</v>
      </c>
      <c r="D75" s="27"/>
      <c r="E75" s="27"/>
      <c r="F75" s="8" t="s">
        <v>65</v>
      </c>
      <c r="G75" s="3"/>
      <c r="H75" s="29"/>
      <c r="I75" s="29"/>
      <c r="J75" s="3"/>
      <c r="K75" s="3"/>
      <c r="L75" s="3">
        <v>4</v>
      </c>
      <c r="M75" s="8" t="s">
        <v>66</v>
      </c>
      <c r="N75" s="3"/>
      <c r="O75" s="3"/>
      <c r="P75" s="3"/>
      <c r="Q75" s="3"/>
      <c r="S75" s="3">
        <v>7</v>
      </c>
      <c r="T75" s="8" t="s">
        <v>67</v>
      </c>
      <c r="U75" s="5"/>
      <c r="V75" s="5"/>
      <c r="W75" s="5"/>
      <c r="X75" s="5"/>
      <c r="Y75" s="5"/>
      <c r="Z75" s="5"/>
      <c r="AA75" s="5"/>
      <c r="AB75" s="5"/>
      <c r="AC75" s="5"/>
      <c r="AE75" s="3">
        <v>10</v>
      </c>
      <c r="AF75" s="8" t="s">
        <v>19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3:42" x14ac:dyDescent="0.2">
      <c r="C76" s="27">
        <v>2</v>
      </c>
      <c r="D76" s="27"/>
      <c r="E76" s="27"/>
      <c r="F76" s="8" t="s">
        <v>68</v>
      </c>
      <c r="G76" s="3"/>
      <c r="H76" s="29"/>
      <c r="I76" s="29"/>
      <c r="J76" s="3"/>
      <c r="K76" s="3"/>
      <c r="L76" s="3">
        <v>5</v>
      </c>
      <c r="M76" s="8" t="s">
        <v>69</v>
      </c>
      <c r="N76" s="3"/>
      <c r="O76" s="3"/>
      <c r="P76" s="3"/>
      <c r="Q76" s="3"/>
      <c r="S76" s="3">
        <v>8</v>
      </c>
      <c r="T76" s="8" t="s">
        <v>70</v>
      </c>
      <c r="U76" s="5"/>
      <c r="V76" s="5"/>
      <c r="W76" s="5"/>
      <c r="X76" s="5"/>
      <c r="Y76" s="5"/>
      <c r="Z76" s="5"/>
      <c r="AA76" s="5"/>
      <c r="AB76" s="5"/>
      <c r="AC76" s="5"/>
      <c r="AE76" s="3"/>
      <c r="AF76" s="8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3:42" ht="12.75" customHeight="1" x14ac:dyDescent="0.2">
      <c r="C77" s="16">
        <v>3</v>
      </c>
      <c r="D77" s="16"/>
      <c r="E77" s="16"/>
      <c r="F77" s="8" t="s">
        <v>71</v>
      </c>
      <c r="G77" s="3"/>
      <c r="H77" s="29"/>
      <c r="I77" s="29"/>
      <c r="J77" s="3"/>
      <c r="K77" s="3"/>
      <c r="L77" s="3">
        <v>6</v>
      </c>
      <c r="M77" s="8" t="s">
        <v>72</v>
      </c>
      <c r="N77" s="3"/>
      <c r="O77" s="8"/>
      <c r="P77" s="3"/>
      <c r="Q77" s="3"/>
      <c r="S77" s="3">
        <v>9</v>
      </c>
      <c r="T77" s="8" t="s">
        <v>73</v>
      </c>
      <c r="U77" s="5"/>
      <c r="V77" s="5"/>
      <c r="W77" s="5"/>
      <c r="X77" s="5"/>
      <c r="Y77" s="5"/>
      <c r="Z77" s="5"/>
      <c r="AA77" s="5"/>
      <c r="AB77" s="5"/>
      <c r="AC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3:42" ht="9.75" customHeight="1" x14ac:dyDescent="0.2">
      <c r="C78" s="16"/>
      <c r="D78" s="16"/>
      <c r="E78" s="16"/>
      <c r="F78" s="8"/>
      <c r="G78" s="3"/>
      <c r="H78" s="29"/>
      <c r="I78" s="29"/>
      <c r="J78" s="3"/>
      <c r="K78" s="3"/>
      <c r="L78" s="3"/>
      <c r="M78" s="8"/>
      <c r="N78" s="3"/>
      <c r="O78" s="8"/>
      <c r="P78" s="3"/>
      <c r="Q78" s="3"/>
      <c r="R78" s="3"/>
      <c r="S78" s="3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81" spans="2:45" x14ac:dyDescent="0.2">
      <c r="B81" s="7" t="s">
        <v>74</v>
      </c>
      <c r="C81" s="5"/>
      <c r="D81" s="5"/>
      <c r="E81" s="5"/>
      <c r="F81" s="5"/>
      <c r="G81" s="5"/>
      <c r="H81" s="30"/>
      <c r="I81" s="3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2:45" x14ac:dyDescent="0.2">
      <c r="B82" s="2" t="s">
        <v>75</v>
      </c>
      <c r="S82" s="10"/>
      <c r="T82" s="2"/>
      <c r="U82" s="2"/>
      <c r="V82" s="2"/>
      <c r="W82" s="2"/>
      <c r="X82" s="2"/>
      <c r="Y82" s="2"/>
      <c r="Z82" s="2"/>
      <c r="AD82" s="10"/>
    </row>
    <row r="83" spans="2:45" x14ac:dyDescent="0.2">
      <c r="C83" s="10"/>
      <c r="D83" s="10"/>
      <c r="E83" s="10"/>
      <c r="T83" s="10"/>
      <c r="U83" s="10"/>
      <c r="V83" s="10"/>
      <c r="W83" s="10"/>
      <c r="X83" s="10"/>
      <c r="Y83" s="10"/>
      <c r="Z83" s="10"/>
      <c r="AB83" s="10" t="s">
        <v>76</v>
      </c>
      <c r="AD83" s="10"/>
      <c r="AL83" s="5"/>
      <c r="AM83" s="5"/>
      <c r="AN83" s="5"/>
      <c r="AO83" s="5"/>
      <c r="AP83" s="5"/>
      <c r="AQ83" s="5"/>
    </row>
    <row r="84" spans="2:45" x14ac:dyDescent="0.2">
      <c r="B84" s="223" t="s">
        <v>175</v>
      </c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AB84" s="10" t="s">
        <v>23</v>
      </c>
      <c r="AC84" s="17"/>
      <c r="AE84" s="10" t="s">
        <v>77</v>
      </c>
      <c r="AF84" s="11"/>
      <c r="AL84" s="5"/>
      <c r="AM84" s="5"/>
      <c r="AN84" s="5"/>
      <c r="AO84" s="5"/>
      <c r="AP84" s="5"/>
      <c r="AQ84" s="5"/>
    </row>
    <row r="85" spans="2:45" x14ac:dyDescent="0.2">
      <c r="AM85" s="1" t="s">
        <v>78</v>
      </c>
      <c r="AQ85" s="1"/>
      <c r="AR85" s="13"/>
      <c r="AS85" s="13"/>
    </row>
    <row r="86" spans="2:45" x14ac:dyDescent="0.2">
      <c r="B86" s="12" t="s">
        <v>79</v>
      </c>
      <c r="C86" s="5"/>
      <c r="D86" s="5"/>
      <c r="E86" s="5"/>
      <c r="F86" s="5"/>
      <c r="G86" s="5"/>
      <c r="H86" s="224" t="s">
        <v>176</v>
      </c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AM86" t="s">
        <v>80</v>
      </c>
      <c r="AO86" t="s">
        <v>81</v>
      </c>
      <c r="AQ86" t="s">
        <v>82</v>
      </c>
    </row>
    <row r="87" spans="2:45" x14ac:dyDescent="0.2">
      <c r="B87" s="8"/>
      <c r="C87" s="5"/>
      <c r="D87" s="5"/>
      <c r="E87" s="5"/>
      <c r="F87" s="5"/>
      <c r="G87" s="5"/>
      <c r="H87" s="34"/>
      <c r="I87" s="34"/>
      <c r="J87" s="9"/>
      <c r="K87" s="9"/>
      <c r="L87" s="9"/>
      <c r="M87" s="9"/>
      <c r="N87" s="9"/>
      <c r="O87" s="9"/>
      <c r="P87" s="9"/>
      <c r="Q87" s="9"/>
      <c r="R87" s="9"/>
      <c r="S87" s="9"/>
      <c r="T87" s="10"/>
      <c r="U87" s="10"/>
      <c r="V87" s="10"/>
      <c r="W87" s="10"/>
      <c r="X87" s="10"/>
      <c r="Y87" s="10"/>
      <c r="Z87" s="10"/>
      <c r="AM87" s="21">
        <v>12</v>
      </c>
      <c r="AO87" s="21">
        <v>12</v>
      </c>
      <c r="AQ87" s="21">
        <v>2024</v>
      </c>
      <c r="AR87" s="41"/>
      <c r="AS87" s="41"/>
    </row>
    <row r="101" spans="22:45" x14ac:dyDescent="0.2">
      <c r="AD101" s="3"/>
    </row>
    <row r="102" spans="22:45" x14ac:dyDescent="0.2">
      <c r="V102" s="8"/>
    </row>
    <row r="103" spans="22:45" x14ac:dyDescent="0.2">
      <c r="V103" s="8"/>
    </row>
    <row r="104" spans="22:45" ht="15" x14ac:dyDescent="0.2">
      <c r="V104" s="8"/>
      <c r="AS104" s="76"/>
    </row>
    <row r="105" spans="22:45" ht="15" x14ac:dyDescent="0.2">
      <c r="V105" s="8"/>
      <c r="AS105" s="76"/>
    </row>
    <row r="106" spans="22:45" ht="15" x14ac:dyDescent="0.2">
      <c r="V106" s="8"/>
      <c r="AS106" s="76"/>
    </row>
    <row r="107" spans="22:45" x14ac:dyDescent="0.2">
      <c r="V107" s="8"/>
    </row>
    <row r="108" spans="22:45" x14ac:dyDescent="0.2">
      <c r="V108" s="8"/>
    </row>
    <row r="109" spans="22:45" x14ac:dyDescent="0.2">
      <c r="V109" s="8"/>
    </row>
    <row r="110" spans="22:45" x14ac:dyDescent="0.2">
      <c r="V110" s="8"/>
    </row>
    <row r="111" spans="22:45" x14ac:dyDescent="0.2">
      <c r="V111" s="8"/>
    </row>
    <row r="112" spans="22:45" ht="15" x14ac:dyDescent="0.2">
      <c r="V112" s="8"/>
      <c r="AS112" s="76"/>
    </row>
    <row r="113" spans="22:49" ht="15" x14ac:dyDescent="0.2">
      <c r="V113" s="8"/>
      <c r="AS113" s="76"/>
    </row>
    <row r="114" spans="22:49" x14ac:dyDescent="0.2">
      <c r="V114" s="8"/>
    </row>
    <row r="115" spans="22:49" x14ac:dyDescent="0.2">
      <c r="V115" s="8"/>
    </row>
    <row r="116" spans="22:49" x14ac:dyDescent="0.2">
      <c r="V116" s="8"/>
    </row>
    <row r="117" spans="22:49" x14ac:dyDescent="0.2">
      <c r="V117" s="8"/>
    </row>
    <row r="118" spans="22:49" x14ac:dyDescent="0.2">
      <c r="V118" s="8"/>
    </row>
    <row r="119" spans="22:49" x14ac:dyDescent="0.2">
      <c r="V119" s="8"/>
    </row>
    <row r="120" spans="22:49" x14ac:dyDescent="0.2">
      <c r="V120" s="8"/>
      <c r="AW120" s="3"/>
    </row>
    <row r="121" spans="22:49" x14ac:dyDescent="0.2">
      <c r="V121" s="8"/>
      <c r="AW121" s="3"/>
    </row>
    <row r="122" spans="22:49" x14ac:dyDescent="0.2">
      <c r="AW122" s="3"/>
    </row>
    <row r="123" spans="22:49" x14ac:dyDescent="0.2">
      <c r="AU123" s="16"/>
      <c r="AV123" s="16"/>
      <c r="AW123" s="16"/>
    </row>
    <row r="124" spans="22:49" x14ac:dyDescent="0.2">
      <c r="AU124" s="16"/>
      <c r="AV124" s="16"/>
      <c r="AW124" s="16"/>
    </row>
    <row r="125" spans="22:49" x14ac:dyDescent="0.2">
      <c r="AU125" s="16"/>
      <c r="AV125" s="16"/>
      <c r="AW125" s="16"/>
    </row>
    <row r="126" spans="22:49" x14ac:dyDescent="0.2">
      <c r="AU126" s="16"/>
      <c r="AV126" s="16"/>
      <c r="AW126" s="16"/>
    </row>
    <row r="127" spans="22:49" ht="15.75" x14ac:dyDescent="0.25">
      <c r="W127" s="8"/>
      <c r="AS127" s="77"/>
      <c r="AU127" s="16"/>
      <c r="AV127" s="16"/>
      <c r="AW127" s="16"/>
    </row>
    <row r="128" spans="22:49" ht="15.75" x14ac:dyDescent="0.25">
      <c r="AS128" s="77"/>
      <c r="AU128" s="16"/>
      <c r="AV128" s="16"/>
      <c r="AW128" s="16"/>
    </row>
    <row r="129" spans="45:49" ht="15.75" x14ac:dyDescent="0.25">
      <c r="AS129" s="77"/>
      <c r="AU129" s="16"/>
      <c r="AV129" s="16"/>
      <c r="AW129" s="16"/>
    </row>
    <row r="130" spans="45:49" ht="15.75" x14ac:dyDescent="0.25">
      <c r="AS130" s="77"/>
    </row>
    <row r="131" spans="45:49" ht="15.75" x14ac:dyDescent="0.25">
      <c r="AS131" s="77"/>
    </row>
    <row r="132" spans="45:49" ht="15.75" x14ac:dyDescent="0.25">
      <c r="AS132" s="77"/>
    </row>
    <row r="157" spans="46:47" ht="15.75" x14ac:dyDescent="0.25">
      <c r="AT157" s="3"/>
      <c r="AU157" s="77"/>
    </row>
    <row r="158" spans="46:47" ht="15.75" x14ac:dyDescent="0.25">
      <c r="AT158" s="3"/>
      <c r="AU158" s="77"/>
    </row>
    <row r="159" spans="46:47" x14ac:dyDescent="0.2">
      <c r="AT159" s="3"/>
    </row>
    <row r="160" spans="46:47" x14ac:dyDescent="0.2">
      <c r="AT160" s="3"/>
    </row>
    <row r="161" spans="46:46" x14ac:dyDescent="0.2">
      <c r="AT161" s="16"/>
    </row>
    <row r="162" spans="46:46" x14ac:dyDescent="0.2">
      <c r="AT162" s="3"/>
    </row>
    <row r="163" spans="46:46" x14ac:dyDescent="0.2">
      <c r="AT163" s="16"/>
    </row>
  </sheetData>
  <autoFilter ref="A44:AX60" xr:uid="{EE48EE09-E661-402D-BA1B-A100D489DD1B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238">
    <mergeCell ref="B84:R84"/>
    <mergeCell ref="H86:S86"/>
    <mergeCell ref="P44:R44"/>
    <mergeCell ref="S44:T44"/>
    <mergeCell ref="U44:Z44"/>
    <mergeCell ref="AA44:AQ44"/>
    <mergeCell ref="B44:C44"/>
    <mergeCell ref="F44:G44"/>
    <mergeCell ref="H44:I44"/>
    <mergeCell ref="J44:L44"/>
    <mergeCell ref="AA47:AQ47"/>
    <mergeCell ref="P47:R47"/>
    <mergeCell ref="S47:T47"/>
    <mergeCell ref="U47:Z47"/>
    <mergeCell ref="AA48:AQ48"/>
    <mergeCell ref="M49:O49"/>
    <mergeCell ref="P49:R49"/>
    <mergeCell ref="S49:T49"/>
    <mergeCell ref="B48:C48"/>
    <mergeCell ref="D48:E48"/>
    <mergeCell ref="F48:G48"/>
    <mergeCell ref="H48:I48"/>
    <mergeCell ref="J48:L48"/>
    <mergeCell ref="D44:E44"/>
    <mergeCell ref="M44:O44"/>
    <mergeCell ref="B39:I39"/>
    <mergeCell ref="J39:L39"/>
    <mergeCell ref="M39:O39"/>
    <mergeCell ref="B38:I38"/>
    <mergeCell ref="J40:L40"/>
    <mergeCell ref="M40:O40"/>
    <mergeCell ref="B40:I40"/>
    <mergeCell ref="B47:C47"/>
    <mergeCell ref="D47:E47"/>
    <mergeCell ref="F47:G47"/>
    <mergeCell ref="H47:I47"/>
    <mergeCell ref="J47:L47"/>
    <mergeCell ref="M47:O47"/>
    <mergeCell ref="M48:O48"/>
    <mergeCell ref="P48:R48"/>
    <mergeCell ref="S48:T48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J3:AQ4"/>
    <mergeCell ref="I7:AQ7"/>
    <mergeCell ref="I8:J8"/>
    <mergeCell ref="K8:L8"/>
    <mergeCell ref="M8:AG8"/>
    <mergeCell ref="AH8:AQ8"/>
    <mergeCell ref="M38:O38"/>
    <mergeCell ref="B18:I18"/>
    <mergeCell ref="J18:AQ18"/>
    <mergeCell ref="B17:I17"/>
    <mergeCell ref="H26:AQ26"/>
    <mergeCell ref="J38:L38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U48:Z48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U49:Z49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P46:R46"/>
    <mergeCell ref="S46:T46"/>
    <mergeCell ref="AA46:AQ46"/>
    <mergeCell ref="U46:Z46"/>
    <mergeCell ref="B37:I37"/>
    <mergeCell ref="J37:L37"/>
    <mergeCell ref="M37:O37"/>
    <mergeCell ref="B45:C45"/>
    <mergeCell ref="D45:E45"/>
    <mergeCell ref="F45:G45"/>
    <mergeCell ref="H45:I45"/>
    <mergeCell ref="J45:L45"/>
    <mergeCell ref="M45:O45"/>
  </mergeCells>
  <phoneticPr fontId="12" type="noConversion"/>
  <dataValidations count="7">
    <dataValidation type="list" allowBlank="1" showInputMessage="1" showErrorMessage="1" sqref="M61:O61" xr:uid="{2DA89B35-FB80-423A-A21E-D6AD59872CED}">
      <formula1>Tecnicas_Pruebas</formula1>
    </dataValidation>
    <dataValidation type="list" allowBlank="1" showInputMessage="1" showErrorMessage="1" sqref="H61:I61" xr:uid="{85DE78B2-D7BC-48A4-977D-E015DC04A24E}">
      <formula1>Componentes</formula1>
    </dataValidation>
    <dataValidation type="list" allowBlank="1" showInputMessage="1" showErrorMessage="1" sqref="P61:R61" xr:uid="{76BC22F3-F621-4206-9529-2E1DE3B7DEF6}">
      <formula1>Caracteristica_Evaluar</formula1>
    </dataValidation>
    <dataValidation type="list" allowBlank="1" showInputMessage="1" showErrorMessage="1" sqref="AX61" xr:uid="{4EA5C696-D01A-4B52-859A-8EBD7613D4AF}">
      <formula1>Estado_CP</formula1>
    </dataValidation>
    <dataValidation type="list" allowBlank="1" showInputMessage="1" showErrorMessage="1" sqref="F61:G61" xr:uid="{F0029DDF-3E41-4DB1-87F2-231FCBAFF5B4}">
      <formula1>Requerimientos</formula1>
    </dataValidation>
    <dataValidation type="list" allowBlank="1" showInputMessage="1" showErrorMessage="1" sqref="S61:T61" xr:uid="{474749D8-51ED-42F2-BBDB-50519F8F0CB3}">
      <formula1>Metodos_Pruebas</formula1>
    </dataValidation>
    <dataValidation type="list" allowBlank="1" showInputMessage="1" showErrorMessage="1" sqref="AS45:AS60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ejemplo!$A$69:$A$87</xm:f>
          </x14:formula1>
          <xm:sqref>D45:E60</xm:sqref>
        </x14:dataValidation>
        <x14:dataValidation type="list" allowBlank="1" showInputMessage="1" showErrorMessage="1" xr:uid="{6C85D490-1E1C-48C9-9C49-5B3E0AAC0A99}">
          <x14:formula1>
            <xm:f>ejemplo!$A$98:$A$99</xm:f>
          </x14:formula1>
          <xm:sqref>AR45:AR60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M45:O60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P45:R60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S45:T60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AX45:AX60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2FCB-1B41-4B1A-83C0-60C0A126E808}">
  <sheetPr>
    <tabColor theme="3" tint="0.39997558519241921"/>
  </sheetPr>
  <dimension ref="B3:H974"/>
  <sheetViews>
    <sheetView workbookViewId="0">
      <selection activeCell="I13" sqref="I13:J13"/>
    </sheetView>
  </sheetViews>
  <sheetFormatPr baseColWidth="10" defaultColWidth="14.42578125" defaultRowHeight="15" customHeight="1" x14ac:dyDescent="0.25"/>
  <cols>
    <col min="1" max="1" width="3.7109375" style="83" customWidth="1"/>
    <col min="2" max="2" width="19.85546875" style="83" customWidth="1"/>
    <col min="3" max="3" width="21" style="83" customWidth="1"/>
    <col min="4" max="4" width="12.5703125" style="83" customWidth="1"/>
    <col min="5" max="5" width="22" style="83" customWidth="1"/>
    <col min="6" max="6" width="53.42578125" style="83" customWidth="1"/>
    <col min="7" max="7" width="22.42578125" style="83" customWidth="1"/>
    <col min="8" max="8" width="47.42578125" style="83" customWidth="1"/>
    <col min="9" max="26" width="11.42578125" style="83" customWidth="1"/>
    <col min="27" max="16384" width="14.42578125" style="83"/>
  </cols>
  <sheetData>
    <row r="3" spans="2:8" x14ac:dyDescent="0.25">
      <c r="B3" s="82" t="s">
        <v>190</v>
      </c>
      <c r="C3" s="82" t="s">
        <v>191</v>
      </c>
      <c r="D3" s="82" t="s">
        <v>192</v>
      </c>
      <c r="E3" s="82" t="s">
        <v>193</v>
      </c>
      <c r="F3" s="82" t="s">
        <v>194</v>
      </c>
      <c r="G3" s="82" t="s">
        <v>195</v>
      </c>
      <c r="H3" s="82" t="s">
        <v>196</v>
      </c>
    </row>
    <row r="4" spans="2:8" ht="114.75" customHeight="1" thickBot="1" x14ac:dyDescent="0.3">
      <c r="B4" s="84" t="s">
        <v>197</v>
      </c>
      <c r="C4" s="85" t="s">
        <v>198</v>
      </c>
      <c r="D4" s="86" t="s">
        <v>199</v>
      </c>
      <c r="E4" s="87" t="s">
        <v>200</v>
      </c>
      <c r="F4" s="88" t="s">
        <v>201</v>
      </c>
      <c r="G4" s="89" t="s">
        <v>202</v>
      </c>
      <c r="H4" s="90" t="s">
        <v>203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91" t="s">
        <v>195</v>
      </c>
    </row>
    <row r="10" spans="2:8" ht="15.75" customHeight="1" x14ac:dyDescent="0.25">
      <c r="B10" s="92" t="s">
        <v>204</v>
      </c>
    </row>
    <row r="11" spans="2:8" ht="15.75" customHeight="1" x14ac:dyDescent="0.25">
      <c r="B11" s="83" t="s">
        <v>205</v>
      </c>
    </row>
    <row r="12" spans="2:8" ht="15.75" customHeight="1" x14ac:dyDescent="0.25">
      <c r="B12" s="83" t="s">
        <v>206</v>
      </c>
    </row>
    <row r="13" spans="2:8" ht="15.75" customHeight="1" x14ac:dyDescent="0.25">
      <c r="B13" s="92" t="s">
        <v>207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126E-9773-454F-BCF2-B15CBF2D1C5A}">
  <sheetPr>
    <tabColor theme="3" tint="0.39997558519241921"/>
  </sheetPr>
  <dimension ref="A3:H765"/>
  <sheetViews>
    <sheetView topLeftCell="A8" zoomScaleNormal="100" workbookViewId="0">
      <selection activeCell="F28" sqref="F28"/>
    </sheetView>
  </sheetViews>
  <sheetFormatPr baseColWidth="10" defaultColWidth="14.42578125" defaultRowHeight="15" customHeight="1" x14ac:dyDescent="0.25"/>
  <cols>
    <col min="1" max="1" width="3.7109375" style="83" customWidth="1"/>
    <col min="2" max="2" width="16.85546875" style="83" customWidth="1"/>
    <col min="3" max="3" width="25.28515625" style="83" customWidth="1"/>
    <col min="4" max="4" width="14.85546875" style="83" customWidth="1"/>
    <col min="5" max="5" width="41.85546875" style="83" customWidth="1"/>
    <col min="6" max="6" width="42" style="83" customWidth="1"/>
    <col min="7" max="7" width="20.28515625" style="83" bestFit="1" customWidth="1"/>
    <col min="8" max="8" width="47.42578125" style="83" customWidth="1"/>
    <col min="9" max="16384" width="14.42578125" style="83"/>
  </cols>
  <sheetData>
    <row r="3" spans="2:7" ht="15" customHeight="1" x14ac:dyDescent="0.25">
      <c r="E3" s="229" t="s">
        <v>208</v>
      </c>
      <c r="F3" s="229"/>
      <c r="G3" s="229"/>
    </row>
    <row r="4" spans="2:7" ht="15" customHeight="1" x14ac:dyDescent="0.25">
      <c r="E4" s="229"/>
      <c r="F4" s="229"/>
      <c r="G4" s="229"/>
    </row>
    <row r="8" spans="2:7" ht="15" customHeight="1" x14ac:dyDescent="0.25">
      <c r="C8" s="93" t="s">
        <v>2</v>
      </c>
      <c r="D8" s="93" t="s">
        <v>209</v>
      </c>
      <c r="E8" s="230" t="s">
        <v>4</v>
      </c>
      <c r="F8" s="230"/>
      <c r="G8" s="93" t="s">
        <v>5</v>
      </c>
    </row>
    <row r="9" spans="2:7" ht="15" customHeight="1" x14ac:dyDescent="0.25">
      <c r="C9" s="94">
        <v>45575</v>
      </c>
      <c r="D9" s="95" t="s">
        <v>210</v>
      </c>
      <c r="E9" s="231" t="s">
        <v>211</v>
      </c>
      <c r="F9" s="231"/>
      <c r="G9" s="96" t="s">
        <v>212</v>
      </c>
    </row>
    <row r="10" spans="2:7" ht="15" customHeight="1" x14ac:dyDescent="0.25">
      <c r="C10" s="94">
        <v>45638</v>
      </c>
      <c r="D10" s="95" t="s">
        <v>213</v>
      </c>
      <c r="E10" s="231" t="s">
        <v>214</v>
      </c>
      <c r="F10" s="231"/>
      <c r="G10" s="96" t="s">
        <v>212</v>
      </c>
    </row>
    <row r="11" spans="2:7" ht="15" customHeight="1" x14ac:dyDescent="0.25">
      <c r="C11" s="97"/>
      <c r="D11" s="98"/>
      <c r="E11" s="227"/>
      <c r="F11" s="227"/>
      <c r="G11" s="99"/>
    </row>
    <row r="12" spans="2:7" ht="15" customHeight="1" x14ac:dyDescent="0.25">
      <c r="C12" s="97"/>
      <c r="D12" s="98"/>
      <c r="E12" s="227"/>
      <c r="F12" s="227"/>
      <c r="G12" s="99"/>
    </row>
    <row r="13" spans="2:7" ht="15" customHeight="1" x14ac:dyDescent="0.25">
      <c r="C13" s="97"/>
      <c r="D13" s="98"/>
      <c r="E13" s="227"/>
      <c r="F13" s="227"/>
      <c r="G13" s="99"/>
    </row>
    <row r="16" spans="2:7" ht="15" customHeight="1" x14ac:dyDescent="0.25">
      <c r="B16" s="100" t="s">
        <v>28</v>
      </c>
    </row>
    <row r="17" spans="1:8" ht="15" customHeight="1" x14ac:dyDescent="0.25">
      <c r="B17" s="228" t="s">
        <v>29</v>
      </c>
      <c r="C17" s="228"/>
      <c r="D17" s="101" t="s">
        <v>30</v>
      </c>
    </row>
    <row r="18" spans="1:8" ht="15" customHeight="1" x14ac:dyDescent="0.25">
      <c r="B18" s="225" t="s">
        <v>32</v>
      </c>
      <c r="C18" s="226"/>
      <c r="D18" s="102">
        <f>COUNTIF($G:$G,"CONFORME")</f>
        <v>0</v>
      </c>
    </row>
    <row r="19" spans="1:8" ht="15" customHeight="1" x14ac:dyDescent="0.25">
      <c r="B19" s="225" t="s">
        <v>33</v>
      </c>
      <c r="C19" s="226"/>
      <c r="D19" s="102">
        <f>COUNTIF($G:$G,"NO CONFORME")</f>
        <v>0</v>
      </c>
    </row>
    <row r="20" spans="1:8" ht="15" customHeight="1" x14ac:dyDescent="0.25">
      <c r="B20" s="225" t="s">
        <v>215</v>
      </c>
      <c r="C20" s="226"/>
      <c r="D20" s="102">
        <f>COUNTIF($G:$G,"NO APLICA")</f>
        <v>0</v>
      </c>
    </row>
    <row r="21" spans="1:8" ht="15" customHeight="1" x14ac:dyDescent="0.25">
      <c r="B21" s="225" t="s">
        <v>34</v>
      </c>
      <c r="C21" s="226"/>
      <c r="D21" s="102">
        <f>COUNTIF($G:$G,"PENDIENTE")</f>
        <v>16</v>
      </c>
    </row>
    <row r="22" spans="1:8" ht="15" customHeight="1" x14ac:dyDescent="0.25">
      <c r="B22" s="225" t="s">
        <v>35</v>
      </c>
      <c r="C22" s="226"/>
      <c r="D22" s="102">
        <f>SUM(D18:F21)</f>
        <v>16</v>
      </c>
    </row>
    <row r="25" spans="1:8" ht="37.9" customHeight="1" x14ac:dyDescent="0.25">
      <c r="B25" s="103" t="s">
        <v>216</v>
      </c>
      <c r="C25" s="82" t="s">
        <v>191</v>
      </c>
      <c r="D25" s="82" t="s">
        <v>192</v>
      </c>
      <c r="E25" s="82" t="s">
        <v>193</v>
      </c>
      <c r="F25" s="82" t="s">
        <v>194</v>
      </c>
      <c r="G25" s="82" t="s">
        <v>195</v>
      </c>
      <c r="H25" s="82" t="s">
        <v>196</v>
      </c>
    </row>
    <row r="26" spans="1:8" ht="30" customHeight="1" thickBot="1" x14ac:dyDescent="0.3">
      <c r="B26" s="104" t="s">
        <v>155</v>
      </c>
      <c r="C26" s="114" t="str">
        <f>'Formato 1.0 '!D45</f>
        <v>Buzón Electrónico</v>
      </c>
      <c r="D26" s="105" t="s">
        <v>217</v>
      </c>
      <c r="E26" s="106" t="str">
        <f>'Formato 1.0 '!AU45</f>
        <v>Se requiere tener la siguiente información:
-Rol/Usuario
-Scripts de Consulta
-Rango de Fecha
-Tipo de Aviso: Notificacion/Mensaje</v>
      </c>
      <c r="F26" s="105" t="s">
        <v>217</v>
      </c>
      <c r="G26" s="107" t="str">
        <f>'Formato 1.0 '!AX45</f>
        <v>PENDIENTE</v>
      </c>
      <c r="H26" s="108"/>
    </row>
    <row r="27" spans="1:8" ht="30" customHeight="1" thickBot="1" x14ac:dyDescent="0.3">
      <c r="A27" s="109"/>
      <c r="B27" s="104" t="s">
        <v>156</v>
      </c>
      <c r="C27" s="114" t="str">
        <f>'Formato 1.0 '!D46</f>
        <v>Buzón Electrónico</v>
      </c>
      <c r="D27" s="105" t="s">
        <v>217</v>
      </c>
      <c r="E27" s="106" t="str">
        <f>'Formato 1.0 '!AU46</f>
        <v>Se requiere tener la siguiente información:
-Rol/Usuario
-Scripts de Consulta
-Rango de Fecha
-Tipo de Aviso: Notificacion/Mensaje</v>
      </c>
      <c r="F27" s="105" t="s">
        <v>217</v>
      </c>
      <c r="G27" s="107" t="str">
        <f>'Formato 1.0 '!AX46</f>
        <v>PENDIENTE</v>
      </c>
      <c r="H27" s="108"/>
    </row>
    <row r="28" spans="1:8" ht="30" customHeight="1" thickBot="1" x14ac:dyDescent="0.3">
      <c r="A28" s="109"/>
      <c r="B28" s="104" t="s">
        <v>157</v>
      </c>
      <c r="C28" s="114" t="str">
        <f>'Formato 1.0 '!D47</f>
        <v>Buzón Electrónico</v>
      </c>
      <c r="D28" s="105" t="s">
        <v>217</v>
      </c>
      <c r="E28" s="106" t="str">
        <f>'Formato 1.0 '!AU47</f>
        <v>Se requiere tener la siguiente información:
-Rol/Usuario
-Scripts de Consulta
-Rango de Fecha
-Tipo de Aviso: Notificacion/Mensaje</v>
      </c>
      <c r="F28" s="105" t="s">
        <v>217</v>
      </c>
      <c r="G28" s="107" t="str">
        <f>'Formato 1.0 '!AX47</f>
        <v>PENDIENTE</v>
      </c>
      <c r="H28" s="108"/>
    </row>
    <row r="29" spans="1:8" ht="30" customHeight="1" thickBot="1" x14ac:dyDescent="0.3">
      <c r="A29" s="109"/>
      <c r="B29" s="104" t="s">
        <v>158</v>
      </c>
      <c r="C29" s="114" t="str">
        <f>'Formato 1.0 '!D48</f>
        <v>Buzón Electrónico</v>
      </c>
      <c r="D29" s="105" t="s">
        <v>217</v>
      </c>
      <c r="E29" s="106" t="str">
        <f>'Formato 1.0 '!AU48</f>
        <v>Se requiere tener la siguiente información:
-Rol/Usuario
-Scripts de Consulta
-Rango de Fecha
-Tipo de Aviso: Notificacion/Mensaje</v>
      </c>
      <c r="F29" s="105" t="s">
        <v>217</v>
      </c>
      <c r="G29" s="107" t="str">
        <f>'Formato 1.0 '!AX48</f>
        <v>PENDIENTE</v>
      </c>
      <c r="H29" s="108"/>
    </row>
    <row r="30" spans="1:8" ht="30" customHeight="1" thickBot="1" x14ac:dyDescent="0.3">
      <c r="A30" s="109"/>
      <c r="B30" s="104" t="s">
        <v>159</v>
      </c>
      <c r="C30" s="114" t="str">
        <f>'Formato 1.0 '!D49</f>
        <v>Buzón Electrónico</v>
      </c>
      <c r="D30" s="105" t="s">
        <v>217</v>
      </c>
      <c r="E30" s="106" t="str">
        <f>'Formato 1.0 '!AU49</f>
        <v>Se requiere tener la siguiente información:
-Rol/Usuario
-Scripts de Consulta
-Rango de Fecha
-Tipo de Aviso: Notificacion/Mensaje</v>
      </c>
      <c r="F30" s="105" t="s">
        <v>217</v>
      </c>
      <c r="G30" s="107" t="str">
        <f>'Formato 1.0 '!AX49</f>
        <v>PENDIENTE</v>
      </c>
      <c r="H30" s="108"/>
    </row>
    <row r="31" spans="1:8" ht="30" customHeight="1" thickBot="1" x14ac:dyDescent="0.3">
      <c r="A31" s="109"/>
      <c r="B31" s="104" t="s">
        <v>160</v>
      </c>
      <c r="C31" s="114" t="str">
        <f>'Formato 1.0 '!D50</f>
        <v>Buzón Electrónico</v>
      </c>
      <c r="D31" s="105" t="s">
        <v>217</v>
      </c>
      <c r="E31" s="106" t="str">
        <f>'Formato 1.0 '!AU50</f>
        <v>Se requiere tener la siguiente información:
-Rol/Usuario
-Scripts de Consulta
-Rango de Fecha
-Tipo de Aviso: Notificacion/Mensaje</v>
      </c>
      <c r="F31" s="105" t="s">
        <v>217</v>
      </c>
      <c r="G31" s="107" t="str">
        <f>'Formato 1.0 '!AX50</f>
        <v>PENDIENTE</v>
      </c>
      <c r="H31" s="108"/>
    </row>
    <row r="32" spans="1:8" ht="30" customHeight="1" thickBot="1" x14ac:dyDescent="0.3">
      <c r="A32" s="109"/>
      <c r="B32" s="104" t="s">
        <v>161</v>
      </c>
      <c r="C32" s="114" t="str">
        <f>'Formato 1.0 '!D51</f>
        <v>Buzón Electrónico</v>
      </c>
      <c r="D32" s="105" t="s">
        <v>217</v>
      </c>
      <c r="E32" s="106" t="str">
        <f>'Formato 1.0 '!AU51</f>
        <v>Se requiere tener la siguiente información:
-Rol/Usuario
-Scripts de Consulta
-Rango de Fecha
-Tipo de Aviso: Notificacion/Mensaje</v>
      </c>
      <c r="F32" s="105" t="s">
        <v>217</v>
      </c>
      <c r="G32" s="107" t="str">
        <f>'Formato 1.0 '!AX51</f>
        <v>PENDIENTE</v>
      </c>
      <c r="H32" s="108"/>
    </row>
    <row r="33" spans="1:8" ht="30" customHeight="1" thickBot="1" x14ac:dyDescent="0.3">
      <c r="A33" s="109"/>
      <c r="B33" s="104" t="s">
        <v>162</v>
      </c>
      <c r="C33" s="114" t="str">
        <f>'Formato 1.0 '!D52</f>
        <v>Buzón Electrónico</v>
      </c>
      <c r="D33" s="105" t="s">
        <v>217</v>
      </c>
      <c r="E33" s="106" t="str">
        <f>'Formato 1.0 '!AU52</f>
        <v>Se requiere tener la siguiente información:
-Rol/Usuario
-Scripts de Consulta
-Rango de Fecha
-Tipo de Aviso: Notificacion/Mensaje</v>
      </c>
      <c r="F33" s="105" t="s">
        <v>217</v>
      </c>
      <c r="G33" s="107" t="str">
        <f>'Formato 1.0 '!AX52</f>
        <v>PENDIENTE</v>
      </c>
      <c r="H33" s="108"/>
    </row>
    <row r="34" spans="1:8" ht="30" customHeight="1" thickBot="1" x14ac:dyDescent="0.3">
      <c r="A34" s="109"/>
      <c r="B34" s="104" t="s">
        <v>163</v>
      </c>
      <c r="C34" s="114" t="str">
        <f>'Formato 1.0 '!D53</f>
        <v>Buzón Electrónico</v>
      </c>
      <c r="D34" s="105" t="s">
        <v>217</v>
      </c>
      <c r="E34" s="106" t="str">
        <f>'Formato 1.0 '!AU53</f>
        <v>Se requiere tener la siguiente información:
-Rol/Usuario
-Scripts de Consulta
-Rango de Fecha
-Tipo de Aviso: Notificacion/Mensaje</v>
      </c>
      <c r="F34" s="105" t="s">
        <v>217</v>
      </c>
      <c r="G34" s="107" t="str">
        <f>'Formato 1.0 '!AX53</f>
        <v>PENDIENTE</v>
      </c>
      <c r="H34" s="108"/>
    </row>
    <row r="35" spans="1:8" ht="30" customHeight="1" thickBot="1" x14ac:dyDescent="0.3">
      <c r="A35" s="109"/>
      <c r="B35" s="104" t="s">
        <v>164</v>
      </c>
      <c r="C35" s="114" t="str">
        <f>'Formato 1.0 '!D54</f>
        <v>Buzón Electrónico</v>
      </c>
      <c r="D35" s="105" t="s">
        <v>217</v>
      </c>
      <c r="E35" s="106" t="str">
        <f>'Formato 1.0 '!AU54</f>
        <v>Se requiere tener la siguiente información:
-Rol/Usuario
-Scripts de Consulta
-Rango de Fecha
-Tipo de Aviso: Notificacion/Mensaje</v>
      </c>
      <c r="F35" s="105" t="s">
        <v>217</v>
      </c>
      <c r="G35" s="107" t="str">
        <f>'Formato 1.0 '!AX54</f>
        <v>PENDIENTE</v>
      </c>
      <c r="H35" s="108"/>
    </row>
    <row r="36" spans="1:8" ht="30" customHeight="1" thickBot="1" x14ac:dyDescent="0.3">
      <c r="A36" s="109"/>
      <c r="B36" s="104" t="s">
        <v>165</v>
      </c>
      <c r="C36" s="114" t="str">
        <f>'Formato 1.0 '!D55</f>
        <v>Buzón Electrónico</v>
      </c>
      <c r="D36" s="105" t="s">
        <v>217</v>
      </c>
      <c r="E36" s="106" t="str">
        <f>'Formato 1.0 '!AU55</f>
        <v>Se requiere tener la siguiente información:
-Rol/Usuario
-Scripts de Consulta
-Rango de Fecha
-Tipo de Aviso: Notificacion/Mensaje</v>
      </c>
      <c r="F36" s="105" t="s">
        <v>217</v>
      </c>
      <c r="G36" s="107" t="str">
        <f>'Formato 1.0 '!AX55</f>
        <v>PENDIENTE</v>
      </c>
      <c r="H36" s="108"/>
    </row>
    <row r="37" spans="1:8" ht="30" customHeight="1" thickBot="1" x14ac:dyDescent="0.3">
      <c r="A37" s="109"/>
      <c r="B37" s="104" t="s">
        <v>166</v>
      </c>
      <c r="C37" s="114" t="str">
        <f>'Formato 1.0 '!D56</f>
        <v>Buzón Electrónico</v>
      </c>
      <c r="D37" s="105" t="s">
        <v>217</v>
      </c>
      <c r="E37" s="106" t="str">
        <f>'Formato 1.0 '!AU56</f>
        <v>Se requiere tener la siguiente información:
-Rol/Usuario
-Scripts de Consulta
-Rango de Fecha
-Tipo de Aviso: Notificacion/Mensaje</v>
      </c>
      <c r="F37" s="105" t="s">
        <v>217</v>
      </c>
      <c r="G37" s="107" t="str">
        <f>'Formato 1.0 '!AX56</f>
        <v>PENDIENTE</v>
      </c>
      <c r="H37" s="108"/>
    </row>
    <row r="38" spans="1:8" ht="30" customHeight="1" thickBot="1" x14ac:dyDescent="0.3">
      <c r="A38" s="109"/>
      <c r="B38" s="104" t="s">
        <v>167</v>
      </c>
      <c r="C38" s="114" t="str">
        <f>'Formato 1.0 '!D57</f>
        <v>Buzón Electrónico</v>
      </c>
      <c r="D38" s="105" t="s">
        <v>217</v>
      </c>
      <c r="E38" s="106" t="str">
        <f>'Formato 1.0 '!AU57</f>
        <v>Se requiere tener la siguiente información:
-Rol/Usuario
-Scripts de Consulta
-Rango de Fecha
-Tipo de Aviso: Notificacion/Mensaje</v>
      </c>
      <c r="F38" s="105" t="s">
        <v>217</v>
      </c>
      <c r="G38" s="107" t="str">
        <f>'Formato 1.0 '!AX57</f>
        <v>PENDIENTE</v>
      </c>
      <c r="H38" s="108"/>
    </row>
    <row r="39" spans="1:8" ht="30" customHeight="1" thickBot="1" x14ac:dyDescent="0.3">
      <c r="A39" s="109"/>
      <c r="B39" s="104" t="s">
        <v>168</v>
      </c>
      <c r="C39" s="114" t="str">
        <f>'Formato 1.0 '!D58</f>
        <v>Buzón Electrónico</v>
      </c>
      <c r="D39" s="105" t="s">
        <v>217</v>
      </c>
      <c r="E39" s="106" t="str">
        <f>'Formato 1.0 '!AU58</f>
        <v>Se requiere tener la siguiente información:
-Rol/Usuario
-Scripts de Consulta
-Rango de Fecha
-Tipo de Aviso: Notificacion/Mensaje</v>
      </c>
      <c r="F39" s="105" t="s">
        <v>217</v>
      </c>
      <c r="G39" s="107" t="str">
        <f>'Formato 1.0 '!AX58</f>
        <v>PENDIENTE</v>
      </c>
      <c r="H39" s="108"/>
    </row>
    <row r="40" spans="1:8" ht="30" customHeight="1" thickBot="1" x14ac:dyDescent="0.3">
      <c r="A40" s="109"/>
      <c r="B40" s="104" t="s">
        <v>169</v>
      </c>
      <c r="C40" s="114" t="str">
        <f>'Formato 1.0 '!D59</f>
        <v>Buzón Electrónico</v>
      </c>
      <c r="D40" s="105" t="s">
        <v>217</v>
      </c>
      <c r="E40" s="106" t="str">
        <f>'Formato 1.0 '!AU59</f>
        <v>Se requiere tener la siguiente información:
-Rol/Usuario
-Scripts de Consulta
-Rango de Fecha
-Tipo de Aviso: Notificacion/Mensaje</v>
      </c>
      <c r="F40" s="105" t="s">
        <v>217</v>
      </c>
      <c r="G40" s="107" t="str">
        <f>'Formato 1.0 '!AX59</f>
        <v>PENDIENTE</v>
      </c>
      <c r="H40" s="108"/>
    </row>
    <row r="41" spans="1:8" ht="30" customHeight="1" thickBot="1" x14ac:dyDescent="0.3">
      <c r="A41" s="109"/>
      <c r="B41" s="104" t="s">
        <v>170</v>
      </c>
      <c r="C41" s="114" t="str">
        <f>'Formato 1.0 '!D60</f>
        <v>Buzón Electrónico</v>
      </c>
      <c r="D41" s="105" t="s">
        <v>217</v>
      </c>
      <c r="E41" s="106" t="str">
        <f>'Formato 1.0 '!AU60</f>
        <v>Se requiere tener la siguiente información:
-Rol/Usuario
-Scripts de Consulta
-Rango de Fecha
-Tipo de Aviso: Notificacion/Mensaje</v>
      </c>
      <c r="F41" s="105" t="s">
        <v>217</v>
      </c>
      <c r="G41" s="107" t="str">
        <f>'Formato 1.0 '!AX60</f>
        <v>PENDIENTE</v>
      </c>
      <c r="H41" s="108"/>
    </row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</sheetData>
  <mergeCells count="13">
    <mergeCell ref="E12:F12"/>
    <mergeCell ref="E3:G4"/>
    <mergeCell ref="E8:F8"/>
    <mergeCell ref="E9:F9"/>
    <mergeCell ref="E10:F10"/>
    <mergeCell ref="E11:F11"/>
    <mergeCell ref="B22:C22"/>
    <mergeCell ref="E13:F13"/>
    <mergeCell ref="B17:C17"/>
    <mergeCell ref="B18:C18"/>
    <mergeCell ref="B19:C19"/>
    <mergeCell ref="B20:C20"/>
    <mergeCell ref="B21:C21"/>
  </mergeCells>
  <hyperlinks>
    <hyperlink ref="B27:B41" location="'CP01'!A1" display="CP01" xr:uid="{F3E49343-E46E-41AD-9408-E3E20AEAF13F}"/>
    <hyperlink ref="B41" location="'CP16'!A1" display="CP16" xr:uid="{07346A46-22DC-4DD3-BDEB-48CAE8AE62F8}"/>
    <hyperlink ref="B40" location="'CP15'!A1" display="CP15" xr:uid="{B8A56878-615F-4431-83F0-47E6F9865067}"/>
    <hyperlink ref="B39" location="'CP14'!A1" display="CP14" xr:uid="{F98B8C8B-5F85-407C-BEE7-946624A98F9F}"/>
    <hyperlink ref="B38" location="'CP13'!A1" display="CP13" xr:uid="{2E5D712D-132E-4B36-9A87-8B0D8D09907E}"/>
    <hyperlink ref="B37" location="'CP12'!A1" display="CP12" xr:uid="{969D6672-6C87-4D16-9681-252736F6B685}"/>
    <hyperlink ref="B36" location="'CP11'!A1" display="CP11" xr:uid="{15E9196A-4300-4575-955A-4B145CA399EF}"/>
    <hyperlink ref="B35" location="'CP10'!A1" display="CP10" xr:uid="{5968116B-B841-4D26-A486-381B642CAEB7}"/>
    <hyperlink ref="B34" location="'CP09'!A1" display="CP09" xr:uid="{5B7B96B1-CF9C-43E7-9B3C-E7C9A75077DE}"/>
    <hyperlink ref="B33" location="'CP08'!A1" display="CP08" xr:uid="{B2E964BE-C1EF-4818-91F5-50D026A996E3}"/>
    <hyperlink ref="B32" location="'CP07'!A1" display="CP07" xr:uid="{262C78E2-05E5-406F-BDA8-0E54FDF60D33}"/>
    <hyperlink ref="B31" location="'CP06'!A1" display="CP06" xr:uid="{278E2123-47FF-49FF-98C0-9AE27177E4B2}"/>
    <hyperlink ref="B30" location="'CP05'!A1" display="CP05" xr:uid="{D8F0A65A-A2FF-421D-ACAC-0F1B200D9272}"/>
    <hyperlink ref="B29" location="'CP04'!A1" display="CP04" xr:uid="{FCCE455E-8810-4137-806C-1C190E3EDF42}"/>
    <hyperlink ref="B28" location="'CP03'!A1" display="CP03" xr:uid="{E2BC7C99-A2F1-48EF-B692-73B1A5146EF4}"/>
    <hyperlink ref="B27" location="'CP02'!A1" display="CP02" xr:uid="{BA8E668C-EDE4-49D0-A068-90314E990D72}"/>
    <hyperlink ref="B26" location="'CP01'!A1" display="CP01" xr:uid="{15B27E91-B988-4BC3-9461-9EF1984BEB33}"/>
  </hyperlink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591B-5DC1-4B0A-B242-939F08BFA5DE}">
  <sheetPr>
    <tabColor rgb="FFFFFF00"/>
  </sheetPr>
  <dimension ref="B2:N334"/>
  <sheetViews>
    <sheetView tabSelected="1" topLeftCell="A73" zoomScale="130" zoomScaleNormal="130" workbookViewId="0">
      <selection activeCell="L90" sqref="L90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CDE9-277A-4EF7-949F-BA7C1B7E4C2D}">
  <sheetPr>
    <tabColor rgb="FFFFFF00"/>
  </sheetPr>
  <dimension ref="B2:N334"/>
  <sheetViews>
    <sheetView topLeftCell="A25" zoomScale="160" zoomScaleNormal="160" workbookViewId="0">
      <selection activeCell="B6" sqref="B6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ED2C-6253-4A09-9F94-BAF353352D64}">
  <sheetPr>
    <tabColor rgb="FFFFFF00"/>
  </sheetPr>
  <dimension ref="B2:N334"/>
  <sheetViews>
    <sheetView topLeftCell="A78" zoomScale="175" zoomScaleNormal="175" workbookViewId="0">
      <selection activeCell="B48" sqref="B48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4386-7C0F-4270-BED5-4D00AE4FBAD3}">
  <sheetPr>
    <tabColor rgb="FFFFFF00"/>
  </sheetPr>
  <dimension ref="B2:N334"/>
  <sheetViews>
    <sheetView topLeftCell="A25" zoomScale="130" zoomScaleNormal="130" workbookViewId="0">
      <selection activeCell="AD109" sqref="AD109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E103-8479-4FB9-8F15-D731847B6C28}">
  <sheetPr>
    <tabColor rgb="FFFFFF00"/>
  </sheetPr>
  <dimension ref="B2:N334"/>
  <sheetViews>
    <sheetView topLeftCell="A62" zoomScale="175" zoomScaleNormal="175" workbookViewId="0">
      <selection activeCell="B48" sqref="B48"/>
    </sheetView>
  </sheetViews>
  <sheetFormatPr baseColWidth="10" defaultColWidth="11.42578125" defaultRowHeight="15" x14ac:dyDescent="0.25"/>
  <cols>
    <col min="1" max="16384" width="11.42578125" style="110"/>
  </cols>
  <sheetData>
    <row r="2" spans="2:14" s="111" customFormat="1" x14ac:dyDescent="0.25">
      <c r="B2" s="111" t="str">
        <f>'Formato 1.0 '!U45</f>
        <v>Validar Migración de NOTIFICACIONES cuando lapso de tiempo es MENSUAL con Usuario de Muestra 1</v>
      </c>
    </row>
    <row r="4" spans="2:14" x14ac:dyDescent="0.25">
      <c r="B4" s="111"/>
    </row>
    <row r="5" spans="2:14" x14ac:dyDescent="0.25">
      <c r="B5" s="111" t="s">
        <v>237</v>
      </c>
    </row>
    <row r="6" spans="2:14" x14ac:dyDescent="0.25">
      <c r="B6" s="110" t="s">
        <v>240</v>
      </c>
    </row>
    <row r="7" spans="2:14" x14ac:dyDescent="0.25">
      <c r="B7" s="112"/>
      <c r="C7" s="112"/>
    </row>
    <row r="8" spans="2:14" x14ac:dyDescent="0.25">
      <c r="N8" s="233"/>
    </row>
    <row r="45" spans="2:2" x14ac:dyDescent="0.25">
      <c r="B45" s="111" t="s">
        <v>238</v>
      </c>
    </row>
    <row r="46" spans="2:2" x14ac:dyDescent="0.25">
      <c r="B46" s="110" t="s">
        <v>241</v>
      </c>
    </row>
    <row r="74" spans="2:2" x14ac:dyDescent="0.25">
      <c r="B74" s="112"/>
    </row>
    <row r="83" spans="2:2" x14ac:dyDescent="0.25">
      <c r="B83" s="113"/>
    </row>
    <row r="85" spans="2:2" x14ac:dyDescent="0.25">
      <c r="B85" s="111" t="s">
        <v>239</v>
      </c>
    </row>
    <row r="86" spans="2:2" x14ac:dyDescent="0.25">
      <c r="B86" s="110" t="s">
        <v>242</v>
      </c>
    </row>
    <row r="108" spans="2:2" x14ac:dyDescent="0.25">
      <c r="B108" s="111"/>
    </row>
    <row r="132" spans="2:2" x14ac:dyDescent="0.25">
      <c r="B132" s="111"/>
    </row>
    <row r="178" spans="2:2" x14ac:dyDescent="0.25">
      <c r="B178" s="111"/>
    </row>
    <row r="193" spans="2:2" x14ac:dyDescent="0.25">
      <c r="B193" s="111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1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9" spans="2:2" x14ac:dyDescent="0.25">
      <c r="B259" s="111"/>
    </row>
    <row r="260" spans="2:2" x14ac:dyDescent="0.25">
      <c r="B260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ejemplo</vt:lpstr>
      <vt:lpstr>Formato 1.0 </vt:lpstr>
      <vt:lpstr>Ejemplo (IPS)</vt:lpstr>
      <vt:lpstr>DATOS</vt:lpstr>
      <vt:lpstr>CP01</vt:lpstr>
      <vt:lpstr>CP02</vt:lpstr>
      <vt:lpstr>CP03</vt:lpstr>
      <vt:lpstr>CP04</vt:lpstr>
      <vt:lpstr>CP05</vt:lpstr>
      <vt:lpstr>CP06</vt:lpstr>
      <vt:lpstr>CP07</vt:lpstr>
      <vt:lpstr>CP08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Daniel  Cisneros Cabello</cp:lastModifiedBy>
  <cp:revision/>
  <dcterms:created xsi:type="dcterms:W3CDTF">2003-06-09T20:38:43Z</dcterms:created>
  <dcterms:modified xsi:type="dcterms:W3CDTF">2025-03-13T03:11:20Z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