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MR\IPS\Finalizados\"/>
    </mc:Choice>
  </mc:AlternateContent>
  <xr:revisionPtr revIDLastSave="0" documentId="13_ncr:1_{F59C0801-A813-4BA1-AEC5-553D510E0DB0}" xr6:coauthVersionLast="47" xr6:coauthVersionMax="47" xr10:uidLastSave="{00000000-0000-0000-0000-000000000000}"/>
  <bookViews>
    <workbookView xWindow="-120" yWindow="-120" windowWidth="29040" windowHeight="15720" tabRatio="670" activeTab="1" xr2:uid="{00000000-000D-0000-FFFF-FFFF00000000}"/>
  </bookViews>
  <sheets>
    <sheet name="Ejemplo" sheetId="33" r:id="rId1"/>
    <sheet name="DATOS" sheetId="1" r:id="rId2"/>
    <sheet name="01" sheetId="35" r:id="rId3"/>
    <sheet name="02" sheetId="133" r:id="rId4"/>
    <sheet name="03" sheetId="134" r:id="rId5"/>
    <sheet name="04 05 06" sheetId="132" r:id="rId6"/>
    <sheet name="07 08 09" sheetId="135" r:id="rId7"/>
  </sheets>
  <externalReferences>
    <externalReference r:id="rId8"/>
  </externalReferences>
  <definedNames>
    <definedName name="_xlnm._FilterDatabase" localSheetId="1" hidden="1">DATOS!$A$25:$H$34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<sst xmlns="http://schemas.openxmlformats.org/spreadsheetml/2006/main" count="153" uniqueCount="82">
  <si>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</si>
  <si>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</si>
  <si>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</si>
  <si>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</si>
  <si>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</si>
  <si>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</si>
  <si>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</si>
  <si>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</si>
  <si>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</si>
  <si>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</si>
  <si>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</si>
  <si>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</si>
  <si>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</si>
  <si>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</si>
  <si>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</si>
  <si>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</si>
  <si>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</si>
  <si>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</si>
  <si>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</si>
  <si>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</si>
  <si>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</si>
  <si>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</si>
  <si>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</si>
  <si>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</si>
  <si>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</si>
  <si>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</si>
  <si>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</si>
  <si>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</si>
  <si>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</si>
  <si>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</si>
  <si>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</si>
  <si>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</si>
  <si>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https://landing-test.vuce.gob.pe/mr2/mr2-ui/</t>
  </si>
  <si>
    <t>El sistema muestra pantalla principal de Componente MR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</si>
  <si>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</si>
  <si>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</si>
  <si>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</si>
  <si>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</si>
  <si>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</si>
  <si>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</si>
  <si>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</si>
  <si>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</si>
  <si>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</si>
  <si>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MR 2.0</t>
  </si>
  <si>
    <t>Inicio de ejecución de casos para ciclo 1 de pruebas.</t>
  </si>
  <si>
    <t>CASOS
DE PRUEBA</t>
  </si>
  <si>
    <t>Jorge Cisneros</t>
  </si>
  <si>
    <t>27/09/2024</t>
  </si>
  <si>
    <t xml:space="preserve">    - Registra el nro. de CPB asociado al trámite, la fecha de vigencia del CPB en un plazo máximo de 5 días hábiles</t>
  </si>
  <si>
    <t xml:space="preserve">      (contabilizado a partir del día siguiente de generado el CPB) y el estado "Pendiente de pago"</t>
  </si>
  <si>
    <t xml:space="preserve">    - Actualiza el estado del trámite a "Solicitud pendiente de pago" </t>
  </si>
  <si>
    <t xml:space="preserve">    - Registra en la trazailidad del trámite el mensaje "CPB generado; se encuentra a la espera de pago" </t>
  </si>
  <si>
    <t xml:space="preserve">    - Actualiza el estado del requerimiento de pago de trámite a PENDIENTE</t>
  </si>
  <si>
    <t xml:space="preserve">    - Notifica al rol autorizado con el registro RECEPCION_TASA_ORDEN_CON_MONTO  (Id_Mensaje_Texto = 2) </t>
  </si>
  <si>
    <t>- El sistema realiza las siguientes acciones</t>
  </si>
  <si>
    <t>PASO 01: Seleccionar el botón transmitir</t>
  </si>
  <si>
    <t>Datos de una solicitud IPEN</t>
  </si>
  <si>
    <t xml:space="preserve">La pasarela de pagos genera y devuelve el CPB </t>
  </si>
  <si>
    <t xml:space="preserve">El sistema guarda los datos del CPB </t>
  </si>
  <si>
    <t>Campo</t>
  </si>
  <si>
    <t>XML que contiene los datos que se envían a la HU_IT.PP.001 Solicitar generación de CPB para Pasarela SUNAT.</t>
  </si>
  <si>
    <t>Fecha y hora de registro</t>
  </si>
  <si>
    <t>Estado de envío de solicitud de CPB. Se registra como PENDIENTE</t>
  </si>
  <si>
    <t>Fecha y hora de última actualización. Inicialmente, registra la fecha y hora de registro.</t>
  </si>
  <si>
    <t>Resultado: Enviar notificación de Aviso_procesamiento_CPB ((Id_Mensaje_Texto = 200) al rol autorizado</t>
  </si>
  <si>
    <t>Descripción</t>
  </si>
  <si>
    <t>Número correlativo autogenerado por el sistema, con el siguiente formato: “NNNNNNNN”, donde  NNNNNNNN es un número completado con ceros a la izquierda.</t>
  </si>
  <si>
    <t>- ID</t>
  </si>
  <si>
    <t>- XML</t>
  </si>
  <si>
    <t>- Fecha Registro</t>
  </si>
  <si>
    <t>- Estado</t>
  </si>
  <si>
    <t>- Fecha Actualización</t>
  </si>
  <si>
    <t xml:space="preserve">No se haya obtenido el número de CPB  - No se haya podido generar el CPB exitosamente. </t>
  </si>
  <si>
    <t>Disparo automatico del Job</t>
  </si>
  <si>
    <t>El sistema realiza el reintento de envío de las solicitudes de CPB guardadas en estado "pendiente"</t>
  </si>
  <si>
    <t>Actualizar la fecha de actualización de cada solicitud de CPB reenviada</t>
  </si>
  <si>
    <t>El estado de la solicitud CPB cambia a estado "enviada"</t>
  </si>
  <si>
    <t xml:space="preserve">'- La pasarela de pagos genera y devuelve el CPB </t>
  </si>
  <si>
    <t xml:space="preserve">    - Actualiza el estado del requerimiento de pago de trámite a PENDIENTE( como estaba antes el requerimiento y en que estado?) </t>
  </si>
  <si>
    <t>El estado de la solicitud CPB permanece en estado "Pendiente"</t>
  </si>
  <si>
    <t>Tiene dependencia de los casos en estado no conforme</t>
  </si>
  <si>
    <t>Se tiene error encontrado de recepcion de notificación y simular un error de no generación de 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</si>
</sst>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4" fillId="0" borderId="0"/>
  </cellStyleXfs>
  <cellXfs count="47">
    <xf numFmtId="0" fontId="0" fillId="0" borderId="0" xfId="0"/>
    <xf numFmtId="0" fontId="7" fillId="2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/>
    <xf numFmtId="49" fontId="10" fillId="3" borderId="3" xfId="0" applyNumberFormat="1" applyFont="1" applyFill="1" applyBorder="1"/>
    <xf numFmtId="0" fontId="10" fillId="3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 wrapText="1"/>
    </xf>
    <xf numFmtId="0" fontId="13" fillId="0" borderId="3" xfId="2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3" borderId="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/>
    <xf numFmtId="0" fontId="25" fillId="2" borderId="7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0" xfId="0" applyFont="1"/>
    <xf numFmtId="0" fontId="15" fillId="0" borderId="0" xfId="3" applyFont="1"/>
    <xf numFmtId="0" fontId="5" fillId="0" borderId="0" xfId="3"/>
    <xf numFmtId="0" fontId="11" fillId="0" borderId="0" xfId="4"/>
    <xf numFmtId="0" fontId="11" fillId="0" borderId="8" xfId="4" applyBorder="1" applyAlignment="1">
      <alignment horizontal="center" vertical="center" wrapText="1"/>
    </xf>
    <xf numFmtId="0" fontId="2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/>
    </xf>
    <xf numFmtId="14" fontId="10" fillId="3" borderId="3" xfId="0" applyNumberFormat="1" applyFont="1" applyFill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0" xfId="3" quotePrefix="1" applyFont="1"/>
    <xf numFmtId="0" fontId="3" fillId="0" borderId="0" xfId="3" applyFont="1"/>
    <xf numFmtId="0" fontId="2" fillId="0" borderId="0" xfId="3" applyFont="1"/>
    <xf numFmtId="0" fontId="2" fillId="5" borderId="0" xfId="3" applyFont="1" applyFill="1"/>
    <xf numFmtId="0" fontId="0" fillId="0" borderId="0" xfId="0" quotePrefix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</cellXfs>
  <cellStyles count="6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82" Type="http://schemas.openxmlformats.org/officeDocument/2006/relationships/theme" Target="theme/theme1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107674</xdr:rowOff>
    </xdr:from>
    <xdr:to>
      <xdr:col>14</xdr:col>
      <xdr:colOff>299561</xdr:colOff>
      <xdr:row>79</xdr:row>
      <xdr:rowOff>80525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079A343-ACFC-4CEB-A4A4-3371DC16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90174"/>
          <a:ext cx="10967561" cy="2639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44401</xdr:rowOff>
    </xdr:from>
    <xdr:to>
      <xdr:col>14</xdr:col>
      <xdr:colOff>28575</xdr:colOff>
      <xdr:row>31</xdr:row>
      <xdr:rowOff>176461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5EDB7D5-B9E0-475D-AC9E-1068875C8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6401"/>
          <a:ext cx="10696575" cy="5275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55897</xdr:rowOff>
    </xdr:from>
    <xdr:to>
      <xdr:col>14</xdr:col>
      <xdr:colOff>9525</xdr:colOff>
      <xdr:row>61</xdr:row>
      <xdr:rowOff>29832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9EF135-5707-4455-BAC5-11F54FA8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42397"/>
          <a:ext cx="10677525" cy="5307935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6E49449B-A126-433A-8035-34D952A366F3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9F29050A-CFC3-4F68-B9BE-3AA19D499B6D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21" name="Rectángulo redondeado 5">
          <a:extLst>
            <a:ext uri="{FF2B5EF4-FFF2-40B4-BE49-F238E27FC236}">
              <a16:creationId xmlns:a16="http://schemas.microsoft.com/office/drawing/2014/main" id="{23E0015A-0297-4677-A683-90CAA93F7341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F1FDCE88-47CD-4618-B5DC-80B1B2ACD998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F3E85DC2-FD2E-4674-8810-D144CE301595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13ED6790-A676-4F92-A2E5-38FC44EBBCD4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04F7D88B-4FEB-42E9-8A0D-ED988D835523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DE8FAA4E-4404-4B9E-8875-B579AFB7A031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86</xdr:row>
      <xdr:rowOff>49695</xdr:rowOff>
    </xdr:from>
    <xdr:to>
      <xdr:col>13</xdr:col>
      <xdr:colOff>685104</xdr:colOff>
      <xdr:row>113</xdr:row>
      <xdr:rowOff>151579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B2AED03-E8C3-4A6B-87C1-8E243DB4E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528195"/>
          <a:ext cx="10591104" cy="5245384"/>
        </a:xfrm>
        <a:prstGeom prst="rect">
          <a:avLst/>
        </a:prstGeom>
      </xdr:spPr>
    </xdr:pic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28" name="Rectángulo redondeado 5">
          <a:extLst>
            <a:ext uri="{FF2B5EF4-FFF2-40B4-BE49-F238E27FC236}">
              <a16:creationId xmlns:a16="http://schemas.microsoft.com/office/drawing/2014/main" id="{87B64E4C-7A98-46CB-ACC4-F4DB80F256F1}"/>
            </a:ext>
          </a:extLst>
        </xdr:cNvPr>
        <xdr:cNvSpPr/>
      </xdr:nvSpPr>
      <xdr:spPr>
        <a:xfrm>
          <a:off x="5922065" y="194061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3F1AAFED-14D7-4A21-9119-962197073DB0}"/>
            </a:ext>
          </a:extLst>
        </xdr:cNvPr>
        <xdr:cNvSpPr/>
      </xdr:nvSpPr>
      <xdr:spPr>
        <a:xfrm rot="20007020">
          <a:off x="5242891" y="197291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30" name="Rectángulo redondeado 5">
          <a:extLst>
            <a:ext uri="{FF2B5EF4-FFF2-40B4-BE49-F238E27FC236}">
              <a16:creationId xmlns:a16="http://schemas.microsoft.com/office/drawing/2014/main" id="{FD118C30-54A3-4D7D-9009-A14C1825AACA}"/>
            </a:ext>
          </a:extLst>
        </xdr:cNvPr>
        <xdr:cNvSpPr/>
      </xdr:nvSpPr>
      <xdr:spPr>
        <a:xfrm>
          <a:off x="7209182" y="193929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390479FC-83DF-4CCB-96E0-A78A1FC801DE}"/>
            </a:ext>
          </a:extLst>
        </xdr:cNvPr>
        <xdr:cNvSpPr/>
      </xdr:nvSpPr>
      <xdr:spPr>
        <a:xfrm rot="20007020">
          <a:off x="6712224" y="196993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14</xdr:col>
      <xdr:colOff>9525</xdr:colOff>
      <xdr:row>145</xdr:row>
      <xdr:rowOff>164435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E3C21B8-DCE7-44F3-8291-1A7C381C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574500"/>
          <a:ext cx="10677525" cy="5307935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34" name="Rectángulo redondeado 5">
          <a:extLst>
            <a:ext uri="{FF2B5EF4-FFF2-40B4-BE49-F238E27FC236}">
              <a16:creationId xmlns:a16="http://schemas.microsoft.com/office/drawing/2014/main" id="{878E15EC-CE81-4382-8AB2-0BA82274E88E}"/>
            </a:ext>
          </a:extLst>
        </xdr:cNvPr>
        <xdr:cNvSpPr/>
      </xdr:nvSpPr>
      <xdr:spPr>
        <a:xfrm>
          <a:off x="6477000" y="268356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1A000E40-86EA-46B5-B98F-FBB90253EDFE}"/>
            </a:ext>
          </a:extLst>
        </xdr:cNvPr>
        <xdr:cNvSpPr/>
      </xdr:nvSpPr>
      <xdr:spPr>
        <a:xfrm rot="8842071">
          <a:off x="7454347" y="261978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148</xdr:row>
      <xdr:rowOff>173936</xdr:rowOff>
    </xdr:from>
    <xdr:to>
      <xdr:col>13</xdr:col>
      <xdr:colOff>658091</xdr:colOff>
      <xdr:row>174</xdr:row>
      <xdr:rowOff>85978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8E20D9B-FA2C-431F-BFBB-D908AE2EC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63436"/>
          <a:ext cx="10564091" cy="4865042"/>
        </a:xfrm>
        <a:prstGeom prst="rect">
          <a:avLst/>
        </a:prstGeom>
      </xdr:spPr>
    </xdr:pic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37" name="Rectángulo redondeado 5">
          <a:extLst>
            <a:ext uri="{FF2B5EF4-FFF2-40B4-BE49-F238E27FC236}">
              <a16:creationId xmlns:a16="http://schemas.microsoft.com/office/drawing/2014/main" id="{99127C9D-C726-4C99-B23A-303CB78AF3F6}"/>
            </a:ext>
          </a:extLst>
        </xdr:cNvPr>
        <xdr:cNvSpPr/>
      </xdr:nvSpPr>
      <xdr:spPr>
        <a:xfrm>
          <a:off x="1590260" y="335776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38" name="Flecha derecha 7">
          <a:extLst>
            <a:ext uri="{FF2B5EF4-FFF2-40B4-BE49-F238E27FC236}">
              <a16:creationId xmlns:a16="http://schemas.microsoft.com/office/drawing/2014/main" id="{4DE1952E-3172-4107-87CF-87B7D3738F13}"/>
            </a:ext>
          </a:extLst>
        </xdr:cNvPr>
        <xdr:cNvSpPr/>
      </xdr:nvSpPr>
      <xdr:spPr>
        <a:xfrm rot="10800000">
          <a:off x="6137413" y="334286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178</xdr:row>
      <xdr:rowOff>33131</xdr:rowOff>
    </xdr:from>
    <xdr:to>
      <xdr:col>14</xdr:col>
      <xdr:colOff>299561</xdr:colOff>
      <xdr:row>192</xdr:row>
      <xdr:rowOff>5982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A0BDA0D-8982-4EB6-8B96-569B72A19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42131"/>
          <a:ext cx="10967561" cy="2639851"/>
        </a:xfrm>
        <a:prstGeom prst="rect">
          <a:avLst/>
        </a:prstGeom>
      </xdr:spPr>
    </xdr:pic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41" name="Rectángulo redondeado 5">
          <a:extLst>
            <a:ext uri="{FF2B5EF4-FFF2-40B4-BE49-F238E27FC236}">
              <a16:creationId xmlns:a16="http://schemas.microsoft.com/office/drawing/2014/main" id="{7E843EC0-9EE9-4D78-A0A3-905AC5BD26A7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42" name="Flecha derecha 7">
          <a:extLst>
            <a:ext uri="{FF2B5EF4-FFF2-40B4-BE49-F238E27FC236}">
              <a16:creationId xmlns:a16="http://schemas.microsoft.com/office/drawing/2014/main" id="{38D1E26C-641C-416D-A821-6049D4494B7B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178</xdr:row>
      <xdr:rowOff>22412</xdr:rowOff>
    </xdr:from>
    <xdr:to>
      <xdr:col>14</xdr:col>
      <xdr:colOff>381000</xdr:colOff>
      <xdr:row>195</xdr:row>
      <xdr:rowOff>49298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B219E9C-D80D-443C-B306-82E5B299A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31412"/>
          <a:ext cx="11049000" cy="3265386"/>
        </a:xfrm>
        <a:prstGeom prst="rect">
          <a:avLst/>
        </a:prstGeom>
      </xdr:spPr>
    </xdr:pic>
    <xdr:clientData/>
  </xdr:twoCellAnchor>
  <xdr:twoCellAnchor editAs="oneCell">
    <xdr:from>
      <xdr:col>0</xdr:col>
      <xdr:colOff>98059</xdr:colOff>
      <xdr:row>149</xdr:row>
      <xdr:rowOff>100853</xdr:rowOff>
    </xdr:from>
    <xdr:to>
      <xdr:col>13</xdr:col>
      <xdr:colOff>92724</xdr:colOff>
      <xdr:row>175</xdr:row>
      <xdr:rowOff>58959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CD093C3-0D06-4655-9680-42F2F354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9" y="28485353"/>
          <a:ext cx="9900665" cy="491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33617</xdr:rowOff>
    </xdr:from>
    <xdr:to>
      <xdr:col>13</xdr:col>
      <xdr:colOff>750794</xdr:colOff>
      <xdr:row>145</xdr:row>
      <xdr:rowOff>151208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0C421D3-48A9-42EA-BEA1-F84E96D8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512617"/>
          <a:ext cx="10656794" cy="5261091"/>
        </a:xfrm>
        <a:prstGeom prst="rect">
          <a:avLst/>
        </a:prstGeom>
      </xdr:spPr>
    </xdr:pic>
    <xdr:clientData/>
  </xdr:twoCellAnchor>
  <xdr:twoCellAnchor editAs="oneCell">
    <xdr:from>
      <xdr:col>0</xdr:col>
      <xdr:colOff>235323</xdr:colOff>
      <xdr:row>86</xdr:row>
      <xdr:rowOff>80216</xdr:rowOff>
    </xdr:from>
    <xdr:to>
      <xdr:col>13</xdr:col>
      <xdr:colOff>526676</xdr:colOff>
      <xdr:row>112</xdr:row>
      <xdr:rowOff>161489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88D38BF-6703-4A66-BBF5-50EF0D1D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323" y="16463216"/>
          <a:ext cx="10197353" cy="5034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89647</xdr:rowOff>
    </xdr:from>
    <xdr:to>
      <xdr:col>14</xdr:col>
      <xdr:colOff>381000</xdr:colOff>
      <xdr:row>81</xdr:row>
      <xdr:rowOff>116533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11EF732-7821-4A91-BF5F-C05DF727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81647"/>
          <a:ext cx="11049000" cy="32653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67234</xdr:rowOff>
    </xdr:from>
    <xdr:to>
      <xdr:col>13</xdr:col>
      <xdr:colOff>750794</xdr:colOff>
      <xdr:row>60</xdr:row>
      <xdr:rowOff>184825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521E363-EEA8-4194-9F61-D19F83ECD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53734"/>
          <a:ext cx="10656794" cy="5261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23360</xdr:rowOff>
    </xdr:from>
    <xdr:to>
      <xdr:col>14</xdr:col>
      <xdr:colOff>133967</xdr:colOff>
      <xdr:row>31</xdr:row>
      <xdr:rowOff>168088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055D92C-C75A-4D43-A27A-F6DC454DF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360"/>
          <a:ext cx="10801967" cy="5288228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5" name="Rectángulo redondeado 5">
          <a:extLst>
            <a:ext uri="{FF2B5EF4-FFF2-40B4-BE49-F238E27FC236}">
              <a16:creationId xmlns:a16="http://schemas.microsoft.com/office/drawing/2014/main" id="{254E27E4-8963-49F3-B9E5-02E0084BB995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6" name="Flecha derecha 7">
          <a:extLst>
            <a:ext uri="{FF2B5EF4-FFF2-40B4-BE49-F238E27FC236}">
              <a16:creationId xmlns:a16="http://schemas.microsoft.com/office/drawing/2014/main" id="{ED9739FB-3E47-4200-AB12-F083E491BFB6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7" name="Rectángulo redondeado 5">
          <a:extLst>
            <a:ext uri="{FF2B5EF4-FFF2-40B4-BE49-F238E27FC236}">
              <a16:creationId xmlns:a16="http://schemas.microsoft.com/office/drawing/2014/main" id="{C20F0E4D-36C7-4F9F-B44B-64B95A04B02C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0DF1884E-8815-47C5-B878-07BB99C11157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3B8CAE7A-BB99-496D-89A1-CBEAF196DD34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9ECC745C-3DC6-4BAA-BF78-54B357FCC446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9AF9ACF1-56B8-4FE7-9A97-2FAF78D94F2E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BF08495D-BAD4-43B7-8C1F-2A5EA4A4DF40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14" name="Rectángulo redondeado 5">
          <a:extLst>
            <a:ext uri="{FF2B5EF4-FFF2-40B4-BE49-F238E27FC236}">
              <a16:creationId xmlns:a16="http://schemas.microsoft.com/office/drawing/2014/main" id="{897ABD67-46EE-40EE-BD7A-199011ADF92B}"/>
            </a:ext>
          </a:extLst>
        </xdr:cNvPr>
        <xdr:cNvSpPr/>
      </xdr:nvSpPr>
      <xdr:spPr>
        <a:xfrm>
          <a:off x="5922065" y="173106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B09364F1-CB6C-4EFB-89F7-D421B7BCBA5E}"/>
            </a:ext>
          </a:extLst>
        </xdr:cNvPr>
        <xdr:cNvSpPr/>
      </xdr:nvSpPr>
      <xdr:spPr>
        <a:xfrm rot="20007020">
          <a:off x="5242891" y="176336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16" name="Rectángulo redondeado 5">
          <a:extLst>
            <a:ext uri="{FF2B5EF4-FFF2-40B4-BE49-F238E27FC236}">
              <a16:creationId xmlns:a16="http://schemas.microsoft.com/office/drawing/2014/main" id="{7452B500-9432-4ADE-ABEA-01C710385F71}"/>
            </a:ext>
          </a:extLst>
        </xdr:cNvPr>
        <xdr:cNvSpPr/>
      </xdr:nvSpPr>
      <xdr:spPr>
        <a:xfrm>
          <a:off x="7209182" y="172974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D15084B5-40E1-459F-B6BA-6503FE847B86}"/>
            </a:ext>
          </a:extLst>
        </xdr:cNvPr>
        <xdr:cNvSpPr/>
      </xdr:nvSpPr>
      <xdr:spPr>
        <a:xfrm rot="20007020">
          <a:off x="6712224" y="176038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B790BED4-A7B7-4E7D-A1F5-31E053B63924}"/>
            </a:ext>
          </a:extLst>
        </xdr:cNvPr>
        <xdr:cNvSpPr/>
      </xdr:nvSpPr>
      <xdr:spPr>
        <a:xfrm>
          <a:off x="6477000" y="247401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E217F8C5-2433-4739-967E-B75FA9EA46F5}"/>
            </a:ext>
          </a:extLst>
        </xdr:cNvPr>
        <xdr:cNvSpPr/>
      </xdr:nvSpPr>
      <xdr:spPr>
        <a:xfrm rot="8842071">
          <a:off x="7454347" y="241023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22" name="Rectángulo redondeado 5">
          <a:extLst>
            <a:ext uri="{FF2B5EF4-FFF2-40B4-BE49-F238E27FC236}">
              <a16:creationId xmlns:a16="http://schemas.microsoft.com/office/drawing/2014/main" id="{2482B8D2-039D-4B82-AD5A-1083FFFF25A9}"/>
            </a:ext>
          </a:extLst>
        </xdr:cNvPr>
        <xdr:cNvSpPr/>
      </xdr:nvSpPr>
      <xdr:spPr>
        <a:xfrm>
          <a:off x="1590260" y="314821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AE2DC55B-54C5-4368-B304-219B9061934C}"/>
            </a:ext>
          </a:extLst>
        </xdr:cNvPr>
        <xdr:cNvSpPr/>
      </xdr:nvSpPr>
      <xdr:spPr>
        <a:xfrm rot="10800000">
          <a:off x="6137413" y="313331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4C681A4B-8086-4DA5-8ECA-8D8F805F5CEF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FB7A5BB-8FE4-4B68-8A2F-B679B6B5A2FD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40823</xdr:colOff>
      <xdr:row>178</xdr:row>
      <xdr:rowOff>68036</xdr:rowOff>
    </xdr:from>
    <xdr:to>
      <xdr:col>14</xdr:col>
      <xdr:colOff>326573</xdr:colOff>
      <xdr:row>196</xdr:row>
      <xdr:rowOff>188924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62B7336-23AF-4915-BCDA-E8747C69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3" y="33977036"/>
          <a:ext cx="10953750" cy="3549888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149</xdr:row>
      <xdr:rowOff>96474</xdr:rowOff>
    </xdr:from>
    <xdr:to>
      <xdr:col>13</xdr:col>
      <xdr:colOff>187448</xdr:colOff>
      <xdr:row>175</xdr:row>
      <xdr:rowOff>102858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801C73D-44E2-48D2-9493-C98F5F7F0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3" y="28480974"/>
          <a:ext cx="10018905" cy="4959384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134472</xdr:colOff>
      <xdr:row>119</xdr:row>
      <xdr:rowOff>1</xdr:rowOff>
    </xdr:from>
    <xdr:to>
      <xdr:col>13</xdr:col>
      <xdr:colOff>739590</xdr:colOff>
      <xdr:row>146</xdr:row>
      <xdr:rowOff>40292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C199BBFB-D525-4669-A37F-189AA7E8C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72" y="22669501"/>
          <a:ext cx="10511118" cy="5183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44824</xdr:rowOff>
    </xdr:from>
    <xdr:to>
      <xdr:col>13</xdr:col>
      <xdr:colOff>649941</xdr:colOff>
      <xdr:row>113</xdr:row>
      <xdr:rowOff>140405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B3D016A3-BFBE-4BBA-BBE5-9309E51A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427824"/>
          <a:ext cx="10555941" cy="5239081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504265</xdr:colOff>
      <xdr:row>64</xdr:row>
      <xdr:rowOff>58607</xdr:rowOff>
    </xdr:from>
    <xdr:to>
      <xdr:col>14</xdr:col>
      <xdr:colOff>44824</xdr:colOff>
      <xdr:row>81</xdr:row>
      <xdr:rowOff>128494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587FA91-7998-407B-8ACC-F60AECB9C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265" y="12250607"/>
          <a:ext cx="10208559" cy="330838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53299</xdr:rowOff>
    </xdr:from>
    <xdr:to>
      <xdr:col>13</xdr:col>
      <xdr:colOff>605119</xdr:colOff>
      <xdr:row>61</xdr:row>
      <xdr:rowOff>93590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55F530A-A052-406F-BF11-4D84D1A0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530299"/>
          <a:ext cx="10511118" cy="5183791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4</xdr:row>
      <xdr:rowOff>109124</xdr:rowOff>
    </xdr:from>
    <xdr:to>
      <xdr:col>13</xdr:col>
      <xdr:colOff>668785</xdr:colOff>
      <xdr:row>31</xdr:row>
      <xdr:rowOff>123263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B3146E1-92A1-497D-AD80-322AC0B09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41" y="871124"/>
          <a:ext cx="10496344" cy="5157639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C1A42B01-0271-4B5C-B031-63033A1EA62F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FC90E96B-F54C-48AA-8ECE-0C752817C062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078F0BF7-60F2-4CF3-9864-77B30223B659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243DCC1-2363-4B3F-BA29-E990456FC4AE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13" name="Rectángulo redondeado 5">
          <a:extLst>
            <a:ext uri="{FF2B5EF4-FFF2-40B4-BE49-F238E27FC236}">
              <a16:creationId xmlns:a16="http://schemas.microsoft.com/office/drawing/2014/main" id="{8DBF4F95-7029-45C6-8067-7C743ED71525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3D16CCEB-AE38-4EF0-96DA-798826951813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15" name="Rectángulo redondeado 5">
          <a:extLst>
            <a:ext uri="{FF2B5EF4-FFF2-40B4-BE49-F238E27FC236}">
              <a16:creationId xmlns:a16="http://schemas.microsoft.com/office/drawing/2014/main" id="{5FF571B2-4F7E-414F-9E3B-06B0BC742088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43142A15-0676-4190-B9D6-C38CD97B3B35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17" name="Rectángulo redondeado 5">
          <a:extLst>
            <a:ext uri="{FF2B5EF4-FFF2-40B4-BE49-F238E27FC236}">
              <a16:creationId xmlns:a16="http://schemas.microsoft.com/office/drawing/2014/main" id="{331D05A9-BE1B-43B3-B57D-D236FEED2320}"/>
            </a:ext>
          </a:extLst>
        </xdr:cNvPr>
        <xdr:cNvSpPr/>
      </xdr:nvSpPr>
      <xdr:spPr>
        <a:xfrm>
          <a:off x="5922065" y="173106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384740B7-6436-4446-9E19-BCAA1943ECE0}"/>
            </a:ext>
          </a:extLst>
        </xdr:cNvPr>
        <xdr:cNvSpPr/>
      </xdr:nvSpPr>
      <xdr:spPr>
        <a:xfrm rot="20007020">
          <a:off x="5242891" y="176336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94B0788C-302D-40E6-9F28-16963FDD96CF}"/>
            </a:ext>
          </a:extLst>
        </xdr:cNvPr>
        <xdr:cNvSpPr/>
      </xdr:nvSpPr>
      <xdr:spPr>
        <a:xfrm>
          <a:off x="7209182" y="172974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01EDC6FB-C080-47DB-9827-6B3C02619BEE}"/>
            </a:ext>
          </a:extLst>
        </xdr:cNvPr>
        <xdr:cNvSpPr/>
      </xdr:nvSpPr>
      <xdr:spPr>
        <a:xfrm rot="20007020">
          <a:off x="6712224" y="176038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21" name="Rectángulo redondeado 5">
          <a:extLst>
            <a:ext uri="{FF2B5EF4-FFF2-40B4-BE49-F238E27FC236}">
              <a16:creationId xmlns:a16="http://schemas.microsoft.com/office/drawing/2014/main" id="{44935EE2-E10C-457B-A0CE-0287080D902E}"/>
            </a:ext>
          </a:extLst>
        </xdr:cNvPr>
        <xdr:cNvSpPr/>
      </xdr:nvSpPr>
      <xdr:spPr>
        <a:xfrm>
          <a:off x="6477000" y="247401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735206A5-F514-43D3-A95C-5653D8899DB4}"/>
            </a:ext>
          </a:extLst>
        </xdr:cNvPr>
        <xdr:cNvSpPr/>
      </xdr:nvSpPr>
      <xdr:spPr>
        <a:xfrm rot="8842071">
          <a:off x="7454347" y="241023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F7F3C86B-06EE-43C3-BD1B-6DC6C42982FF}"/>
            </a:ext>
          </a:extLst>
        </xdr:cNvPr>
        <xdr:cNvSpPr/>
      </xdr:nvSpPr>
      <xdr:spPr>
        <a:xfrm>
          <a:off x="1590260" y="314821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2B5E1C8E-1F16-4EBF-9B9D-73A61699D7EB}"/>
            </a:ext>
          </a:extLst>
        </xdr:cNvPr>
        <xdr:cNvSpPr/>
      </xdr:nvSpPr>
      <xdr:spPr>
        <a:xfrm rot="10800000">
          <a:off x="6137413" y="313331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8C13FF2D-3E30-4E1A-860E-5CE54C9583E7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4AAF8114-4236-4D34-936B-444ACE008260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G20" sqref="G20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04"/>
  <sheetViews>
    <sheetView tabSelected="1" zoomScaleNormal="100" workbookViewId="0">
      <selection activeCell="H28" sqref="H28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3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43" t="s">
        <v>18</v>
      </c>
      <c r="F3" s="43"/>
      <c r="G3" s="43"/>
    </row>
    <row r="4" spans="2:7" ht="15" customHeight="1" x14ac:dyDescent="0.25">
      <c r="E4" s="43"/>
      <c r="F4" s="43"/>
      <c r="G4" s="43"/>
    </row>
    <row r="8" spans="2:7" ht="15" customHeight="1" x14ac:dyDescent="0.25">
      <c r="C8" s="1" t="s">
        <v>19</v>
      </c>
      <c r="D8" s="1" t="s">
        <v>20</v>
      </c>
      <c r="E8" s="46" t="s">
        <v>21</v>
      </c>
      <c r="F8" s="46"/>
      <c r="G8" s="1" t="s">
        <v>22</v>
      </c>
    </row>
    <row r="9" spans="2:7" ht="25.9" customHeight="1" x14ac:dyDescent="0.25">
      <c r="C9" s="29" t="s">
        <v>47</v>
      </c>
      <c r="D9" s="28" t="s">
        <v>23</v>
      </c>
      <c r="E9" s="44" t="s">
        <v>44</v>
      </c>
      <c r="F9" s="44"/>
      <c r="G9" s="31" t="s">
        <v>46</v>
      </c>
    </row>
    <row r="10" spans="2:7" ht="15" customHeight="1" x14ac:dyDescent="0.25">
      <c r="C10" s="29"/>
      <c r="D10" s="30"/>
      <c r="E10" s="44"/>
      <c r="F10" s="44"/>
      <c r="G10" s="32"/>
    </row>
    <row r="11" spans="2:7" ht="15" customHeight="1" x14ac:dyDescent="0.25">
      <c r="C11" s="29"/>
      <c r="D11" s="30"/>
      <c r="E11" s="45"/>
      <c r="F11" s="45"/>
      <c r="G11" s="32"/>
    </row>
    <row r="12" spans="2:7" ht="15" customHeight="1" x14ac:dyDescent="0.25">
      <c r="C12" s="2"/>
      <c r="D12" s="3"/>
      <c r="E12" s="42"/>
      <c r="F12" s="42"/>
      <c r="G12" s="4"/>
    </row>
    <row r="13" spans="2:7" ht="15" customHeight="1" x14ac:dyDescent="0.25">
      <c r="C13" s="2"/>
      <c r="D13" s="3"/>
      <c r="E13" s="42"/>
      <c r="F13" s="42"/>
      <c r="G13" s="4"/>
    </row>
    <row r="16" spans="2:7" ht="15" customHeight="1" x14ac:dyDescent="0.25">
      <c r="B16" s="17" t="s">
        <v>24</v>
      </c>
    </row>
    <row r="17" spans="2:8" ht="15" customHeight="1" x14ac:dyDescent="0.25">
      <c r="B17" s="41" t="s">
        <v>25</v>
      </c>
      <c r="C17" s="41"/>
      <c r="D17" s="18" t="s">
        <v>26</v>
      </c>
    </row>
    <row r="18" spans="2:8" ht="15" customHeight="1" x14ac:dyDescent="0.25">
      <c r="B18" s="39" t="s">
        <v>27</v>
      </c>
      <c r="C18" s="40"/>
      <c r="D18" s="19">
        <f>COUNTIF($G:$G,"CONFORME")</f>
        <v>3</v>
      </c>
    </row>
    <row r="19" spans="2:8" ht="15" customHeight="1" x14ac:dyDescent="0.25">
      <c r="B19" s="39" t="s">
        <v>28</v>
      </c>
      <c r="C19" s="40"/>
      <c r="D19" s="19">
        <f>COUNTIF($G:$G,"NO CONFORME")</f>
        <v>6</v>
      </c>
    </row>
    <row r="20" spans="2:8" ht="15" customHeight="1" x14ac:dyDescent="0.25">
      <c r="B20" s="39" t="s">
        <v>29</v>
      </c>
      <c r="C20" s="40"/>
      <c r="D20" s="19">
        <f>COUNTIF($G:$G,"NO APLICA")</f>
        <v>0</v>
      </c>
    </row>
    <row r="21" spans="2:8" ht="15" customHeight="1" x14ac:dyDescent="0.25">
      <c r="B21" s="39" t="s">
        <v>30</v>
      </c>
      <c r="C21" s="40"/>
      <c r="D21" s="19">
        <f>COUNTIF($G:$G,"PENDIENTE")</f>
        <v>0</v>
      </c>
    </row>
    <row r="22" spans="2:8" ht="15" customHeight="1" x14ac:dyDescent="0.25">
      <c r="B22" s="39" t="s">
        <v>31</v>
      </c>
      <c r="C22" s="40"/>
      <c r="D22" s="19">
        <f>SUM(D18:F21)</f>
        <v>9</v>
      </c>
    </row>
    <row r="25" spans="2:8" ht="37.9" customHeight="1" x14ac:dyDescent="0.25">
      <c r="B25" s="33" t="s">
        <v>45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2:8" ht="20.100000000000001" customHeight="1" thickBot="1" x14ac:dyDescent="0.3">
      <c r="B26" s="25" t="s">
        <v>34</v>
      </c>
      <c r="C26" s="27" t="s">
        <v>43</v>
      </c>
      <c r="D26" s="6">
        <v>16</v>
      </c>
      <c r="E26" s="26" t="s">
        <v>56</v>
      </c>
      <c r="F26" s="7" t="s">
        <v>32</v>
      </c>
      <c r="G26" s="8" t="s">
        <v>14</v>
      </c>
      <c r="H26" s="9"/>
    </row>
    <row r="27" spans="2:8" ht="20.100000000000001" customHeight="1" thickBot="1" x14ac:dyDescent="0.3">
      <c r="B27" s="25" t="s">
        <v>35</v>
      </c>
      <c r="C27" s="27" t="s">
        <v>43</v>
      </c>
      <c r="D27" s="6">
        <v>16</v>
      </c>
      <c r="E27" s="26" t="s">
        <v>56</v>
      </c>
      <c r="F27" s="7" t="s">
        <v>32</v>
      </c>
      <c r="G27" s="8" t="s">
        <v>14</v>
      </c>
      <c r="H27" s="9"/>
    </row>
    <row r="28" spans="2:8" ht="20.100000000000001" customHeight="1" thickBot="1" x14ac:dyDescent="0.3">
      <c r="B28" s="25" t="s">
        <v>36</v>
      </c>
      <c r="C28" s="27" t="s">
        <v>43</v>
      </c>
      <c r="D28" s="6">
        <v>16</v>
      </c>
      <c r="E28" s="26" t="s">
        <v>56</v>
      </c>
      <c r="F28" s="7" t="s">
        <v>32</v>
      </c>
      <c r="G28" s="8" t="s">
        <v>14</v>
      </c>
      <c r="H28" s="9"/>
    </row>
    <row r="29" spans="2:8" ht="20.100000000000001" customHeight="1" thickBot="1" x14ac:dyDescent="0.3">
      <c r="B29" s="25" t="s">
        <v>37</v>
      </c>
      <c r="C29" s="27" t="s">
        <v>43</v>
      </c>
      <c r="D29" s="6">
        <v>16</v>
      </c>
      <c r="E29" s="26" t="s">
        <v>56</v>
      </c>
      <c r="F29" s="7" t="s">
        <v>32</v>
      </c>
      <c r="G29" s="8" t="s">
        <v>15</v>
      </c>
      <c r="H29" s="9" t="s">
        <v>81</v>
      </c>
    </row>
    <row r="30" spans="2:8" ht="20.100000000000001" customHeight="1" thickBot="1" x14ac:dyDescent="0.3">
      <c r="B30" s="25" t="s">
        <v>38</v>
      </c>
      <c r="C30" s="27" t="s">
        <v>43</v>
      </c>
      <c r="D30" s="6">
        <v>16</v>
      </c>
      <c r="E30" s="26" t="s">
        <v>56</v>
      </c>
      <c r="F30" s="7" t="s">
        <v>32</v>
      </c>
      <c r="G30" s="8" t="s">
        <v>15</v>
      </c>
      <c r="H30" s="9" t="s">
        <v>81</v>
      </c>
    </row>
    <row r="31" spans="2:8" ht="20.100000000000001" customHeight="1" thickBot="1" x14ac:dyDescent="0.3">
      <c r="B31" s="25" t="s">
        <v>39</v>
      </c>
      <c r="C31" s="27" t="s">
        <v>43</v>
      </c>
      <c r="D31" s="6">
        <v>16</v>
      </c>
      <c r="E31" s="26" t="s">
        <v>56</v>
      </c>
      <c r="F31" s="7" t="s">
        <v>32</v>
      </c>
      <c r="G31" s="8" t="s">
        <v>15</v>
      </c>
      <c r="H31" s="9" t="s">
        <v>81</v>
      </c>
    </row>
    <row r="32" spans="2:8" ht="20.100000000000001" customHeight="1" thickBot="1" x14ac:dyDescent="0.3">
      <c r="B32" s="25" t="s">
        <v>40</v>
      </c>
      <c r="C32" s="27" t="s">
        <v>43</v>
      </c>
      <c r="D32" s="6">
        <v>16</v>
      </c>
      <c r="E32" s="26" t="s">
        <v>56</v>
      </c>
      <c r="F32" s="7" t="s">
        <v>32</v>
      </c>
      <c r="G32" s="8" t="s">
        <v>15</v>
      </c>
      <c r="H32" s="9" t="s">
        <v>80</v>
      </c>
    </row>
    <row r="33" spans="2:8" ht="20.100000000000001" customHeight="1" thickBot="1" x14ac:dyDescent="0.3">
      <c r="B33" s="25" t="s">
        <v>41</v>
      </c>
      <c r="C33" s="27" t="s">
        <v>43</v>
      </c>
      <c r="D33" s="6">
        <v>16</v>
      </c>
      <c r="E33" s="26" t="s">
        <v>56</v>
      </c>
      <c r="F33" s="7" t="s">
        <v>32</v>
      </c>
      <c r="G33" s="8" t="s">
        <v>15</v>
      </c>
      <c r="H33" s="9" t="s">
        <v>80</v>
      </c>
    </row>
    <row r="34" spans="2:8" ht="20.100000000000001" customHeight="1" thickBot="1" x14ac:dyDescent="0.3">
      <c r="B34" s="25" t="s">
        <v>42</v>
      </c>
      <c r="C34" s="27" t="s">
        <v>43</v>
      </c>
      <c r="D34" s="6">
        <v>16</v>
      </c>
      <c r="E34" s="26" t="s">
        <v>56</v>
      </c>
      <c r="F34" s="7" t="s">
        <v>32</v>
      </c>
      <c r="G34" s="8" t="s">
        <v>15</v>
      </c>
      <c r="H34" s="9" t="s">
        <v>80</v>
      </c>
    </row>
    <row r="35" spans="2:8" ht="15.75" customHeight="1" x14ac:dyDescent="0.25"/>
    <row r="36" spans="2:8" ht="15.75" customHeight="1" x14ac:dyDescent="0.25"/>
    <row r="37" spans="2:8" ht="15.75" customHeight="1" x14ac:dyDescent="0.25"/>
    <row r="38" spans="2:8" ht="15.75" customHeight="1" x14ac:dyDescent="0.25"/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25:H34" xr:uid="{00000000-0001-0000-0000-000000000000}"/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14" type="noConversion"/>
  <hyperlinks>
    <hyperlink ref="B26" location="'01'!A1" display="CP01" xr:uid="{74AC7D28-E3A7-4D5B-8AA0-604A0511FEA9}"/>
    <hyperlink ref="B27:B34" location="'2.1'!A1" display="CP2.1" xr:uid="{19611196-C70F-4E85-8D0A-701A7464B943}"/>
    <hyperlink ref="B27" location="'02'!A1" display="CP02" xr:uid="{6F3F921E-E321-461D-B32E-74F3BAE2DDBE}"/>
    <hyperlink ref="B28" location="'03'!A1" display="CP03" xr:uid="{A921F6DA-4423-403E-9194-5DB2BB4B1DB3}"/>
    <hyperlink ref="B29" location="'04'!A1" display="CP04" xr:uid="{46569DC1-E2A4-4CF3-A94C-E5DCF00F5A4B}"/>
    <hyperlink ref="B30" location="'05'!A1" display="CP05" xr:uid="{E51B3DB0-B3D7-4FCD-812A-E3D9B2D81360}"/>
    <hyperlink ref="B31" location="'06'!A1" display="CP06" xr:uid="{16067549-5E3F-4627-BED0-8F352B71AAE4}"/>
    <hyperlink ref="B32" location="'07'!A1" display="CP07" xr:uid="{356E1B33-6900-4B69-898F-4A19E93E39B5}"/>
    <hyperlink ref="B33" location="'08'!A1" display="CP08" xr:uid="{EC77BDA9-382D-4995-8858-6224422A1280}"/>
    <hyperlink ref="B34" location="'09'!A1" display="CP09" xr:uid="{527DE5A9-6853-43C4-99BD-98601A1369FC}"/>
    <hyperlink ref="F26" r:id="rId1" xr:uid="{1A04F5F3-69EE-4FB0-84B1-5CF788C987EF}"/>
    <hyperlink ref="F27:F34" r:id="rId2" display="https://landing-test.vuce.gob.pe/mr2/mr2-ui/" xr:uid="{37BD16E8-175A-4BF4-8B14-61724C3206E3}"/>
  </hyperlinks>
  <pageMargins left="0.7" right="0.7" top="0.75" bottom="0.75" header="0" footer="0"/>
  <pageSetup orientation="landscape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0CF2-CBA1-4575-ADF9-DFA312360ACF}">
  <sheetPr>
    <tabColor rgb="FF00B050"/>
  </sheetPr>
  <dimension ref="A2:Q217"/>
  <sheetViews>
    <sheetView topLeftCell="A149" zoomScaleNormal="100" workbookViewId="0">
      <selection activeCell="B195" sqref="B195"/>
    </sheetView>
  </sheetViews>
  <sheetFormatPr baseColWidth="10" defaultColWidth="11.42578125" defaultRowHeight="15" x14ac:dyDescent="0.25"/>
  <cols>
    <col min="1" max="16384" width="11.42578125" style="23"/>
  </cols>
  <sheetData>
    <row r="2" spans="2:2" x14ac:dyDescent="0.25">
      <c r="B2" s="22" t="s">
        <v>55</v>
      </c>
    </row>
    <row r="3" spans="2:2" x14ac:dyDescent="0.25">
      <c r="B3" s="23" t="s">
        <v>33</v>
      </c>
    </row>
    <row r="4" spans="2:2" x14ac:dyDescent="0.25">
      <c r="B4" s="24"/>
    </row>
    <row r="21" spans="17:17" x14ac:dyDescent="0.25">
      <c r="Q21" s="35"/>
    </row>
    <row r="63" spans="2:2" x14ac:dyDescent="0.25">
      <c r="B63" s="24"/>
    </row>
    <row r="64" spans="2:2" x14ac:dyDescent="0.25">
      <c r="B64" s="35" t="s">
        <v>57</v>
      </c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2"/>
    </row>
    <row r="80" spans="2:2" x14ac:dyDescent="0.25">
      <c r="B80" s="24"/>
    </row>
    <row r="81" spans="2:2" x14ac:dyDescent="0.25">
      <c r="B81" s="24"/>
    </row>
    <row r="83" spans="2:2" x14ac:dyDescent="0.25">
      <c r="B83" s="34" t="s">
        <v>54</v>
      </c>
    </row>
    <row r="84" spans="2:2" x14ac:dyDescent="0.25">
      <c r="B84" s="23" t="s">
        <v>48</v>
      </c>
    </row>
    <row r="85" spans="2:2" x14ac:dyDescent="0.25">
      <c r="B85" s="23" t="s">
        <v>49</v>
      </c>
    </row>
    <row r="86" spans="2:2" x14ac:dyDescent="0.25">
      <c r="B86" s="24"/>
    </row>
    <row r="87" spans="2:2" x14ac:dyDescent="0.25">
      <c r="B87" s="24"/>
    </row>
    <row r="88" spans="2:2" x14ac:dyDescent="0.25">
      <c r="B88" s="24"/>
    </row>
    <row r="93" spans="2:2" x14ac:dyDescent="0.25">
      <c r="B93" s="24"/>
    </row>
    <row r="98" spans="1:1" x14ac:dyDescent="0.25">
      <c r="A98" s="24"/>
    </row>
    <row r="117" spans="2:2" x14ac:dyDescent="0.25">
      <c r="B117" s="23" t="s">
        <v>50</v>
      </c>
    </row>
    <row r="148" spans="2:2" x14ac:dyDescent="0.25">
      <c r="B148" s="23" t="s">
        <v>51</v>
      </c>
    </row>
    <row r="155" spans="2:2" x14ac:dyDescent="0.25">
      <c r="B155" s="22"/>
    </row>
    <row r="177" spans="2:2" x14ac:dyDescent="0.25">
      <c r="B177" s="23" t="s">
        <v>52</v>
      </c>
    </row>
    <row r="194" spans="2:2" x14ac:dyDescent="0.25">
      <c r="B194" s="22"/>
    </row>
    <row r="195" spans="2:2" x14ac:dyDescent="0.25">
      <c r="B195" s="35"/>
    </row>
    <row r="217" spans="2:2" x14ac:dyDescent="0.25">
      <c r="B217" s="2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4236-AAB4-4CDB-A984-F4B9111722FC}">
  <sheetPr>
    <tabColor rgb="FF00B050"/>
  </sheetPr>
  <dimension ref="A2:Q217"/>
  <sheetViews>
    <sheetView topLeftCell="A146" zoomScale="55" zoomScaleNormal="55" workbookViewId="0">
      <selection activeCell="N172" sqref="N171:N172"/>
    </sheetView>
  </sheetViews>
  <sheetFormatPr baseColWidth="10" defaultColWidth="11.42578125" defaultRowHeight="15" x14ac:dyDescent="0.25"/>
  <cols>
    <col min="1" max="16384" width="11.42578125" style="23"/>
  </cols>
  <sheetData>
    <row r="2" spans="2:2" x14ac:dyDescent="0.25">
      <c r="B2" s="22" t="s">
        <v>55</v>
      </c>
    </row>
    <row r="3" spans="2:2" x14ac:dyDescent="0.25">
      <c r="B3" s="23" t="s">
        <v>33</v>
      </c>
    </row>
    <row r="4" spans="2:2" x14ac:dyDescent="0.25">
      <c r="B4" s="24"/>
    </row>
    <row r="21" spans="17:17" x14ac:dyDescent="0.25">
      <c r="Q21" s="35"/>
    </row>
    <row r="63" spans="2:2" x14ac:dyDescent="0.25">
      <c r="B63" s="24"/>
    </row>
    <row r="64" spans="2:2" x14ac:dyDescent="0.25">
      <c r="B64" s="35" t="s">
        <v>57</v>
      </c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2"/>
    </row>
    <row r="80" spans="2:2" x14ac:dyDescent="0.25">
      <c r="B80" s="24"/>
    </row>
    <row r="81" spans="2:2" x14ac:dyDescent="0.25">
      <c r="B81" s="24"/>
    </row>
    <row r="83" spans="2:2" x14ac:dyDescent="0.25">
      <c r="B83" s="34" t="s">
        <v>54</v>
      </c>
    </row>
    <row r="84" spans="2:2" x14ac:dyDescent="0.25">
      <c r="B84" s="23" t="s">
        <v>48</v>
      </c>
    </row>
    <row r="85" spans="2:2" x14ac:dyDescent="0.25">
      <c r="B85" s="23" t="s">
        <v>49</v>
      </c>
    </row>
    <row r="86" spans="2:2" x14ac:dyDescent="0.25">
      <c r="B86" s="24"/>
    </row>
    <row r="87" spans="2:2" x14ac:dyDescent="0.25">
      <c r="B87" s="24"/>
    </row>
    <row r="88" spans="2:2" x14ac:dyDescent="0.25">
      <c r="B88" s="24"/>
    </row>
    <row r="93" spans="2:2" x14ac:dyDescent="0.25">
      <c r="B93" s="24"/>
    </row>
    <row r="98" spans="1:1" x14ac:dyDescent="0.25">
      <c r="A98" s="24"/>
    </row>
    <row r="117" spans="2:2" x14ac:dyDescent="0.25">
      <c r="B117" s="23" t="s">
        <v>50</v>
      </c>
    </row>
    <row r="148" spans="2:2" x14ac:dyDescent="0.25">
      <c r="B148" s="23" t="s">
        <v>51</v>
      </c>
    </row>
    <row r="155" spans="2:2" x14ac:dyDescent="0.25">
      <c r="B155" s="22"/>
    </row>
    <row r="177" spans="2:2" x14ac:dyDescent="0.25">
      <c r="B177" s="23" t="s">
        <v>52</v>
      </c>
    </row>
    <row r="194" spans="2:2" x14ac:dyDescent="0.25">
      <c r="B194" s="22"/>
    </row>
    <row r="195" spans="2:2" x14ac:dyDescent="0.25">
      <c r="B195" s="35"/>
    </row>
    <row r="217" spans="2:2" x14ac:dyDescent="0.25">
      <c r="B217" s="2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58F0-9933-43D4-9065-588565319FF0}">
  <sheetPr>
    <tabColor rgb="FF00B050"/>
  </sheetPr>
  <dimension ref="A2:Q217"/>
  <sheetViews>
    <sheetView topLeftCell="A137" zoomScale="70" zoomScaleNormal="70" workbookViewId="0">
      <selection activeCell="Q193" sqref="Q193"/>
    </sheetView>
  </sheetViews>
  <sheetFormatPr baseColWidth="10" defaultColWidth="11.42578125" defaultRowHeight="15" x14ac:dyDescent="0.25"/>
  <cols>
    <col min="1" max="16384" width="11.42578125" style="23"/>
  </cols>
  <sheetData>
    <row r="2" spans="2:2" x14ac:dyDescent="0.25">
      <c r="B2" s="22" t="s">
        <v>55</v>
      </c>
    </row>
    <row r="3" spans="2:2" x14ac:dyDescent="0.25">
      <c r="B3" s="23" t="s">
        <v>33</v>
      </c>
    </row>
    <row r="4" spans="2:2" x14ac:dyDescent="0.25">
      <c r="B4" s="24"/>
    </row>
    <row r="21" spans="17:17" x14ac:dyDescent="0.25">
      <c r="Q21" s="35"/>
    </row>
    <row r="63" spans="2:2" x14ac:dyDescent="0.25">
      <c r="B63" s="24"/>
    </row>
    <row r="64" spans="2:2" x14ac:dyDescent="0.25">
      <c r="B64" s="35" t="s">
        <v>57</v>
      </c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2"/>
    </row>
    <row r="80" spans="2:2" x14ac:dyDescent="0.25">
      <c r="B80" s="24"/>
    </row>
    <row r="81" spans="2:2" x14ac:dyDescent="0.25">
      <c r="B81" s="24"/>
    </row>
    <row r="83" spans="2:2" x14ac:dyDescent="0.25">
      <c r="B83" s="34" t="s">
        <v>54</v>
      </c>
    </row>
    <row r="84" spans="2:2" x14ac:dyDescent="0.25">
      <c r="B84" s="23" t="s">
        <v>48</v>
      </c>
    </row>
    <row r="85" spans="2:2" x14ac:dyDescent="0.25">
      <c r="B85" s="23" t="s">
        <v>49</v>
      </c>
    </row>
    <row r="86" spans="2:2" x14ac:dyDescent="0.25">
      <c r="B86" s="24"/>
    </row>
    <row r="87" spans="2:2" x14ac:dyDescent="0.25">
      <c r="B87" s="24"/>
    </row>
    <row r="88" spans="2:2" x14ac:dyDescent="0.25">
      <c r="B88" s="24"/>
    </row>
    <row r="93" spans="2:2" x14ac:dyDescent="0.25">
      <c r="B93" s="24"/>
    </row>
    <row r="98" spans="1:1" x14ac:dyDescent="0.25">
      <c r="A98" s="24"/>
    </row>
    <row r="117" spans="2:2" x14ac:dyDescent="0.25">
      <c r="B117" s="23" t="s">
        <v>50</v>
      </c>
    </row>
    <row r="148" spans="2:2" x14ac:dyDescent="0.25">
      <c r="B148" s="23" t="s">
        <v>51</v>
      </c>
    </row>
    <row r="155" spans="2:2" x14ac:dyDescent="0.25">
      <c r="B155" s="22"/>
    </row>
    <row r="177" spans="2:2" x14ac:dyDescent="0.25">
      <c r="B177" s="23" t="s">
        <v>52</v>
      </c>
    </row>
    <row r="194" spans="2:2" x14ac:dyDescent="0.25">
      <c r="B194" s="22"/>
    </row>
    <row r="195" spans="2:2" x14ac:dyDescent="0.25">
      <c r="B195" s="35"/>
    </row>
    <row r="217" spans="2:2" x14ac:dyDescent="0.25">
      <c r="B217" s="2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C842-A848-4692-90E0-C6EFEF9C5D53}">
  <sheetPr>
    <tabColor rgb="FFFF0000"/>
  </sheetPr>
  <dimension ref="A2:Q216"/>
  <sheetViews>
    <sheetView zoomScale="85" zoomScaleNormal="85" workbookViewId="0">
      <selection activeCell="B9" sqref="B9"/>
    </sheetView>
  </sheetViews>
  <sheetFormatPr baseColWidth="10" defaultColWidth="11.42578125" defaultRowHeight="15" x14ac:dyDescent="0.25"/>
  <cols>
    <col min="1" max="1" width="11.42578125" style="23"/>
    <col min="2" max="2" width="20.42578125" style="23" customWidth="1"/>
    <col min="3" max="16384" width="11.42578125" style="23"/>
  </cols>
  <sheetData>
    <row r="2" spans="2:17" x14ac:dyDescent="0.25">
      <c r="B2" s="22" t="s">
        <v>55</v>
      </c>
    </row>
    <row r="3" spans="2:17" x14ac:dyDescent="0.25">
      <c r="B3" s="35" t="s">
        <v>58</v>
      </c>
    </row>
    <row r="4" spans="2:17" x14ac:dyDescent="0.25">
      <c r="B4" s="24"/>
    </row>
    <row r="5" spans="2:17" x14ac:dyDescent="0.25">
      <c r="B5" s="22" t="s">
        <v>59</v>
      </c>
      <c r="C5" s="22" t="s">
        <v>65</v>
      </c>
    </row>
    <row r="6" spans="2:17" x14ac:dyDescent="0.25">
      <c r="B6" s="34" t="s">
        <v>67</v>
      </c>
      <c r="C6" s="36" t="s">
        <v>66</v>
      </c>
    </row>
    <row r="7" spans="2:17" x14ac:dyDescent="0.25">
      <c r="B7" s="34" t="s">
        <v>68</v>
      </c>
      <c r="C7" s="23" t="s">
        <v>60</v>
      </c>
    </row>
    <row r="8" spans="2:17" x14ac:dyDescent="0.25">
      <c r="B8" s="34" t="s">
        <v>69</v>
      </c>
      <c r="C8" s="23" t="s">
        <v>61</v>
      </c>
    </row>
    <row r="9" spans="2:17" x14ac:dyDescent="0.25">
      <c r="B9" s="34" t="s">
        <v>70</v>
      </c>
      <c r="C9" s="23" t="s">
        <v>62</v>
      </c>
    </row>
    <row r="10" spans="2:17" x14ac:dyDescent="0.25">
      <c r="B10" s="34" t="s">
        <v>71</v>
      </c>
      <c r="C10" s="23" t="s">
        <v>63</v>
      </c>
    </row>
    <row r="12" spans="2:17" x14ac:dyDescent="0.25">
      <c r="B12" s="23" t="s">
        <v>64</v>
      </c>
    </row>
    <row r="13" spans="2:17" x14ac:dyDescent="0.25">
      <c r="Q13" s="35"/>
    </row>
    <row r="15" spans="2:17" x14ac:dyDescent="0.25">
      <c r="B15" s="37" t="s">
        <v>72</v>
      </c>
    </row>
    <row r="62" spans="2:2" x14ac:dyDescent="0.25">
      <c r="B62" s="24"/>
    </row>
    <row r="63" spans="2:2" x14ac:dyDescent="0.25">
      <c r="B63" s="35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2"/>
    </row>
    <row r="79" spans="2:2" x14ac:dyDescent="0.25">
      <c r="B79" s="24"/>
    </row>
    <row r="80" spans="2:2" x14ac:dyDescent="0.25">
      <c r="B80" s="24"/>
    </row>
    <row r="82" spans="2:2" x14ac:dyDescent="0.25">
      <c r="B82" s="34"/>
    </row>
    <row r="85" spans="2:2" x14ac:dyDescent="0.25">
      <c r="B85" s="24"/>
    </row>
    <row r="86" spans="2:2" x14ac:dyDescent="0.25">
      <c r="B86" s="24"/>
    </row>
    <row r="87" spans="2:2" x14ac:dyDescent="0.25">
      <c r="B87" s="24"/>
    </row>
    <row r="92" spans="2:2" x14ac:dyDescent="0.25">
      <c r="B92" s="24"/>
    </row>
    <row r="97" spans="1:1" x14ac:dyDescent="0.25">
      <c r="A97" s="24"/>
    </row>
    <row r="154" spans="2:2" x14ac:dyDescent="0.25">
      <c r="B154" s="22"/>
    </row>
    <row r="193" spans="2:2" x14ac:dyDescent="0.25">
      <c r="B193" s="22"/>
    </row>
    <row r="194" spans="2:2" x14ac:dyDescent="0.25">
      <c r="B194" s="35"/>
    </row>
    <row r="216" spans="2:2" x14ac:dyDescent="0.25">
      <c r="B2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7094-3571-4774-9968-AFFB378D4FAD}">
  <sheetPr>
    <tabColor theme="0" tint="-0.34998626667073579"/>
  </sheetPr>
  <dimension ref="B2:B26"/>
  <sheetViews>
    <sheetView workbookViewId="0">
      <selection activeCell="B15" sqref="B15"/>
    </sheetView>
  </sheetViews>
  <sheetFormatPr baseColWidth="10" defaultRowHeight="15" x14ac:dyDescent="0.25"/>
  <sheetData>
    <row r="2" spans="2:2" x14ac:dyDescent="0.25">
      <c r="B2" t="s">
        <v>73</v>
      </c>
    </row>
    <row r="5" spans="2:2" x14ac:dyDescent="0.25">
      <c r="B5" t="s">
        <v>74</v>
      </c>
    </row>
    <row r="6" spans="2:2" x14ac:dyDescent="0.25">
      <c r="B6" t="s">
        <v>75</v>
      </c>
    </row>
    <row r="7" spans="2:2" x14ac:dyDescent="0.25">
      <c r="B7" t="s">
        <v>76</v>
      </c>
    </row>
    <row r="11" spans="2:2" x14ac:dyDescent="0.25">
      <c r="B11" t="s">
        <v>74</v>
      </c>
    </row>
    <row r="12" spans="2:2" x14ac:dyDescent="0.25">
      <c r="B12" t="s">
        <v>75</v>
      </c>
    </row>
    <row r="13" spans="2:2" x14ac:dyDescent="0.25">
      <c r="B13" t="s">
        <v>76</v>
      </c>
    </row>
    <row r="15" spans="2:2" x14ac:dyDescent="0.25">
      <c r="B15" t="s">
        <v>77</v>
      </c>
    </row>
    <row r="16" spans="2:2" x14ac:dyDescent="0.25">
      <c r="B16" s="38" t="s">
        <v>54</v>
      </c>
    </row>
    <row r="17" spans="2:2" x14ac:dyDescent="0.25">
      <c r="B17" t="s">
        <v>48</v>
      </c>
    </row>
    <row r="18" spans="2:2" x14ac:dyDescent="0.25">
      <c r="B18" t="s">
        <v>49</v>
      </c>
    </row>
    <row r="19" spans="2:2" x14ac:dyDescent="0.25">
      <c r="B19" t="s">
        <v>50</v>
      </c>
    </row>
    <row r="20" spans="2:2" x14ac:dyDescent="0.25">
      <c r="B20" t="s">
        <v>51</v>
      </c>
    </row>
    <row r="21" spans="2:2" x14ac:dyDescent="0.25">
      <c r="B21" t="s">
        <v>78</v>
      </c>
    </row>
    <row r="22" spans="2:2" x14ac:dyDescent="0.25">
      <c r="B22" t="s">
        <v>53</v>
      </c>
    </row>
    <row r="26" spans="2:2" x14ac:dyDescent="0.25">
      <c r="B26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</vt:lpstr>
      <vt:lpstr>DATOS</vt:lpstr>
      <vt:lpstr>01</vt:lpstr>
      <vt:lpstr>02</vt:lpstr>
      <vt:lpstr>03</vt:lpstr>
      <vt:lpstr>04 05 06</vt:lpstr>
      <vt:lpstr>07 08 09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2025-01-07T04:08:10Z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