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VUCE\DocumentoVuce\PROYECTO OLCE\PPS-IPS\"/>
    </mc:Choice>
  </mc:AlternateContent>
  <xr:revisionPtr revIDLastSave="0" documentId="13_ncr:1_{14EFAA51-37E0-4E17-8764-6CAE9F43585E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Ejemplo" sheetId="33" r:id="rId1"/>
    <sheet name="DATOS" sheetId="35" r:id="rId2"/>
    <sheet name="CP01" sheetId="36" r:id="rId3"/>
    <sheet name="CP02" sheetId="37" r:id="rId4"/>
    <sheet name="CP03" sheetId="38" r:id="rId5"/>
  </sheets>
  <externalReferences>
    <externalReference r:id="rId6"/>
  </externalReferences>
  <definedNames>
    <definedName name="_xlnm._FilterDatabase" localSheetId="1" hidden="1">DATOS!$B$25:$G$28</definedName>
    <definedName name="_xlnm._FilterDatabase" localSheetId="0" hidden="1">Ejemplo!$B$3:$G$4</definedName>
    <definedName name="Caracteristica_Evaluar" localSheetId="1">#REF!</definedName>
    <definedName name="Caracteristica_Evaluar">#REF!</definedName>
    <definedName name="Componentes" localSheetId="1">#REF!</definedName>
    <definedName name="Componentes">#REF!</definedName>
    <definedName name="Estado_CP" localSheetId="1">#REF!</definedName>
    <definedName name="Estado_CP">#REF!</definedName>
    <definedName name="Metodos_Pruebas">#REF!</definedName>
    <definedName name="Requerimientos">#REF!</definedName>
    <definedName name="Tecnicas_Pruebas">#REF!</definedName>
    <definedName name="test">#REF!</definedName>
    <definedName name="Tipo_Prueb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25" roundtripDataChecksum="/d32jJGjCd2GLALOg/pZ83wWKUXE55YI8Dz6E388+6Q="/>
    </ext>
  </extLst>
</workbook>
</file>

<file path=xl/calcChain.xml><?xml version="1.0" encoding="utf-8"?>
<calcChain xmlns="http://schemas.openxmlformats.org/spreadsheetml/2006/main">
  <c r="D21" i="35" l="1"/>
  <c r="D20" i="35"/>
  <c r="D19" i="35"/>
  <c r="D18" i="35"/>
  <c r="D22" i="35" s="1"/>
</calcChain>
</file>

<file path=xl/sharedStrings.xml><?xml version="1.0" encoding="utf-8"?>
<sst xmlns="http://schemas.openxmlformats.org/spreadsheetml/2006/main" count="141" uniqueCount="100">
  <si>
    <t>CASOS DE PRUEBA</t>
  </si>
  <si>
    <t>FORMATO/PROYECTO</t>
  </si>
  <si>
    <t>TUPA</t>
  </si>
  <si>
    <t>DATOS DE PRUEBA</t>
  </si>
  <si>
    <t>URL</t>
  </si>
  <si>
    <t>RESULTADO</t>
  </si>
  <si>
    <t>COMENTARIO</t>
  </si>
  <si>
    <r>
      <rPr>
        <i/>
        <sz val="10"/>
        <rFont val="Arial"/>
        <family val="2"/>
      </rPr>
      <t>[Nro. del caso de prueba del PPS]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</si>
  <si>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1"/>
        <color theme="1"/>
        <rFont val="Calibri"/>
        <family val="2"/>
        <scheme val="minor"/>
      </rPr>
      <t xml:space="preserve">[Nombre del formato o proyecto a probar]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Ejm:</t>
    </r>
    <r>
      <rPr>
        <sz val="11"/>
        <color theme="1"/>
        <rFont val="Calibri"/>
        <family val="2"/>
        <scheme val="minor"/>
      </rPr>
      <t xml:space="preserve"> AUTENTICACIÓN</t>
    </r>
  </si>
  <si>
    <t>[En caso aplique colocar el nro. De TUPA, caso contrario un guíon (-)</t>
  </si>
  <si>
    <t xml:space="preserve">[colocar los datos de prueba indicados en el PPS, o actualizar en ambos documentos]
</t>
  </si>
  <si>
    <r>
      <t xml:space="preserve">[Ruta de prueba]
</t>
    </r>
    <r>
      <rPr>
        <b/>
        <sz val="11"/>
        <color theme="1"/>
        <rFont val="Calibri"/>
        <family val="2"/>
        <scheme val="minor"/>
      </rPr>
      <t>Ejm: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https://landing-test.vuce.gob.pe/autenticacion2/landing-componentes/components</t>
    </r>
  </si>
  <si>
    <r>
      <t xml:space="preserve">[Resultado de la prueba según la lista]
</t>
    </r>
    <r>
      <rPr>
        <b/>
        <sz val="11"/>
        <color theme="1"/>
        <rFont val="Calibri"/>
        <family val="2"/>
      </rPr>
      <t>Ejm:</t>
    </r>
    <r>
      <rPr>
        <sz val="11"/>
        <color theme="1"/>
        <rFont val="Calibri"/>
        <family val="2"/>
      </rPr>
      <t xml:space="preserve"> Pendiente</t>
    </r>
  </si>
  <si>
    <r>
      <t xml:space="preserve">[Comentario u observación que sea relevante según el resultado]
</t>
    </r>
    <r>
      <rPr>
        <b/>
        <i/>
        <sz val="11"/>
        <color theme="1"/>
        <rFont val="Calibri"/>
        <family val="2"/>
        <scheme val="minor"/>
      </rPr>
      <t xml:space="preserve">Ejm: </t>
    </r>
    <r>
      <rPr>
        <sz val="11"/>
        <color theme="1"/>
        <rFont val="Calibri"/>
        <family val="2"/>
        <scheme val="minor"/>
      </rPr>
      <t>el caso de prueba está pendiente por tener registrada una incidencia nro. 50</t>
    </r>
  </si>
  <si>
    <t>CONFORME</t>
  </si>
  <si>
    <t>NO CONFORME</t>
  </si>
  <si>
    <t>NO APLICA</t>
  </si>
  <si>
    <t>PENDIENTE</t>
  </si>
  <si>
    <t>INFORME DE PRUEBAS DE SISTEMAS</t>
  </si>
  <si>
    <t>Fecha</t>
  </si>
  <si>
    <t>Nro. De cliclo</t>
  </si>
  <si>
    <t>Descripción del cambio</t>
  </si>
  <si>
    <t>Autor</t>
  </si>
  <si>
    <t>1</t>
  </si>
  <si>
    <t>Avance Casos de Pruebas (CP)</t>
  </si>
  <si>
    <t>Estado Casos de Prueba</t>
  </si>
  <si>
    <t>Estado CP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</si>
  <si>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</si>
  <si>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</si>
  <si>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</si>
  <si>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</si>
  <si>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</si>
  <si>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17/10/2024</t>
  </si>
  <si>
    <t>Jorge Cisneros</t>
  </si>
  <si>
    <t>CP01</t>
  </si>
  <si>
    <t>OLCE</t>
  </si>
  <si>
    <t>-</t>
  </si>
  <si>
    <t>Incidencias encontradas (ver Excel de Incidencias)</t>
  </si>
  <si>
    <t>CP02</t>
  </si>
  <si>
    <t>CP03</t>
  </si>
  <si>
    <t>https://landing-test.vuce.gob.pe/olce-wp/indicador/tiempo-promedio-de-despacho-de-mercancias-por-tipo-de-exportacion/</t>
  </si>
  <si>
    <t>Ejecucion del Indicador: Tiempo promedio de despacho de mercancías por tipo de exportación</t>
  </si>
  <si>
    <t xml:space="preserve"> - Familia: Operaciones
 - Indicador: Tiempo promedio de despacho de mercancías por tipo de exportación
 - Pestaña "Gráfica"</t>
  </si>
  <si>
    <t xml:space="preserve"> - Familia: Operaciones
 - Indicador: Tiempo promedio de despacho de mercancías por tipo de exportación
 - Pestaña "Tabla de datos"</t>
  </si>
  <si>
    <t xml:space="preserve"> - Familia: Operaciones
 - Indicador: Tiempo promedio de despacho de mercancías por tipo de exportación
 - Pestaña "Ficha"</t>
  </si>
  <si>
    <t>PASO 01: Dar clic en la pestaña "Gráficas"</t>
  </si>
  <si>
    <t>El usuario accede al indicador Tiempo promedio de despacho de mercancías por tipo de exportación, ubicado en la familia  "Operaciones"</t>
  </si>
  <si>
    <t>La información que el usuario visualiza en la pestaña "Gráficas" se encuentra conformada por la siguientes secciones:</t>
  </si>
  <si>
    <t>SECCIÓN 1:</t>
  </si>
  <si>
    <t xml:space="preserve">El usuario visualiza el nombre del indicador, la fuente y una sumilla
</t>
  </si>
  <si>
    <t>SECCIÓN 2:</t>
  </si>
  <si>
    <t>El usuario visualiza los filtros de búsqueda por año y métrica</t>
  </si>
  <si>
    <t>SECCIÓN 3:</t>
  </si>
  <si>
    <t xml:space="preserve">El usuario visualiza las gráficas circulares con sus valores de todos los años </t>
  </si>
  <si>
    <t>SECCIÓN 4:</t>
  </si>
  <si>
    <t>El usuario visualiza la gráfica comparativa del indicador, las cuales pueden ser visualizadas por Barras, Columnas, Líneas y Áreas</t>
  </si>
  <si>
    <t>Barras</t>
  </si>
  <si>
    <t>Columnas</t>
  </si>
  <si>
    <t>Áreas</t>
  </si>
  <si>
    <t>Flujo Alternativo:</t>
  </si>
  <si>
    <r>
      <rPr>
        <b/>
        <sz val="11"/>
        <color theme="1"/>
        <rFont val="Calibri"/>
        <family val="2"/>
        <scheme val="minor"/>
      </rPr>
      <t xml:space="preserve">FA01: </t>
    </r>
    <r>
      <rPr>
        <sz val="11"/>
        <color theme="1"/>
        <rFont val="Calibri"/>
        <scheme val="minor"/>
      </rPr>
      <t>El usuario da clic en el botón "Imprimir" para de descargar la información que se visualiza del indicador</t>
    </r>
  </si>
  <si>
    <t>El portal realiza la descarga de archivo en PDF</t>
  </si>
  <si>
    <t>El usuario da clic sobre el archivo descargado y visualiza el PDF con la información que se visualiza del indicador</t>
  </si>
  <si>
    <r>
      <rPr>
        <b/>
        <sz val="11"/>
        <color theme="1"/>
        <rFont val="Calibri"/>
        <family val="2"/>
        <scheme val="minor"/>
      </rPr>
      <t xml:space="preserve">FA02: </t>
    </r>
    <r>
      <rPr>
        <sz val="11"/>
        <color theme="1"/>
        <rFont val="Calibri"/>
        <scheme val="minor"/>
      </rPr>
      <t>El usuario se encuentra dentro de la sección 4 y desea realizar las acciones de descargar de la información visualizada en el cuadro comparativo y ampliar la visualización</t>
    </r>
  </si>
  <si>
    <t>Escenario 1: El usuario da clic en el icono de las 3 líneas y selecciona "Ver en pantalla completa"</t>
  </si>
  <si>
    <t xml:space="preserve">El portal muestra en pantalla completa el cuadro comparativo </t>
  </si>
  <si>
    <t>Escenario 2: El usuario da clic en el icono de las 3 líneas y selecciona "Descargar imagen PNG"</t>
  </si>
  <si>
    <t>El portal realiza la descarga de archivo en PNG</t>
  </si>
  <si>
    <t>El usuario da clic sobre el archivo descargado y visualiza el cuadro comparativo en imagen</t>
  </si>
  <si>
    <t>Escenario 3: El usuario da clic en el icono de las 3 líneas y selecciona "Descargar imagen JPEG"</t>
  </si>
  <si>
    <t>El portal realiza la descarga de archivo en JPEG</t>
  </si>
  <si>
    <t>Escenario 4: El usuario da clic en el icono de las 3 líneas y selecciona "Descargar CSV"</t>
  </si>
  <si>
    <t>El portal realiza la descarga de archivo en CSV</t>
  </si>
  <si>
    <t>El usuario da clic sobre el archivo CSV descargado y visualiza la información de los valores mostrados según los filtros de frecuencia y métricas aplicados</t>
  </si>
  <si>
    <t>Escenario 5: El usuario da clic en el icono de las 3 líneas y selecciona "Descargar imagen XLS"</t>
  </si>
  <si>
    <t>El portal realiza la descarga de archivo en XLS</t>
  </si>
  <si>
    <t>El usuario da clic sobre el archivo XLS  descargado y visualiza la información de los valores mostrados según los filtros de frecuencia y métricas aplicados</t>
  </si>
  <si>
    <t>PASO 01: Selecciona la pestaña Tabla de datos</t>
  </si>
  <si>
    <t>El usuario selecciona la pestaña Tabla de datos y visualiza la información del indicador</t>
  </si>
  <si>
    <t>La información que el usuario visualiza en la pestaña "Tabla de datos" se encuentra conformada por la siguientes secciones:</t>
  </si>
  <si>
    <t>El usuario visualiza los filtros de búsqueda por año y dimensiones según el indicador</t>
  </si>
  <si>
    <t>Tabla 1</t>
  </si>
  <si>
    <t>Tabla 2</t>
  </si>
  <si>
    <t>El usuario visualiza las tablas de datos disponibles</t>
  </si>
  <si>
    <t>El usuario visualiza la tabla de datos con la información del indicador</t>
  </si>
  <si>
    <t>Flujo Alternativo</t>
  </si>
  <si>
    <r>
      <rPr>
        <b/>
        <sz val="11"/>
        <color theme="1"/>
        <rFont val="Calibri"/>
        <family val="2"/>
        <scheme val="minor"/>
      </rPr>
      <t xml:space="preserve">FA01: </t>
    </r>
    <r>
      <rPr>
        <sz val="11"/>
        <color theme="1"/>
        <rFont val="Calibri"/>
        <scheme val="minor"/>
      </rPr>
      <t>El usuario se encuentra dentro de la sección 4 y desea realizar las acciones de descargar de la información visualizada en la tabla de datos</t>
    </r>
  </si>
  <si>
    <t>Escenario 1: El usuario da clic en el icono de las 3 líneas y selecciona "Descargar CSV"</t>
  </si>
  <si>
    <t xml:space="preserve">El usuario da clic sobre el archivo CSV descargado y visualiza la información de los valores mostrados </t>
  </si>
  <si>
    <t>Escenario 2: El usuario da clic en el icono de las 3 líneas y selecciona "Descargar imagen XLS"</t>
  </si>
  <si>
    <t xml:space="preserve">El usuario da clic sobre el archivo XLS  descargado y visualiza la información de los valores mostrados </t>
  </si>
  <si>
    <t>PASO 01: Selecciona la pestaña Ficha</t>
  </si>
  <si>
    <t>El usuario selecciona la pestaña Ficha y visualiza la ficha del indicador</t>
  </si>
  <si>
    <t>La información que el usuario visualiza en la pestaña "Ficha" se encuentra conformada por la siguientes secciones:</t>
  </si>
  <si>
    <t>El usuario visualiza la información de la ficha</t>
  </si>
  <si>
    <r>
      <rPr>
        <b/>
        <sz val="11"/>
        <color theme="1"/>
        <rFont val="Calibri"/>
        <family val="2"/>
        <scheme val="minor"/>
      </rPr>
      <t xml:space="preserve">FA01: </t>
    </r>
    <r>
      <rPr>
        <sz val="11"/>
        <color theme="1"/>
        <rFont val="Calibri"/>
        <scheme val="minor"/>
      </rPr>
      <t>El usuario da clic en el botón "Descargar" para realizar la descarga de la ficha en PDF</t>
    </r>
  </si>
  <si>
    <t>El portal realiza la descarga de archivo</t>
  </si>
  <si>
    <t>El portal abre en una nueva pestaña la ficha descarga en PDF</t>
  </si>
  <si>
    <t>Anillos</t>
  </si>
  <si>
    <t>El sistema muestra una vista preliminar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</si>
</sst>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1F497D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43">
    <xf numFmtId="0" fontId="0" fillId="0" borderId="0" xfId="0"/>
    <xf numFmtId="0" fontId="5" fillId="0" borderId="0" xfId="0" applyFont="1"/>
    <xf numFmtId="14" fontId="6" fillId="3" borderId="3" xfId="0" applyNumberFormat="1" applyFont="1" applyFill="1" applyBorder="1"/>
    <xf numFmtId="49" fontId="6" fillId="3" borderId="3" xfId="0" applyNumberFormat="1" applyFont="1" applyFill="1" applyBorder="1"/>
    <xf numFmtId="0" fontId="6" fillId="3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9" fillId="0" borderId="3" xfId="2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/>
    </xf>
    <xf numFmtId="0" fontId="16" fillId="0" borderId="1" xfId="0" quotePrefix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5" fillId="0" borderId="1" xfId="2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9" fillId="0" borderId="0" xfId="0" applyFont="1"/>
    <xf numFmtId="0" fontId="20" fillId="2" borderId="7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/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0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2" fillId="4" borderId="3" xfId="0" applyNumberFormat="1" applyFont="1" applyFill="1" applyBorder="1" applyAlignment="1">
      <alignment horizontal="center" vertical="center"/>
    </xf>
    <xf numFmtId="49" fontId="12" fillId="4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0" fillId="0" borderId="0" xfId="4" applyFont="1"/>
    <xf numFmtId="0" fontId="1" fillId="0" borderId="0" xfId="4"/>
    <xf numFmtId="0" fontId="21" fillId="0" borderId="0" xfId="4" applyFont="1"/>
    <xf numFmtId="0" fontId="21" fillId="0" borderId="0" xfId="4" applyFont="1" applyAlignment="1">
      <alignment horizontal="right"/>
    </xf>
    <xf numFmtId="0" fontId="22" fillId="0" borderId="0" xfId="4" applyFont="1" applyAlignment="1">
      <alignment horizontal="left"/>
    </xf>
    <xf numFmtId="0" fontId="22" fillId="0" borderId="0" xfId="4" applyFont="1"/>
  </cellXfs>
  <cellStyles count="5">
    <cellStyle name="Hipervínculo" xfId="2" builtinId="8"/>
    <cellStyle name="Hipervínculo 2" xfId="3" xr:uid="{F7B2BCE5-BB56-4891-82E2-250CC5A14714}"/>
    <cellStyle name="Hyperlink" xfId="1" xr:uid="{00000000-000B-0000-0000-000008000000}"/>
    <cellStyle name="Normal" xfId="0" builtinId="0"/>
    <cellStyle name="Normal 2" xfId="4" xr:uid="{A9CA8D1B-8D20-4DBE-B68A-52590C08E0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28" Type="http://schemas.openxmlformats.org/officeDocument/2006/relationships/sharedStrings" Target="sharedStrings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26" Type="http://schemas.openxmlformats.org/officeDocument/2006/relationships/image" Target="../media/image27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13" Type="http://schemas.openxmlformats.org/officeDocument/2006/relationships/image" Target="../media/image39.png"/><Relationship Id="rId3" Type="http://schemas.openxmlformats.org/officeDocument/2006/relationships/image" Target="../media/image30.png"/><Relationship Id="rId7" Type="http://schemas.openxmlformats.org/officeDocument/2006/relationships/image" Target="../media/image33.png"/><Relationship Id="rId12" Type="http://schemas.openxmlformats.org/officeDocument/2006/relationships/image" Target="../media/image38.png"/><Relationship Id="rId17" Type="http://schemas.openxmlformats.org/officeDocument/2006/relationships/image" Target="../media/image43.png"/><Relationship Id="rId2" Type="http://schemas.openxmlformats.org/officeDocument/2006/relationships/image" Target="../media/image29.png"/><Relationship Id="rId16" Type="http://schemas.openxmlformats.org/officeDocument/2006/relationships/image" Target="../media/image42.png"/><Relationship Id="rId1" Type="http://schemas.openxmlformats.org/officeDocument/2006/relationships/image" Target="../media/image28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10.png"/><Relationship Id="rId15" Type="http://schemas.openxmlformats.org/officeDocument/2006/relationships/image" Target="../media/image41.png"/><Relationship Id="rId10" Type="http://schemas.openxmlformats.org/officeDocument/2006/relationships/image" Target="../media/image36.png"/><Relationship Id="rId4" Type="http://schemas.openxmlformats.org/officeDocument/2006/relationships/image" Target="../media/image31.png"/><Relationship Id="rId9" Type="http://schemas.openxmlformats.org/officeDocument/2006/relationships/image" Target="../media/image35.png"/><Relationship Id="rId14" Type="http://schemas.openxmlformats.org/officeDocument/2006/relationships/image" Target="../media/image4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2" Type="http://schemas.openxmlformats.org/officeDocument/2006/relationships/image" Target="../media/image10.png"/><Relationship Id="rId1" Type="http://schemas.openxmlformats.org/officeDocument/2006/relationships/image" Target="../media/image44.png"/><Relationship Id="rId4" Type="http://schemas.openxmlformats.org/officeDocument/2006/relationships/image" Target="../media/image4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54429</xdr:colOff>
      <xdr:row>5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88B7A60-5C98-48C3-94E1-C3C431A7C2BE}"/>
            </a:ext>
          </a:extLst>
        </xdr:cNvPr>
        <xdr:cNvSpPr>
          <a:spLocks noChangeArrowheads="1"/>
        </xdr:cNvSpPr>
      </xdr:nvSpPr>
      <xdr:spPr bwMode="auto">
        <a:xfrm>
          <a:off x="247650" y="190500"/>
          <a:ext cx="14360979" cy="809625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65903</xdr:colOff>
      <xdr:row>1</xdr:row>
      <xdr:rowOff>29091</xdr:rowOff>
    </xdr:from>
    <xdr:to>
      <xdr:col>2</xdr:col>
      <xdr:colOff>1094720</xdr:colOff>
      <xdr:row>3</xdr:row>
      <xdr:rowOff>163475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B0FA922-CE45-4EE9-9E28-506AF3955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553" y="219591"/>
          <a:ext cx="2343267" cy="5153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598715</xdr:colOff>
      <xdr:row>498</xdr:row>
      <xdr:rowOff>122464</xdr:rowOff>
    </xdr:from>
    <xdr:to>
      <xdr:col>6</xdr:col>
      <xdr:colOff>175282</xdr:colOff>
      <xdr:row>503</xdr:row>
      <xdr:rowOff>136071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97CCFB47-9EB3-4744-858C-C098DDCCE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715" y="94991464"/>
          <a:ext cx="3386567" cy="966107"/>
        </a:xfrm>
        <a:prstGeom prst="rect">
          <a:avLst/>
        </a:prstGeom>
      </xdr:spPr>
    </xdr:pic>
    <xdr:clientData/>
  </xdr:twoCellAnchor>
  <xdr:twoCellAnchor editAs="oneCell">
    <xdr:from>
      <xdr:col>1</xdr:col>
      <xdr:colOff>585107</xdr:colOff>
      <xdr:row>427</xdr:row>
      <xdr:rowOff>122465</xdr:rowOff>
    </xdr:from>
    <xdr:to>
      <xdr:col>5</xdr:col>
      <xdr:colOff>661743</xdr:colOff>
      <xdr:row>432</xdr:row>
      <xdr:rowOff>65440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5FF5F191-5157-4571-BFF5-E0E0E30AB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7107" y="81465965"/>
          <a:ext cx="3124636" cy="895475"/>
        </a:xfrm>
        <a:prstGeom prst="rect">
          <a:avLst/>
        </a:prstGeom>
      </xdr:spPr>
    </xdr:pic>
    <xdr:clientData/>
  </xdr:twoCellAnchor>
  <xdr:twoCellAnchor editAs="oneCell">
    <xdr:from>
      <xdr:col>2</xdr:col>
      <xdr:colOff>13607</xdr:colOff>
      <xdr:row>371</xdr:row>
      <xdr:rowOff>68037</xdr:rowOff>
    </xdr:from>
    <xdr:to>
      <xdr:col>6</xdr:col>
      <xdr:colOff>61664</xdr:colOff>
      <xdr:row>376</xdr:row>
      <xdr:rowOff>30065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E45B8E3F-40C4-4106-8ECC-3E540DC16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7607" y="70743537"/>
          <a:ext cx="3096057" cy="914528"/>
        </a:xfrm>
        <a:prstGeom prst="rect">
          <a:avLst/>
        </a:prstGeom>
      </xdr:spPr>
    </xdr:pic>
    <xdr:clientData/>
  </xdr:twoCellAnchor>
  <xdr:twoCellAnchor editAs="oneCell">
    <xdr:from>
      <xdr:col>2</xdr:col>
      <xdr:colOff>257175</xdr:colOff>
      <xdr:row>265</xdr:row>
      <xdr:rowOff>66675</xdr:rowOff>
    </xdr:from>
    <xdr:to>
      <xdr:col>4</xdr:col>
      <xdr:colOff>9525</xdr:colOff>
      <xdr:row>272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200A79-F08A-49C7-A7C2-8F75A00999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856" t="18091" r="4266" b="47990"/>
        <a:stretch/>
      </xdr:blipFill>
      <xdr:spPr bwMode="auto">
        <a:xfrm>
          <a:off x="1781175" y="47310675"/>
          <a:ext cx="1276350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571500</xdr:colOff>
      <xdr:row>301</xdr:row>
      <xdr:rowOff>9524</xdr:rowOff>
    </xdr:from>
    <xdr:to>
      <xdr:col>4</xdr:col>
      <xdr:colOff>266700</xdr:colOff>
      <xdr:row>307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E4AA4D-7F26-4013-83AB-D1DCF3BD58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404" t="17082" r="4715" b="47013"/>
        <a:stretch/>
      </xdr:blipFill>
      <xdr:spPr bwMode="auto">
        <a:xfrm>
          <a:off x="2095500" y="54111524"/>
          <a:ext cx="1219200" cy="1304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457597</xdr:colOff>
      <xdr:row>359</xdr:row>
      <xdr:rowOff>75804</xdr:rowOff>
    </xdr:from>
    <xdr:to>
      <xdr:col>4</xdr:col>
      <xdr:colOff>238522</xdr:colOff>
      <xdr:row>366</xdr:row>
      <xdr:rowOff>75803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0280E35-AA38-408F-8373-899A692318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211" t="16456" r="4119" b="48101"/>
        <a:stretch/>
      </xdr:blipFill>
      <xdr:spPr bwMode="auto">
        <a:xfrm>
          <a:off x="1981597" y="66560304"/>
          <a:ext cx="1304925" cy="1333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667146</xdr:colOff>
      <xdr:row>413</xdr:row>
      <xdr:rowOff>30164</xdr:rowOff>
    </xdr:from>
    <xdr:to>
      <xdr:col>4</xdr:col>
      <xdr:colOff>427037</xdr:colOff>
      <xdr:row>420</xdr:row>
      <xdr:rowOff>13098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E6DE8E4-70DE-4EBD-8BE7-9EDB4CE874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753" t="15360" r="4071" b="48093"/>
        <a:stretch/>
      </xdr:blipFill>
      <xdr:spPr bwMode="auto">
        <a:xfrm>
          <a:off x="2191146" y="78516164"/>
          <a:ext cx="1283891" cy="13164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149337</xdr:colOff>
      <xdr:row>487</xdr:row>
      <xdr:rowOff>42693</xdr:rowOff>
    </xdr:from>
    <xdr:to>
      <xdr:col>3</xdr:col>
      <xdr:colOff>728126</xdr:colOff>
      <xdr:row>494</xdr:row>
      <xdr:rowOff>61742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C9BF299-5216-4E58-B348-3E664E296C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341" t="15705" r="3299" b="47436"/>
        <a:stretch/>
      </xdr:blipFill>
      <xdr:spPr bwMode="auto">
        <a:xfrm>
          <a:off x="1673337" y="92625693"/>
          <a:ext cx="1340789" cy="1352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344969</xdr:colOff>
      <xdr:row>231</xdr:row>
      <xdr:rowOff>157369</xdr:rowOff>
    </xdr:from>
    <xdr:to>
      <xdr:col>11</xdr:col>
      <xdr:colOff>63040</xdr:colOff>
      <xdr:row>235</xdr:row>
      <xdr:rowOff>135126</xdr:rowOff>
    </xdr:to>
    <xdr:sp macro="" textlink="">
      <xdr:nvSpPr>
        <xdr:cNvPr id="11" name="Flecha derecha 41">
          <a:extLst>
            <a:ext uri="{FF2B5EF4-FFF2-40B4-BE49-F238E27FC236}">
              <a16:creationId xmlns:a16="http://schemas.microsoft.com/office/drawing/2014/main" id="{B71106CD-444D-4E38-B0CC-CA519837F616}"/>
            </a:ext>
          </a:extLst>
        </xdr:cNvPr>
        <xdr:cNvSpPr/>
      </xdr:nvSpPr>
      <xdr:spPr>
        <a:xfrm rot="14029950">
          <a:off x="7835126" y="44292712"/>
          <a:ext cx="739757" cy="480071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250370</xdr:colOff>
      <xdr:row>317</xdr:row>
      <xdr:rowOff>178253</xdr:rowOff>
    </xdr:from>
    <xdr:to>
      <xdr:col>5</xdr:col>
      <xdr:colOff>148403</xdr:colOff>
      <xdr:row>323</xdr:row>
      <xdr:rowOff>7763</xdr:rowOff>
    </xdr:to>
    <xdr:sp macro="" textlink="">
      <xdr:nvSpPr>
        <xdr:cNvPr id="15" name="Flecha derecha 46">
          <a:extLst>
            <a:ext uri="{FF2B5EF4-FFF2-40B4-BE49-F238E27FC236}">
              <a16:creationId xmlns:a16="http://schemas.microsoft.com/office/drawing/2014/main" id="{FDAABFD1-41C7-4FDF-981C-F78B6397AEF5}"/>
            </a:ext>
          </a:extLst>
        </xdr:cNvPr>
        <xdr:cNvSpPr/>
      </xdr:nvSpPr>
      <xdr:spPr>
        <a:xfrm rot="14029950">
          <a:off x="3142132" y="60722991"/>
          <a:ext cx="972510" cy="660033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129268</xdr:colOff>
      <xdr:row>375</xdr:row>
      <xdr:rowOff>19049</xdr:rowOff>
    </xdr:from>
    <xdr:to>
      <xdr:col>6</xdr:col>
      <xdr:colOff>8869</xdr:colOff>
      <xdr:row>379</xdr:row>
      <xdr:rowOff>0</xdr:rowOff>
    </xdr:to>
    <xdr:sp macro="" textlink="">
      <xdr:nvSpPr>
        <xdr:cNvPr id="18" name="Flecha derecha 49">
          <a:extLst>
            <a:ext uri="{FF2B5EF4-FFF2-40B4-BE49-F238E27FC236}">
              <a16:creationId xmlns:a16="http://schemas.microsoft.com/office/drawing/2014/main" id="{17F08E59-3A81-4EC8-B74D-93AA3344DEF6}"/>
            </a:ext>
          </a:extLst>
        </xdr:cNvPr>
        <xdr:cNvSpPr/>
      </xdr:nvSpPr>
      <xdr:spPr>
        <a:xfrm rot="14029950">
          <a:off x="3795848" y="71599969"/>
          <a:ext cx="928441" cy="641601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476251</xdr:colOff>
      <xdr:row>429</xdr:row>
      <xdr:rowOff>161924</xdr:rowOff>
    </xdr:from>
    <xdr:to>
      <xdr:col>6</xdr:col>
      <xdr:colOff>266701</xdr:colOff>
      <xdr:row>434</xdr:row>
      <xdr:rowOff>64689</xdr:rowOff>
    </xdr:to>
    <xdr:sp macro="" textlink="">
      <xdr:nvSpPr>
        <xdr:cNvPr id="21" name="Flecha derecha 52">
          <a:extLst>
            <a:ext uri="{FF2B5EF4-FFF2-40B4-BE49-F238E27FC236}">
              <a16:creationId xmlns:a16="http://schemas.microsoft.com/office/drawing/2014/main" id="{7E26A29B-FE42-45C6-90EF-D3F3FCBFBD6E}"/>
            </a:ext>
          </a:extLst>
        </xdr:cNvPr>
        <xdr:cNvSpPr/>
      </xdr:nvSpPr>
      <xdr:spPr>
        <a:xfrm rot="14029950">
          <a:off x="4134843" y="82037832"/>
          <a:ext cx="855265" cy="5524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704849</xdr:colOff>
      <xdr:row>502</xdr:row>
      <xdr:rowOff>36741</xdr:rowOff>
    </xdr:from>
    <xdr:to>
      <xdr:col>6</xdr:col>
      <xdr:colOff>485338</xdr:colOff>
      <xdr:row>506</xdr:row>
      <xdr:rowOff>51460</xdr:rowOff>
    </xdr:to>
    <xdr:sp macro="" textlink="">
      <xdr:nvSpPr>
        <xdr:cNvPr id="24" name="Flecha derecha 55">
          <a:extLst>
            <a:ext uri="{FF2B5EF4-FFF2-40B4-BE49-F238E27FC236}">
              <a16:creationId xmlns:a16="http://schemas.microsoft.com/office/drawing/2014/main" id="{FE7FCA86-C5A6-45E4-B36A-5E0B7EA65478}"/>
            </a:ext>
          </a:extLst>
        </xdr:cNvPr>
        <xdr:cNvSpPr/>
      </xdr:nvSpPr>
      <xdr:spPr>
        <a:xfrm rot="14029950">
          <a:off x="4397734" y="95784856"/>
          <a:ext cx="776719" cy="542489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19029</xdr:colOff>
      <xdr:row>10</xdr:row>
      <xdr:rowOff>33131</xdr:rowOff>
    </xdr:from>
    <xdr:to>
      <xdr:col>8</xdr:col>
      <xdr:colOff>737152</xdr:colOff>
      <xdr:row>16</xdr:row>
      <xdr:rowOff>14959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3B24E3B-EF47-4A15-9C67-21C9C93E8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1029" y="1938131"/>
          <a:ext cx="6052123" cy="11248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165653</xdr:rowOff>
    </xdr:from>
    <xdr:to>
      <xdr:col>9</xdr:col>
      <xdr:colOff>463826</xdr:colOff>
      <xdr:row>25</xdr:row>
      <xdr:rowOff>114570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5DD95268-771D-4444-8519-266C6A90C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4166153"/>
          <a:ext cx="6559826" cy="710917"/>
        </a:xfrm>
        <a:prstGeom prst="rect">
          <a:avLst/>
        </a:prstGeom>
      </xdr:spPr>
    </xdr:pic>
    <xdr:clientData/>
  </xdr:twoCellAnchor>
  <xdr:twoCellAnchor editAs="oneCell">
    <xdr:from>
      <xdr:col>1</xdr:col>
      <xdr:colOff>24848</xdr:colOff>
      <xdr:row>26</xdr:row>
      <xdr:rowOff>82827</xdr:rowOff>
    </xdr:from>
    <xdr:to>
      <xdr:col>9</xdr:col>
      <xdr:colOff>463826</xdr:colOff>
      <xdr:row>36</xdr:row>
      <xdr:rowOff>90503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FF1B117F-D8F7-4B1D-97E6-1B42F345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86848" y="5035827"/>
          <a:ext cx="6534978" cy="1912676"/>
        </a:xfrm>
        <a:prstGeom prst="rect">
          <a:avLst/>
        </a:prstGeom>
      </xdr:spPr>
    </xdr:pic>
    <xdr:clientData/>
  </xdr:twoCellAnchor>
  <xdr:twoCellAnchor editAs="oneCell">
    <xdr:from>
      <xdr:col>1</xdr:col>
      <xdr:colOff>33130</xdr:colOff>
      <xdr:row>43</xdr:row>
      <xdr:rowOff>40272</xdr:rowOff>
    </xdr:from>
    <xdr:to>
      <xdr:col>11</xdr:col>
      <xdr:colOff>426760</xdr:colOff>
      <xdr:row>60</xdr:row>
      <xdr:rowOff>172059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B0E2D17C-D699-4E10-9BCB-477094EE4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5130" y="8231772"/>
          <a:ext cx="8013630" cy="33702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1</xdr:rowOff>
    </xdr:from>
    <xdr:to>
      <xdr:col>10</xdr:col>
      <xdr:colOff>758607</xdr:colOff>
      <xdr:row>89</xdr:row>
      <xdr:rowOff>49697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280039A8-DCF8-45BC-AE4B-ED1F0C532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62000" y="13716001"/>
          <a:ext cx="7616607" cy="32881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1</xdr:rowOff>
    </xdr:from>
    <xdr:to>
      <xdr:col>10</xdr:col>
      <xdr:colOff>724275</xdr:colOff>
      <xdr:row>112</xdr:row>
      <xdr:rowOff>49697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588B5E80-7858-4C0D-98D7-CD26E780F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62000" y="18097501"/>
          <a:ext cx="7582275" cy="328819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120</xdr:row>
      <xdr:rowOff>1</xdr:rowOff>
    </xdr:from>
    <xdr:to>
      <xdr:col>11</xdr:col>
      <xdr:colOff>49697</xdr:colOff>
      <xdr:row>137</xdr:row>
      <xdr:rowOff>50513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EBA85B97-369B-4265-BA3A-608E4E263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2001" y="22860001"/>
          <a:ext cx="7669696" cy="32890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11</xdr:col>
      <xdr:colOff>8283</xdr:colOff>
      <xdr:row>161</xdr:row>
      <xdr:rowOff>34753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C0B76AD0-B0E6-46A5-BCC0-FF2998135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62000" y="27432000"/>
          <a:ext cx="7628283" cy="327325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170</xdr:row>
      <xdr:rowOff>0</xdr:rowOff>
    </xdr:from>
    <xdr:to>
      <xdr:col>9</xdr:col>
      <xdr:colOff>438979</xdr:colOff>
      <xdr:row>188</xdr:row>
      <xdr:rowOff>159403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4EA3713B-E303-40A9-A5A2-38D7F6E28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62001" y="32385000"/>
          <a:ext cx="6534978" cy="3588403"/>
        </a:xfrm>
        <a:prstGeom prst="rect">
          <a:avLst/>
        </a:prstGeom>
      </xdr:spPr>
    </xdr:pic>
    <xdr:clientData/>
  </xdr:twoCellAnchor>
  <xdr:twoCellAnchor editAs="oneCell">
    <xdr:from>
      <xdr:col>1</xdr:col>
      <xdr:colOff>33131</xdr:colOff>
      <xdr:row>193</xdr:row>
      <xdr:rowOff>140804</xdr:rowOff>
    </xdr:from>
    <xdr:to>
      <xdr:col>11</xdr:col>
      <xdr:colOff>404615</xdr:colOff>
      <xdr:row>221</xdr:row>
      <xdr:rowOff>66260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43E16F6F-3C49-4B17-829A-DEB48A510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95131" y="36907304"/>
          <a:ext cx="7991484" cy="52594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11</xdr:col>
      <xdr:colOff>646043</xdr:colOff>
      <xdr:row>232</xdr:row>
      <xdr:rowOff>46259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1636CC5D-2583-4857-8C00-7F066B792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62000" y="43243500"/>
          <a:ext cx="8266043" cy="9987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7</xdr:col>
      <xdr:colOff>729609</xdr:colOff>
      <xdr:row>259</xdr:row>
      <xdr:rowOff>173935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88979104-3FFE-41C0-BF4F-5EA95D42B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62000" y="45529500"/>
          <a:ext cx="5301609" cy="3983935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275</xdr:row>
      <xdr:rowOff>27799</xdr:rowOff>
    </xdr:from>
    <xdr:to>
      <xdr:col>10</xdr:col>
      <xdr:colOff>734786</xdr:colOff>
      <xdr:row>297</xdr:row>
      <xdr:rowOff>77125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1EDA3ED8-C61A-4E6E-B8AD-81E64BC07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16429" y="52415299"/>
          <a:ext cx="7538357" cy="4240326"/>
        </a:xfrm>
        <a:prstGeom prst="rect">
          <a:avLst/>
        </a:prstGeom>
      </xdr:spPr>
    </xdr:pic>
    <xdr:clientData/>
  </xdr:twoCellAnchor>
  <xdr:twoCellAnchor editAs="oneCell">
    <xdr:from>
      <xdr:col>2</xdr:col>
      <xdr:colOff>204108</xdr:colOff>
      <xdr:row>313</xdr:row>
      <xdr:rowOff>136072</xdr:rowOff>
    </xdr:from>
    <xdr:to>
      <xdr:col>6</xdr:col>
      <xdr:colOff>318849</xdr:colOff>
      <xdr:row>318</xdr:row>
      <xdr:rowOff>136205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404292DB-50C4-4E2D-B50D-DE9F8D293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28108" y="59762572"/>
          <a:ext cx="3162741" cy="95263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329</xdr:row>
      <xdr:rowOff>136070</xdr:rowOff>
    </xdr:from>
    <xdr:to>
      <xdr:col>13</xdr:col>
      <xdr:colOff>576323</xdr:colOff>
      <xdr:row>355</xdr:row>
      <xdr:rowOff>122463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47003DDC-4AA5-4078-806B-D8EF5FB26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47750" y="66430070"/>
          <a:ext cx="9434573" cy="4939393"/>
        </a:xfrm>
        <a:prstGeom prst="rect">
          <a:avLst/>
        </a:prstGeom>
      </xdr:spPr>
    </xdr:pic>
    <xdr:clientData/>
  </xdr:twoCellAnchor>
  <xdr:twoCellAnchor editAs="oneCell">
    <xdr:from>
      <xdr:col>1</xdr:col>
      <xdr:colOff>340179</xdr:colOff>
      <xdr:row>384</xdr:row>
      <xdr:rowOff>144547</xdr:rowOff>
    </xdr:from>
    <xdr:to>
      <xdr:col>12</xdr:col>
      <xdr:colOff>176893</xdr:colOff>
      <xdr:row>407</xdr:row>
      <xdr:rowOff>88072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C93FB1C2-5B13-42EF-A6CB-593B76D26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102179" y="73296547"/>
          <a:ext cx="8218714" cy="4325025"/>
        </a:xfrm>
        <a:prstGeom prst="rect">
          <a:avLst/>
        </a:prstGeom>
      </xdr:spPr>
    </xdr:pic>
    <xdr:clientData/>
  </xdr:twoCellAnchor>
  <xdr:twoCellAnchor>
    <xdr:from>
      <xdr:col>4</xdr:col>
      <xdr:colOff>381000</xdr:colOff>
      <xdr:row>361</xdr:row>
      <xdr:rowOff>136072</xdr:rowOff>
    </xdr:from>
    <xdr:to>
      <xdr:col>5</xdr:col>
      <xdr:colOff>279033</xdr:colOff>
      <xdr:row>366</xdr:row>
      <xdr:rowOff>156082</xdr:rowOff>
    </xdr:to>
    <xdr:sp macro="" textlink="">
      <xdr:nvSpPr>
        <xdr:cNvPr id="49" name="Flecha derecha 46">
          <a:extLst>
            <a:ext uri="{FF2B5EF4-FFF2-40B4-BE49-F238E27FC236}">
              <a16:creationId xmlns:a16="http://schemas.microsoft.com/office/drawing/2014/main" id="{D1E7FB2B-84E8-49F0-AE95-231F9828F86A}"/>
            </a:ext>
          </a:extLst>
        </xdr:cNvPr>
        <xdr:cNvSpPr/>
      </xdr:nvSpPr>
      <xdr:spPr>
        <a:xfrm rot="14029950">
          <a:off x="3272762" y="69062810"/>
          <a:ext cx="972510" cy="660033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202318</xdr:colOff>
      <xdr:row>447</xdr:row>
      <xdr:rowOff>54427</xdr:rowOff>
    </xdr:from>
    <xdr:to>
      <xdr:col>7</xdr:col>
      <xdr:colOff>680357</xdr:colOff>
      <xdr:row>483</xdr:row>
      <xdr:rowOff>138529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0C53BE19-2A45-4B6C-AF6C-68B30207E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64318" y="85207927"/>
          <a:ext cx="5050039" cy="6942102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514</xdr:row>
      <xdr:rowOff>13608</xdr:rowOff>
    </xdr:from>
    <xdr:to>
      <xdr:col>8</xdr:col>
      <xdr:colOff>356009</xdr:colOff>
      <xdr:row>555</xdr:row>
      <xdr:rowOff>108858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C2220026-0A36-4EA6-801E-E1849FE42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802822" y="97930608"/>
          <a:ext cx="5649187" cy="790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127</xdr:row>
      <xdr:rowOff>0</xdr:rowOff>
    </xdr:from>
    <xdr:to>
      <xdr:col>3</xdr:col>
      <xdr:colOff>485940</xdr:colOff>
      <xdr:row>132</xdr:row>
      <xdr:rowOff>57291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EF4CC60-5A9A-4411-8D1F-C78B5FA55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0675" y="24003000"/>
          <a:ext cx="1181265" cy="100979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180</xdr:row>
      <xdr:rowOff>114300</xdr:rowOff>
    </xdr:from>
    <xdr:to>
      <xdr:col>3</xdr:col>
      <xdr:colOff>428790</xdr:colOff>
      <xdr:row>185</xdr:row>
      <xdr:rowOff>171591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4F9BDF4-3877-45E6-8E74-4BD1B39AF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525" y="34213800"/>
          <a:ext cx="1181265" cy="1009791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240</xdr:row>
      <xdr:rowOff>28575</xdr:rowOff>
    </xdr:from>
    <xdr:to>
      <xdr:col>3</xdr:col>
      <xdr:colOff>504996</xdr:colOff>
      <xdr:row>245</xdr:row>
      <xdr:rowOff>123971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9623D91-3D0B-476A-BB8E-8ADB72694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" y="45558075"/>
          <a:ext cx="1228896" cy="1047896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249</xdr:row>
      <xdr:rowOff>66675</xdr:rowOff>
    </xdr:from>
    <xdr:to>
      <xdr:col>6</xdr:col>
      <xdr:colOff>181420</xdr:colOff>
      <xdr:row>256</xdr:row>
      <xdr:rowOff>9703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CA491C8-3BE0-4E3C-A67E-D2FA81B0B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2100" y="47310675"/>
          <a:ext cx="3191320" cy="127652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300</xdr:row>
      <xdr:rowOff>0</xdr:rowOff>
    </xdr:from>
    <xdr:to>
      <xdr:col>3</xdr:col>
      <xdr:colOff>466896</xdr:colOff>
      <xdr:row>305</xdr:row>
      <xdr:rowOff>95396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6614B5C-9CEC-47EA-8C5B-26B26C6F6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56959500"/>
          <a:ext cx="1228896" cy="1047896"/>
        </a:xfrm>
        <a:prstGeom prst="rect">
          <a:avLst/>
        </a:prstGeom>
      </xdr:spPr>
    </xdr:pic>
    <xdr:clientData/>
  </xdr:twoCellAnchor>
  <xdr:twoCellAnchor editAs="oneCell">
    <xdr:from>
      <xdr:col>0</xdr:col>
      <xdr:colOff>714375</xdr:colOff>
      <xdr:row>59</xdr:row>
      <xdr:rowOff>9525</xdr:rowOff>
    </xdr:from>
    <xdr:to>
      <xdr:col>11</xdr:col>
      <xdr:colOff>47625</xdr:colOff>
      <xdr:row>86</xdr:row>
      <xdr:rowOff>83533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3088EDDC-0855-4ED9-AD82-388E8317D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4375" y="11058525"/>
          <a:ext cx="7715250" cy="52175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171450</xdr:rowOff>
    </xdr:from>
    <xdr:to>
      <xdr:col>8</xdr:col>
      <xdr:colOff>718123</xdr:colOff>
      <xdr:row>15</xdr:row>
      <xdr:rowOff>153278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BFF6FB3E-5BE3-4141-8432-BC40B433D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885950"/>
          <a:ext cx="6052123" cy="1124828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22</xdr:row>
      <xdr:rowOff>66675</xdr:rowOff>
    </xdr:from>
    <xdr:to>
      <xdr:col>4</xdr:col>
      <xdr:colOff>238483</xdr:colOff>
      <xdr:row>26</xdr:row>
      <xdr:rowOff>123939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4BE008E-CB55-4F7A-A6EE-32EB6FEE3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900" y="4257675"/>
          <a:ext cx="2562583" cy="819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4</xdr:col>
      <xdr:colOff>314688</xdr:colOff>
      <xdr:row>34</xdr:row>
      <xdr:rowOff>162054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6AD62F63-3714-49D2-BF15-52A60546F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5715000"/>
          <a:ext cx="2600688" cy="9240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10</xdr:col>
      <xdr:colOff>333375</xdr:colOff>
      <xdr:row>44</xdr:row>
      <xdr:rowOff>13539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21491368-A290-4AF5-B868-DEF4CAE7D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7810500"/>
          <a:ext cx="7191375" cy="5850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</xdr:col>
      <xdr:colOff>266700</xdr:colOff>
      <xdr:row>48</xdr:row>
      <xdr:rowOff>102989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A5DDC6A1-6114-4DE6-BF6C-8B1E40AE5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" y="8572500"/>
          <a:ext cx="7124700" cy="674489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90</xdr:row>
      <xdr:rowOff>28574</xdr:rowOff>
    </xdr:from>
    <xdr:to>
      <xdr:col>11</xdr:col>
      <xdr:colOff>95909</xdr:colOff>
      <xdr:row>114</xdr:row>
      <xdr:rowOff>76199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1D63B6CA-D312-4BD9-9AAE-A1B04E6DC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52475" y="17173574"/>
          <a:ext cx="7725434" cy="46196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135</xdr:row>
      <xdr:rowOff>57150</xdr:rowOff>
    </xdr:from>
    <xdr:to>
      <xdr:col>6</xdr:col>
      <xdr:colOff>86160</xdr:colOff>
      <xdr:row>141</xdr:row>
      <xdr:rowOff>76362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94390EEE-1E41-4359-8DDE-7AFB85A50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43050" y="25774650"/>
          <a:ext cx="3115110" cy="1162212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145</xdr:row>
      <xdr:rowOff>19050</xdr:rowOff>
    </xdr:from>
    <xdr:to>
      <xdr:col>7</xdr:col>
      <xdr:colOff>360160</xdr:colOff>
      <xdr:row>176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BF8CFB81-412E-432F-BE77-6B31BAE3E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19200" y="27641550"/>
          <a:ext cx="4474960" cy="60483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189</xdr:row>
      <xdr:rowOff>133350</xdr:rowOff>
    </xdr:from>
    <xdr:to>
      <xdr:col>5</xdr:col>
      <xdr:colOff>581419</xdr:colOff>
      <xdr:row>194</xdr:row>
      <xdr:rowOff>152536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11E2FACC-2DCF-47E6-ADD0-7E3AD7DD1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71625" y="36137850"/>
          <a:ext cx="2819794" cy="971686"/>
        </a:xfrm>
        <a:prstGeom prst="rect">
          <a:avLst/>
        </a:prstGeom>
      </xdr:spPr>
    </xdr:pic>
    <xdr:clientData/>
  </xdr:twoCellAnchor>
  <xdr:twoCellAnchor editAs="oneCell">
    <xdr:from>
      <xdr:col>2</xdr:col>
      <xdr:colOff>10463</xdr:colOff>
      <xdr:row>198</xdr:row>
      <xdr:rowOff>171450</xdr:rowOff>
    </xdr:from>
    <xdr:to>
      <xdr:col>8</xdr:col>
      <xdr:colOff>405633</xdr:colOff>
      <xdr:row>234</xdr:row>
      <xdr:rowOff>80802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59D3406-4127-49E5-B4AD-FDC04164A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34463" y="37890450"/>
          <a:ext cx="4967170" cy="6767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259</xdr:row>
      <xdr:rowOff>1</xdr:rowOff>
    </xdr:from>
    <xdr:to>
      <xdr:col>9</xdr:col>
      <xdr:colOff>206362</xdr:colOff>
      <xdr:row>296</xdr:row>
      <xdr:rowOff>19051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57EB79C0-39E7-4FA5-8A93-9931F9E23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2000" y="49339501"/>
          <a:ext cx="6302362" cy="7067550"/>
        </a:xfrm>
        <a:prstGeom prst="rect">
          <a:avLst/>
        </a:prstGeom>
      </xdr:spPr>
    </xdr:pic>
    <xdr:clientData/>
  </xdr:twoCellAnchor>
  <xdr:twoCellAnchor editAs="oneCell">
    <xdr:from>
      <xdr:col>1</xdr:col>
      <xdr:colOff>742950</xdr:colOff>
      <xdr:row>309</xdr:row>
      <xdr:rowOff>123825</xdr:rowOff>
    </xdr:from>
    <xdr:to>
      <xdr:col>6</xdr:col>
      <xdr:colOff>38533</xdr:colOff>
      <xdr:row>314</xdr:row>
      <xdr:rowOff>171590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61A85A59-1F8D-41C4-AAA5-29D329032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04950" y="58988325"/>
          <a:ext cx="3105583" cy="1000265"/>
        </a:xfrm>
        <a:prstGeom prst="rect">
          <a:avLst/>
        </a:prstGeom>
      </xdr:spPr>
    </xdr:pic>
    <xdr:clientData/>
  </xdr:twoCellAnchor>
  <xdr:twoCellAnchor editAs="oneCell">
    <xdr:from>
      <xdr:col>1</xdr:col>
      <xdr:colOff>74109</xdr:colOff>
      <xdr:row>317</xdr:row>
      <xdr:rowOff>190499</xdr:rowOff>
    </xdr:from>
    <xdr:to>
      <xdr:col>9</xdr:col>
      <xdr:colOff>29705</xdr:colOff>
      <xdr:row>356</xdr:row>
      <xdr:rowOff>58512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9AE2B782-B867-47B2-AB36-70B0CD951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36109" y="60578999"/>
          <a:ext cx="6051596" cy="72975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58</xdr:row>
      <xdr:rowOff>0</xdr:rowOff>
    </xdr:from>
    <xdr:to>
      <xdr:col>11</xdr:col>
      <xdr:colOff>336618</xdr:colOff>
      <xdr:row>90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2F06254-E691-4576-8D3C-0DDCCD221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1049000"/>
          <a:ext cx="7956618" cy="6276975"/>
        </a:xfrm>
        <a:prstGeom prst="rect">
          <a:avLst/>
        </a:prstGeom>
      </xdr:spPr>
    </xdr:pic>
    <xdr:clientData/>
  </xdr:twoCellAnchor>
  <xdr:twoCellAnchor>
    <xdr:from>
      <xdr:col>10</xdr:col>
      <xdr:colOff>285750</xdr:colOff>
      <xdr:row>73</xdr:row>
      <xdr:rowOff>190499</xdr:rowOff>
    </xdr:from>
    <xdr:to>
      <xdr:col>11</xdr:col>
      <xdr:colOff>304800</xdr:colOff>
      <xdr:row>79</xdr:row>
      <xdr:rowOff>171449</xdr:rowOff>
    </xdr:to>
    <xdr:sp macro="" textlink="">
      <xdr:nvSpPr>
        <xdr:cNvPr id="5" name="Flecha derecha 9">
          <a:extLst>
            <a:ext uri="{FF2B5EF4-FFF2-40B4-BE49-F238E27FC236}">
              <a16:creationId xmlns:a16="http://schemas.microsoft.com/office/drawing/2014/main" id="{E2F4820E-DA78-4E8B-BEAD-5C3272307C31}"/>
            </a:ext>
          </a:extLst>
        </xdr:cNvPr>
        <xdr:cNvSpPr/>
      </xdr:nvSpPr>
      <xdr:spPr>
        <a:xfrm rot="14056965">
          <a:off x="7734300" y="14268449"/>
          <a:ext cx="1123950" cy="7810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9525</xdr:colOff>
      <xdr:row>9</xdr:row>
      <xdr:rowOff>142874</xdr:rowOff>
    </xdr:from>
    <xdr:to>
      <xdr:col>9</xdr:col>
      <xdr:colOff>319668</xdr:colOff>
      <xdr:row>15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37CE857-F73E-4970-83BF-388558EE2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25" y="1857374"/>
          <a:ext cx="6406143" cy="11906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20</xdr:row>
      <xdr:rowOff>161925</xdr:rowOff>
    </xdr:from>
    <xdr:to>
      <xdr:col>11</xdr:col>
      <xdr:colOff>114300</xdr:colOff>
      <xdr:row>52</xdr:row>
      <xdr:rowOff>159999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B2BAD31-B270-4CF3-8BEE-C2C1443DB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3971925"/>
          <a:ext cx="7724775" cy="6094074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</xdr:colOff>
      <xdr:row>94</xdr:row>
      <xdr:rowOff>9525</xdr:rowOff>
    </xdr:from>
    <xdr:to>
      <xdr:col>5</xdr:col>
      <xdr:colOff>600074</xdr:colOff>
      <xdr:row>99</xdr:row>
      <xdr:rowOff>160072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FF9CD2E-39D2-4748-A08B-5CF5DFE34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1049" y="17916525"/>
          <a:ext cx="3629025" cy="1103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12</xdr:col>
      <xdr:colOff>145383</xdr:colOff>
      <xdr:row>136</xdr:row>
      <xdr:rowOff>100853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F843ED3-592A-43A0-B9E7-1D06F1909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002500"/>
          <a:ext cx="8527383" cy="60063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izados/IPS%20-%20%5bOLCE%5d%20-%20%5b2.1%20Evoluci&#243;n%20del%20N&#250;mero%20de%20Tratados%20y%20Acuerdos%20Comerciales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mplo"/>
      <sheetName val="DATOS"/>
      <sheetName val="CP01"/>
      <sheetName val="CP02"/>
      <sheetName val="CP03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landing-test.vuce.gob.pe/olce-wp/indicador/tiempo-promedio-de-despacho-de-mercancias-por-tipo-de-exportacion/" TargetMode="External"/><Relationship Id="rId1" Type="http://schemas.openxmlformats.org/officeDocument/2006/relationships/hyperlink" Target="https://landing-test.vuce.gob.pe/olce-wp/indicador/tiempo-promedio-de-despacho-de-mercancias-por-tipo-de-exportac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BC88-8804-4EAC-86DA-1699D63A4B27}">
  <dimension ref="B3:H974"/>
  <sheetViews>
    <sheetView workbookViewId="0">
      <selection activeCell="F18" sqref="F18"/>
    </sheetView>
  </sheetViews>
  <sheetFormatPr baseColWidth="10" defaultColWidth="14.42578125" defaultRowHeight="15" customHeight="1" x14ac:dyDescent="0.25"/>
  <cols>
    <col min="1" max="1" width="3.7109375" customWidth="1"/>
    <col min="2" max="2" width="19.85546875" customWidth="1"/>
    <col min="3" max="3" width="21" customWidth="1"/>
    <col min="4" max="4" width="12.5703125" customWidth="1"/>
    <col min="5" max="5" width="22" customWidth="1"/>
    <col min="6" max="6" width="53.42578125" customWidth="1"/>
    <col min="7" max="7" width="22.42578125" customWidth="1"/>
    <col min="8" max="8" width="47.42578125" customWidth="1"/>
    <col min="9" max="26" width="11.42578125" customWidth="1"/>
  </cols>
  <sheetData>
    <row r="3" spans="2:8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</row>
    <row r="4" spans="2:8" ht="114.75" customHeight="1" thickBot="1" x14ac:dyDescent="0.3">
      <c r="B4" s="10" t="s">
        <v>7</v>
      </c>
      <c r="C4" s="20" t="s">
        <v>8</v>
      </c>
      <c r="D4" s="12" t="s">
        <v>9</v>
      </c>
      <c r="E4" s="13" t="s">
        <v>10</v>
      </c>
      <c r="F4" s="14" t="s">
        <v>11</v>
      </c>
      <c r="G4" s="15" t="s">
        <v>12</v>
      </c>
      <c r="H4" s="16" t="s">
        <v>13</v>
      </c>
    </row>
    <row r="5" spans="2:8" ht="15.75" customHeight="1" x14ac:dyDescent="0.25"/>
    <row r="6" spans="2:8" ht="15.75" customHeight="1" x14ac:dyDescent="0.25"/>
    <row r="7" spans="2:8" ht="15.75" customHeight="1" x14ac:dyDescent="0.25"/>
    <row r="8" spans="2:8" ht="15.75" customHeight="1" x14ac:dyDescent="0.25"/>
    <row r="9" spans="2:8" ht="15.75" customHeight="1" x14ac:dyDescent="0.25">
      <c r="B9" s="11" t="s">
        <v>5</v>
      </c>
    </row>
    <row r="10" spans="2:8" ht="15.75" customHeight="1" x14ac:dyDescent="0.25">
      <c r="B10" s="21" t="s">
        <v>14</v>
      </c>
    </row>
    <row r="11" spans="2:8" ht="15.75" customHeight="1" x14ac:dyDescent="0.25">
      <c r="B11" t="s">
        <v>15</v>
      </c>
    </row>
    <row r="12" spans="2:8" ht="15.75" customHeight="1" x14ac:dyDescent="0.25">
      <c r="B12" t="s">
        <v>16</v>
      </c>
    </row>
    <row r="13" spans="2:8" ht="15.75" customHeight="1" x14ac:dyDescent="0.25">
      <c r="B13" s="21" t="s">
        <v>17</v>
      </c>
    </row>
    <row r="14" spans="2:8" ht="15.75" customHeight="1" x14ac:dyDescent="0.25"/>
    <row r="15" spans="2:8" ht="15.75" customHeight="1" x14ac:dyDescent="0.25"/>
    <row r="16" spans="2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</sheetData>
  <autoFilter ref="B3:G4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5006-9EBF-43D8-880C-CFF59993B810}">
  <dimension ref="A3:H998"/>
  <sheetViews>
    <sheetView zoomScale="70" zoomScaleNormal="70" workbookViewId="0">
      <selection activeCell="F36" sqref="F36"/>
    </sheetView>
  </sheetViews>
  <sheetFormatPr baseColWidth="10" defaultColWidth="14.42578125" defaultRowHeight="15" customHeight="1" x14ac:dyDescent="0.25"/>
  <cols>
    <col min="1" max="1" width="3.7109375" customWidth="1"/>
    <col min="2" max="2" width="19.7109375" customWidth="1"/>
    <col min="3" max="3" width="21.85546875" customWidth="1"/>
    <col min="4" max="4" width="14.85546875" customWidth="1"/>
    <col min="5" max="5" width="22" customWidth="1"/>
    <col min="6" max="6" width="53.42578125" customWidth="1"/>
    <col min="7" max="7" width="35.28515625" customWidth="1"/>
    <col min="8" max="8" width="47.42578125" customWidth="1"/>
  </cols>
  <sheetData>
    <row r="3" spans="2:7" ht="15" customHeight="1" x14ac:dyDescent="0.25">
      <c r="E3" s="26" t="s">
        <v>18</v>
      </c>
      <c r="F3" s="26"/>
      <c r="G3" s="26"/>
    </row>
    <row r="4" spans="2:7" ht="15" customHeight="1" x14ac:dyDescent="0.25">
      <c r="E4" s="26"/>
      <c r="F4" s="26"/>
      <c r="G4" s="26"/>
    </row>
    <row r="8" spans="2:7" ht="15" customHeight="1" x14ac:dyDescent="0.25">
      <c r="C8" s="24" t="s">
        <v>19</v>
      </c>
      <c r="D8" s="24" t="s">
        <v>20</v>
      </c>
      <c r="E8" s="28" t="s">
        <v>21</v>
      </c>
      <c r="F8" s="28"/>
      <c r="G8" s="24" t="s">
        <v>22</v>
      </c>
    </row>
    <row r="9" spans="2:7" s="32" customFormat="1" ht="25.9" customHeight="1" x14ac:dyDescent="0.25">
      <c r="C9" s="33" t="s">
        <v>32</v>
      </c>
      <c r="D9" s="34" t="s">
        <v>23</v>
      </c>
      <c r="E9" s="27" t="s">
        <v>41</v>
      </c>
      <c r="F9" s="27"/>
      <c r="G9" s="23" t="s">
        <v>33</v>
      </c>
    </row>
    <row r="10" spans="2:7" ht="15" customHeight="1" x14ac:dyDescent="0.25">
      <c r="C10" s="2"/>
      <c r="D10" s="3"/>
      <c r="E10" s="25"/>
      <c r="F10" s="25"/>
      <c r="G10" s="4"/>
    </row>
    <row r="11" spans="2:7" ht="15" customHeight="1" x14ac:dyDescent="0.25">
      <c r="C11" s="2"/>
      <c r="D11" s="3"/>
      <c r="E11" s="25"/>
      <c r="F11" s="25"/>
      <c r="G11" s="4"/>
    </row>
    <row r="12" spans="2:7" ht="15" customHeight="1" x14ac:dyDescent="0.25">
      <c r="C12" s="2"/>
      <c r="D12" s="3"/>
      <c r="E12" s="25"/>
      <c r="F12" s="25"/>
      <c r="G12" s="4"/>
    </row>
    <row r="13" spans="2:7" ht="15" customHeight="1" x14ac:dyDescent="0.25">
      <c r="C13" s="2"/>
      <c r="D13" s="3"/>
      <c r="E13" s="25"/>
      <c r="F13" s="25"/>
      <c r="G13" s="4"/>
    </row>
    <row r="16" spans="2:7" ht="15" customHeight="1" x14ac:dyDescent="0.25">
      <c r="B16" s="17" t="s">
        <v>24</v>
      </c>
    </row>
    <row r="17" spans="1:8" ht="15" customHeight="1" x14ac:dyDescent="0.25">
      <c r="B17" s="31" t="s">
        <v>25</v>
      </c>
      <c r="C17" s="31"/>
      <c r="D17" s="18" t="s">
        <v>26</v>
      </c>
    </row>
    <row r="18" spans="1:8" ht="15" customHeight="1" x14ac:dyDescent="0.25">
      <c r="B18" s="29" t="s">
        <v>27</v>
      </c>
      <c r="C18" s="30"/>
      <c r="D18" s="19">
        <f>COUNTIF($G:$G,"CONFORME")</f>
        <v>0</v>
      </c>
    </row>
    <row r="19" spans="1:8" ht="15" customHeight="1" x14ac:dyDescent="0.25">
      <c r="B19" s="29" t="s">
        <v>28</v>
      </c>
      <c r="C19" s="30"/>
      <c r="D19" s="19">
        <f>COUNTIF($G:$G,"NO CONFORME")</f>
        <v>3</v>
      </c>
    </row>
    <row r="20" spans="1:8" ht="15" customHeight="1" x14ac:dyDescent="0.25">
      <c r="B20" s="29" t="s">
        <v>29</v>
      </c>
      <c r="C20" s="30"/>
      <c r="D20" s="19">
        <f>COUNTIF($G:$G,"NO APLICA")</f>
        <v>0</v>
      </c>
    </row>
    <row r="21" spans="1:8" ht="15" customHeight="1" x14ac:dyDescent="0.25">
      <c r="B21" s="29" t="s">
        <v>30</v>
      </c>
      <c r="C21" s="30"/>
      <c r="D21" s="19">
        <f>COUNTIF($G:$G,"PENDIENTE")</f>
        <v>0</v>
      </c>
    </row>
    <row r="22" spans="1:8" ht="15" customHeight="1" x14ac:dyDescent="0.25">
      <c r="B22" s="29" t="s">
        <v>31</v>
      </c>
      <c r="C22" s="30"/>
      <c r="D22" s="19">
        <f>SUM(D18:F21)</f>
        <v>3</v>
      </c>
    </row>
    <row r="25" spans="1:8" ht="37.9" customHeight="1" x14ac:dyDescent="0.25">
      <c r="B25" s="5" t="s">
        <v>0</v>
      </c>
      <c r="C25" s="5" t="s">
        <v>1</v>
      </c>
      <c r="D25" s="5" t="s">
        <v>2</v>
      </c>
      <c r="E25" s="5" t="s">
        <v>3</v>
      </c>
      <c r="F25" s="5" t="s">
        <v>4</v>
      </c>
      <c r="G25" s="5" t="s">
        <v>5</v>
      </c>
      <c r="H25" s="5" t="s">
        <v>6</v>
      </c>
    </row>
    <row r="26" spans="1:8" ht="66.75" customHeight="1" x14ac:dyDescent="0.25">
      <c r="B26" s="22" t="s">
        <v>34</v>
      </c>
      <c r="C26" s="35" t="s">
        <v>35</v>
      </c>
      <c r="D26" s="6" t="s">
        <v>36</v>
      </c>
      <c r="E26" s="7" t="s">
        <v>42</v>
      </c>
      <c r="F26" s="8" t="s">
        <v>40</v>
      </c>
      <c r="G26" s="9" t="s">
        <v>15</v>
      </c>
      <c r="H26" s="36" t="s">
        <v>37</v>
      </c>
    </row>
    <row r="27" spans="1:8" ht="94.5" customHeight="1" x14ac:dyDescent="0.25">
      <c r="A27" s="1"/>
      <c r="B27" s="22" t="s">
        <v>38</v>
      </c>
      <c r="C27" s="35" t="s">
        <v>35</v>
      </c>
      <c r="D27" s="6" t="s">
        <v>36</v>
      </c>
      <c r="E27" s="7" t="s">
        <v>43</v>
      </c>
      <c r="F27" s="8" t="s">
        <v>40</v>
      </c>
      <c r="G27" s="9" t="s">
        <v>15</v>
      </c>
      <c r="H27" s="36" t="s">
        <v>37</v>
      </c>
    </row>
    <row r="28" spans="1:8" ht="66.75" customHeight="1" x14ac:dyDescent="0.25">
      <c r="A28" s="1"/>
      <c r="B28" s="22" t="s">
        <v>39</v>
      </c>
      <c r="C28" s="35" t="s">
        <v>35</v>
      </c>
      <c r="D28" s="6" t="s">
        <v>36</v>
      </c>
      <c r="E28" s="7" t="s">
        <v>44</v>
      </c>
      <c r="F28" s="8" t="s">
        <v>40</v>
      </c>
      <c r="G28" s="9" t="s">
        <v>15</v>
      </c>
      <c r="H28" s="36" t="s">
        <v>37</v>
      </c>
    </row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autoFilter ref="B25:G28" xr:uid="{00000000-0009-0000-0000-000000000000}"/>
  <mergeCells count="13">
    <mergeCell ref="B22:C22"/>
    <mergeCell ref="E13:F13"/>
    <mergeCell ref="B17:C17"/>
    <mergeCell ref="B18:C18"/>
    <mergeCell ref="B19:C19"/>
    <mergeCell ref="B20:C20"/>
    <mergeCell ref="B21:C21"/>
    <mergeCell ref="E3:G4"/>
    <mergeCell ref="E8:F8"/>
    <mergeCell ref="E9:F9"/>
    <mergeCell ref="E10:F10"/>
    <mergeCell ref="E11:F11"/>
    <mergeCell ref="E12:F12"/>
  </mergeCells>
  <hyperlinks>
    <hyperlink ref="F26" r:id="rId1" xr:uid="{A136A5A0-A5D7-4B9D-A8E2-276F287D2AFE}"/>
    <hyperlink ref="F27:F28" r:id="rId2" display="https://landing-test.vuce.gob.pe/olce-wp/indicador/tiempo-promedio-de-despacho-de-mercancias-por-tipo-de-exportacion/" xr:uid="{EE367A35-B695-452B-9364-E8C6CCF7BC05}"/>
  </hyperlinks>
  <pageMargins left="0.7" right="0.7" top="0.75" bottom="0.75" header="0" footer="0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03B4-6196-4289-9AE7-A42AD0B82238}">
  <dimension ref="B2:C690"/>
  <sheetViews>
    <sheetView zoomScale="70" zoomScaleNormal="70" workbookViewId="0">
      <selection activeCell="B515" sqref="B515"/>
    </sheetView>
  </sheetViews>
  <sheetFormatPr baseColWidth="10" defaultColWidth="11.42578125" defaultRowHeight="15" x14ac:dyDescent="0.25"/>
  <cols>
    <col min="1" max="16384" width="11.42578125" style="38"/>
  </cols>
  <sheetData>
    <row r="2" spans="2:2" x14ac:dyDescent="0.25">
      <c r="B2" s="37" t="s">
        <v>45</v>
      </c>
    </row>
    <row r="4" spans="2:2" x14ac:dyDescent="0.25">
      <c r="B4" s="38" t="s">
        <v>46</v>
      </c>
    </row>
    <row r="5" spans="2:2" x14ac:dyDescent="0.25">
      <c r="B5" s="38" t="s">
        <v>47</v>
      </c>
    </row>
    <row r="7" spans="2:2" x14ac:dyDescent="0.25">
      <c r="B7" s="39" t="s">
        <v>48</v>
      </c>
    </row>
    <row r="9" spans="2:2" x14ac:dyDescent="0.25">
      <c r="B9" s="38" t="s">
        <v>49</v>
      </c>
    </row>
    <row r="19" spans="2:2" x14ac:dyDescent="0.25">
      <c r="B19" s="39" t="s">
        <v>50</v>
      </c>
    </row>
    <row r="21" spans="2:2" x14ac:dyDescent="0.25">
      <c r="B21" s="38" t="s">
        <v>51</v>
      </c>
    </row>
    <row r="39" spans="2:2" x14ac:dyDescent="0.25">
      <c r="B39" s="39" t="s">
        <v>52</v>
      </c>
    </row>
    <row r="41" spans="2:2" x14ac:dyDescent="0.25">
      <c r="B41" s="38" t="s">
        <v>53</v>
      </c>
    </row>
    <row r="66" spans="2:2" x14ac:dyDescent="0.25">
      <c r="B66" s="39" t="s">
        <v>54</v>
      </c>
    </row>
    <row r="68" spans="2:2" x14ac:dyDescent="0.25">
      <c r="B68" s="38" t="s">
        <v>55</v>
      </c>
    </row>
    <row r="70" spans="2:2" x14ac:dyDescent="0.25">
      <c r="B70" s="40" t="s">
        <v>57</v>
      </c>
    </row>
    <row r="94" spans="2:2" x14ac:dyDescent="0.25">
      <c r="B94" s="40" t="s">
        <v>56</v>
      </c>
    </row>
    <row r="119" spans="2:2" x14ac:dyDescent="0.25">
      <c r="B119" s="40" t="s">
        <v>98</v>
      </c>
    </row>
    <row r="121" spans="2:2" x14ac:dyDescent="0.25">
      <c r="B121" s="40"/>
    </row>
    <row r="143" spans="2:2" x14ac:dyDescent="0.25">
      <c r="B143" s="40" t="s">
        <v>58</v>
      </c>
    </row>
    <row r="167" spans="2:2" x14ac:dyDescent="0.25">
      <c r="B167" s="41" t="s">
        <v>59</v>
      </c>
    </row>
    <row r="169" spans="2:2" x14ac:dyDescent="0.25">
      <c r="B169" s="38" t="s">
        <v>60</v>
      </c>
    </row>
    <row r="192" spans="2:2" x14ac:dyDescent="0.25">
      <c r="B192" s="38" t="s">
        <v>99</v>
      </c>
    </row>
    <row r="226" spans="2:2" x14ac:dyDescent="0.25">
      <c r="B226" s="38" t="s">
        <v>61</v>
      </c>
    </row>
    <row r="238" spans="2:2" x14ac:dyDescent="0.25">
      <c r="B238" s="38" t="s">
        <v>62</v>
      </c>
    </row>
    <row r="262" spans="2:3" x14ac:dyDescent="0.25">
      <c r="B262" s="38" t="s">
        <v>63</v>
      </c>
    </row>
    <row r="264" spans="2:3" x14ac:dyDescent="0.25">
      <c r="C264" s="37" t="s">
        <v>64</v>
      </c>
    </row>
    <row r="274" spans="3:3" x14ac:dyDescent="0.25">
      <c r="C274" s="38" t="s">
        <v>65</v>
      </c>
    </row>
    <row r="300" spans="3:3" x14ac:dyDescent="0.25">
      <c r="C300" s="37" t="s">
        <v>66</v>
      </c>
    </row>
    <row r="310" spans="3:3" x14ac:dyDescent="0.25">
      <c r="C310" s="38" t="s">
        <v>67</v>
      </c>
    </row>
    <row r="328" spans="3:3" x14ac:dyDescent="0.25">
      <c r="C328" s="38" t="s">
        <v>68</v>
      </c>
    </row>
    <row r="358" spans="3:3" x14ac:dyDescent="0.25">
      <c r="C358" s="37" t="s">
        <v>69</v>
      </c>
    </row>
    <row r="369" spans="3:3" x14ac:dyDescent="0.25">
      <c r="C369" s="38" t="s">
        <v>70</v>
      </c>
    </row>
    <row r="383" spans="3:3" x14ac:dyDescent="0.25">
      <c r="C383" s="38" t="s">
        <v>68</v>
      </c>
    </row>
    <row r="412" spans="3:3" x14ac:dyDescent="0.25">
      <c r="C412" s="37" t="s">
        <v>71</v>
      </c>
    </row>
    <row r="423" spans="3:3" x14ac:dyDescent="0.25">
      <c r="C423" s="38" t="s">
        <v>72</v>
      </c>
    </row>
    <row r="446" spans="3:3" x14ac:dyDescent="0.25">
      <c r="C446" s="38" t="s">
        <v>73</v>
      </c>
    </row>
    <row r="486" spans="3:3" x14ac:dyDescent="0.25">
      <c r="C486" s="37" t="s">
        <v>74</v>
      </c>
    </row>
    <row r="497" spans="3:3" x14ac:dyDescent="0.25">
      <c r="C497" s="38" t="s">
        <v>75</v>
      </c>
    </row>
    <row r="512" spans="3:3" x14ac:dyDescent="0.25">
      <c r="C512" s="38" t="s">
        <v>76</v>
      </c>
    </row>
    <row r="578" spans="3:3" x14ac:dyDescent="0.25">
      <c r="C578" s="37"/>
    </row>
    <row r="690" spans="3:3" x14ac:dyDescent="0.25">
      <c r="C690" s="3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7A2A-43B8-48EB-9170-B079CCBB4041}">
  <dimension ref="B2:D317"/>
  <sheetViews>
    <sheetView workbookViewId="0">
      <selection activeCell="N320" sqref="N320"/>
    </sheetView>
  </sheetViews>
  <sheetFormatPr baseColWidth="10" defaultColWidth="11.42578125" defaultRowHeight="15" x14ac:dyDescent="0.25"/>
  <cols>
    <col min="1" max="16384" width="11.42578125" style="38"/>
  </cols>
  <sheetData>
    <row r="2" spans="2:2" x14ac:dyDescent="0.25">
      <c r="B2" s="37" t="s">
        <v>77</v>
      </c>
    </row>
    <row r="4" spans="2:2" x14ac:dyDescent="0.25">
      <c r="B4" s="38" t="s">
        <v>78</v>
      </c>
    </row>
    <row r="5" spans="2:2" x14ac:dyDescent="0.25">
      <c r="B5" s="38" t="s">
        <v>79</v>
      </c>
    </row>
    <row r="7" spans="2:2" x14ac:dyDescent="0.25">
      <c r="B7" s="39" t="s">
        <v>48</v>
      </c>
    </row>
    <row r="9" spans="2:2" x14ac:dyDescent="0.25">
      <c r="B9" s="38" t="s">
        <v>49</v>
      </c>
    </row>
    <row r="18" spans="2:3" x14ac:dyDescent="0.25">
      <c r="B18" s="39" t="s">
        <v>50</v>
      </c>
    </row>
    <row r="20" spans="2:3" x14ac:dyDescent="0.25">
      <c r="B20" s="38" t="s">
        <v>80</v>
      </c>
    </row>
    <row r="22" spans="2:3" x14ac:dyDescent="0.25">
      <c r="C22" s="37" t="s">
        <v>81</v>
      </c>
    </row>
    <row r="23" spans="2:3" x14ac:dyDescent="0.25">
      <c r="C23" s="37"/>
    </row>
    <row r="24" spans="2:3" x14ac:dyDescent="0.25">
      <c r="C24" s="37"/>
    </row>
    <row r="25" spans="2:3" x14ac:dyDescent="0.25">
      <c r="C25" s="37"/>
    </row>
    <row r="26" spans="2:3" x14ac:dyDescent="0.25">
      <c r="C26" s="37"/>
    </row>
    <row r="27" spans="2:3" x14ac:dyDescent="0.25">
      <c r="C27" s="37"/>
    </row>
    <row r="28" spans="2:3" x14ac:dyDescent="0.25">
      <c r="C28" s="37"/>
    </row>
    <row r="29" spans="2:3" x14ac:dyDescent="0.25">
      <c r="C29" s="37" t="s">
        <v>82</v>
      </c>
    </row>
    <row r="30" spans="2:3" x14ac:dyDescent="0.25">
      <c r="C30" s="37"/>
    </row>
    <row r="31" spans="2:3" x14ac:dyDescent="0.25">
      <c r="C31" s="37"/>
    </row>
    <row r="32" spans="2:3" x14ac:dyDescent="0.25">
      <c r="C32" s="37"/>
    </row>
    <row r="33" spans="2:3" x14ac:dyDescent="0.25">
      <c r="C33" s="37"/>
    </row>
    <row r="34" spans="2:3" x14ac:dyDescent="0.25">
      <c r="C34" s="37"/>
    </row>
    <row r="35" spans="2:3" x14ac:dyDescent="0.25">
      <c r="C35" s="37"/>
    </row>
    <row r="36" spans="2:3" x14ac:dyDescent="0.25">
      <c r="C36" s="37"/>
    </row>
    <row r="37" spans="2:3" x14ac:dyDescent="0.25">
      <c r="C37" s="37"/>
    </row>
    <row r="38" spans="2:3" x14ac:dyDescent="0.25">
      <c r="B38" s="39" t="s">
        <v>52</v>
      </c>
      <c r="C38" s="37"/>
    </row>
    <row r="39" spans="2:3" x14ac:dyDescent="0.25">
      <c r="C39" s="37"/>
    </row>
    <row r="40" spans="2:3" x14ac:dyDescent="0.25">
      <c r="B40" s="38" t="s">
        <v>83</v>
      </c>
      <c r="C40" s="37"/>
    </row>
    <row r="41" spans="2:3" x14ac:dyDescent="0.25">
      <c r="C41" s="37"/>
    </row>
    <row r="42" spans="2:3" x14ac:dyDescent="0.25">
      <c r="C42" s="37"/>
    </row>
    <row r="43" spans="2:3" x14ac:dyDescent="0.25">
      <c r="C43" s="37"/>
    </row>
    <row r="44" spans="2:3" x14ac:dyDescent="0.25">
      <c r="C44" s="37"/>
    </row>
    <row r="45" spans="2:3" x14ac:dyDescent="0.25">
      <c r="C45" s="37"/>
    </row>
    <row r="46" spans="2:3" x14ac:dyDescent="0.25">
      <c r="C46" s="37"/>
    </row>
    <row r="47" spans="2:3" x14ac:dyDescent="0.25">
      <c r="C47" s="37"/>
    </row>
    <row r="48" spans="2:3" x14ac:dyDescent="0.25">
      <c r="C48" s="37"/>
    </row>
    <row r="49" spans="2:3" x14ac:dyDescent="0.25">
      <c r="C49" s="37"/>
    </row>
    <row r="50" spans="2:3" x14ac:dyDescent="0.25">
      <c r="C50" s="37"/>
    </row>
    <row r="51" spans="2:3" x14ac:dyDescent="0.25">
      <c r="C51" s="37"/>
    </row>
    <row r="52" spans="2:3" x14ac:dyDescent="0.25">
      <c r="C52" s="37"/>
    </row>
    <row r="53" spans="2:3" x14ac:dyDescent="0.25">
      <c r="B53" s="39" t="s">
        <v>54</v>
      </c>
    </row>
    <row r="55" spans="2:3" x14ac:dyDescent="0.25">
      <c r="B55" s="38" t="s">
        <v>84</v>
      </c>
    </row>
    <row r="57" spans="2:3" x14ac:dyDescent="0.25">
      <c r="C57" s="37"/>
    </row>
    <row r="58" spans="2:3" x14ac:dyDescent="0.25">
      <c r="C58" s="37" t="s">
        <v>81</v>
      </c>
    </row>
    <row r="89" spans="3:3" x14ac:dyDescent="0.25">
      <c r="C89" s="37" t="s">
        <v>82</v>
      </c>
    </row>
    <row r="110" spans="3:3" x14ac:dyDescent="0.25">
      <c r="C110" s="37"/>
    </row>
    <row r="120" spans="2:4" x14ac:dyDescent="0.25">
      <c r="B120" s="42" t="s">
        <v>85</v>
      </c>
    </row>
    <row r="122" spans="2:4" x14ac:dyDescent="0.25">
      <c r="B122" s="38" t="s">
        <v>86</v>
      </c>
    </row>
    <row r="124" spans="2:4" x14ac:dyDescent="0.25">
      <c r="C124" s="37" t="s">
        <v>87</v>
      </c>
    </row>
    <row r="126" spans="2:4" x14ac:dyDescent="0.25">
      <c r="C126" s="37" t="s">
        <v>81</v>
      </c>
    </row>
    <row r="128" spans="2:4" x14ac:dyDescent="0.25">
      <c r="C128" s="37"/>
      <c r="D128" s="37"/>
    </row>
    <row r="129" spans="3:3" x14ac:dyDescent="0.25">
      <c r="C129" s="37"/>
    </row>
    <row r="130" spans="3:3" x14ac:dyDescent="0.25">
      <c r="C130" s="37"/>
    </row>
    <row r="131" spans="3:3" x14ac:dyDescent="0.25">
      <c r="C131" s="37"/>
    </row>
    <row r="132" spans="3:3" x14ac:dyDescent="0.25">
      <c r="C132" s="37"/>
    </row>
    <row r="133" spans="3:3" x14ac:dyDescent="0.25">
      <c r="C133" s="37"/>
    </row>
    <row r="134" spans="3:3" x14ac:dyDescent="0.25">
      <c r="C134" s="38" t="s">
        <v>72</v>
      </c>
    </row>
    <row r="144" spans="3:3" x14ac:dyDescent="0.25">
      <c r="C144" s="38" t="s">
        <v>88</v>
      </c>
    </row>
    <row r="179" spans="3:3" x14ac:dyDescent="0.25">
      <c r="C179" s="37" t="s">
        <v>82</v>
      </c>
    </row>
    <row r="186" spans="3:3" x14ac:dyDescent="0.25">
      <c r="C186" s="37"/>
    </row>
    <row r="188" spans="3:3" x14ac:dyDescent="0.25">
      <c r="C188" s="38" t="s">
        <v>72</v>
      </c>
    </row>
    <row r="198" spans="3:3" x14ac:dyDescent="0.25">
      <c r="C198" s="38" t="s">
        <v>88</v>
      </c>
    </row>
    <row r="234" spans="3:3" x14ac:dyDescent="0.25">
      <c r="C234" s="37"/>
    </row>
    <row r="237" spans="3:3" x14ac:dyDescent="0.25">
      <c r="C237" s="37" t="s">
        <v>89</v>
      </c>
    </row>
    <row r="239" spans="3:3" x14ac:dyDescent="0.25">
      <c r="C239" s="37" t="s">
        <v>81</v>
      </c>
    </row>
    <row r="245" spans="3:3" x14ac:dyDescent="0.25">
      <c r="C245" s="37"/>
    </row>
    <row r="248" spans="3:3" x14ac:dyDescent="0.25">
      <c r="C248" s="38" t="s">
        <v>75</v>
      </c>
    </row>
    <row r="258" spans="3:3" x14ac:dyDescent="0.25">
      <c r="C258" s="38" t="s">
        <v>90</v>
      </c>
    </row>
    <row r="298" spans="3:3" x14ac:dyDescent="0.25">
      <c r="C298" s="37" t="s">
        <v>82</v>
      </c>
    </row>
    <row r="303" spans="3:3" x14ac:dyDescent="0.25">
      <c r="C303" s="37"/>
    </row>
    <row r="308" spans="3:3" x14ac:dyDescent="0.25">
      <c r="C308" s="38" t="s">
        <v>75</v>
      </c>
    </row>
    <row r="317" spans="3:3" x14ac:dyDescent="0.25">
      <c r="C317" s="38" t="s">
        <v>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4197-F35B-4FD6-A220-14C5B88989A6}">
  <dimension ref="B2:B104"/>
  <sheetViews>
    <sheetView tabSelected="1" topLeftCell="A21" zoomScale="85" zoomScaleNormal="85" workbookViewId="0">
      <selection activeCell="M76" sqref="M76"/>
    </sheetView>
  </sheetViews>
  <sheetFormatPr baseColWidth="10" defaultColWidth="11.42578125" defaultRowHeight="15" x14ac:dyDescent="0.25"/>
  <cols>
    <col min="1" max="16384" width="11.42578125" style="38"/>
  </cols>
  <sheetData>
    <row r="2" spans="2:2" x14ac:dyDescent="0.25">
      <c r="B2" s="37" t="s">
        <v>91</v>
      </c>
    </row>
    <row r="4" spans="2:2" x14ac:dyDescent="0.25">
      <c r="B4" s="38" t="s">
        <v>92</v>
      </c>
    </row>
    <row r="5" spans="2:2" x14ac:dyDescent="0.25">
      <c r="B5" s="38" t="s">
        <v>93</v>
      </c>
    </row>
    <row r="7" spans="2:2" x14ac:dyDescent="0.25">
      <c r="B7" s="39" t="s">
        <v>48</v>
      </c>
    </row>
    <row r="9" spans="2:2" x14ac:dyDescent="0.25">
      <c r="B9" s="38" t="s">
        <v>49</v>
      </c>
    </row>
    <row r="18" spans="2:2" x14ac:dyDescent="0.25">
      <c r="B18" s="39" t="s">
        <v>50</v>
      </c>
    </row>
    <row r="20" spans="2:2" x14ac:dyDescent="0.25">
      <c r="B20" s="38" t="s">
        <v>94</v>
      </c>
    </row>
    <row r="55" spans="2:2" x14ac:dyDescent="0.25">
      <c r="B55" s="42" t="s">
        <v>85</v>
      </c>
    </row>
    <row r="57" spans="2:2" x14ac:dyDescent="0.25">
      <c r="B57" s="38" t="s">
        <v>95</v>
      </c>
    </row>
    <row r="93" spans="2:2" x14ac:dyDescent="0.25">
      <c r="B93" s="38" t="s">
        <v>96</v>
      </c>
    </row>
    <row r="104" spans="2:2" x14ac:dyDescent="0.25">
      <c r="B104" s="38" t="s">
        <v>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</documentManagement>
</p:properties>
</file>

<file path=customXml/itemProps1.xml><?xml version="1.0" encoding="utf-8"?>
<ds:datastoreItem xmlns:ds="http://schemas.openxmlformats.org/officeDocument/2006/customXml" ds:itemID="{9215699A-FD2A-4345-A19D-0C964345EF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999892-D045-4787-9EDB-20EA2EC41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5534D7-8520-4EE0-9159-31E6ABCE19FF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</vt:lpstr>
      <vt:lpstr>DATOS</vt:lpstr>
      <vt:lpstr>CP01</vt:lpstr>
      <vt:lpstr>CP02</vt:lpstr>
      <vt:lpstr>CP03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David Surichaqui Pizarro</dc:creator>
  <cp:keywords/>
  <dc:description/>
  <cp:lastModifiedBy>Jorge Cisneros</cp:lastModifiedBy>
  <cp:revision/>
  <dcterms:created xsi:type="dcterms:W3CDTF">2018-07-04T17:22:42Z</dcterms:created>
  <dcterms:modified xsi:type="dcterms:W3CDTF">2024-10-22T18:41:58Z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