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OLCE\PPS-IPS\Finalizados\"/>
    </mc:Choice>
  </mc:AlternateContent>
  <xr:revisionPtr revIDLastSave="0" documentId="13_ncr:1_{D5714A12-5403-4A24-B3C6-1CB03121B6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1.0 " sheetId="7" r:id="rId1"/>
    <sheet name="ejemplo" sheetId="2" r:id="rId2"/>
  </sheets>
  <definedNames>
    <definedName name="_xlnm._FilterDatabase" localSheetId="0" hidden="1">'Formato 1.0 '!$B$42:$AX$46</definedName>
    <definedName name="_xlnm.Print_Area" localSheetId="0">'Formato 1.0 '!$A$1:$AQ$74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7" l="1"/>
  <c r="J37" i="7"/>
  <c r="J36" i="7"/>
  <c r="J35" i="7"/>
  <c r="J39" i="7" l="1"/>
  <c r="M39" i="7" s="1"/>
  <c r="M36" i="7" l="1"/>
  <c r="M35" i="7"/>
  <c r="M38" i="7"/>
  <c r="M37" i="7"/>
</calcChain>
</file>

<file path=xl/sharedStrings.xml><?xml version="1.0" encoding="utf-8"?>
<sst xmlns="http://schemas.openxmlformats.org/spreadsheetml/2006/main" count="393" uniqueCount="240">
  <si>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</si>
  <si>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</si>
  <si>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</si>
  <si>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</si>
  <si>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</si>
  <si>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</si>
  <si>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</si>
  <si>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</si>
  <si>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</si>
  <si>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</si>
  <si>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</si>
  <si>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</si>
  <si>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</si>
  <si>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</si>
  <si>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</si>
  <si>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</si>
  <si>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</si>
  <si>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</si>
  <si>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</si>
  <si>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</si>
  <si>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</si>
  <si>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</si>
  <si>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</si>
  <si>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</si>
  <si>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</si>
  <si>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</si>
  <si>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</si>
  <si>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</si>
  <si>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</si>
  <si>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</si>
  <si>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</si>
  <si>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</si>
  <si>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</si>
  <si>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</si>
  <si>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</si>
  <si>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</si>
  <si>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</si>
  <si>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</si>
  <si>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</si>
  <si>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</si>
  <si>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</si>
  <si>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</si>
  <si>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</si>
  <si>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</si>
  <si>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</si>
  <si>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</si>
  <si>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</si>
  <si>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</si>
  <si>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</si>
  <si>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</si>
  <si>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</si>
  <si>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</si>
  <si>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</si>
  <si>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</si>
  <si>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</si>
  <si>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</si>
  <si>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</si>
  <si>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</si>
  <si>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</si>
  <si>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</si>
  <si>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</si>
  <si>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</si>
  <si>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</si>
  <si>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</si>
  <si>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</si>
  <si>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</si>
  <si>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</si>
  <si>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</si>
  <si>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</si>
  <si>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</si>
  <si>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</si>
  <si>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</si>
  <si>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</si>
  <si>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</si>
  <si>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</si>
  <si>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</si>
  <si>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</si>
  <si>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</si>
  <si>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</si>
  <si>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</si>
  <si>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</si>
  <si>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</si>
  <si>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</si>
  <si>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</si>
  <si>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</si>
  <si>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</si>
  <si>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</si>
  <si>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</si>
  <si>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</si>
  <si>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</si>
  <si>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</si>
  <si>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</si>
  <si>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</si>
  <si>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</si>
  <si>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</si>
  <si>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</si>
  <si>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</si>
  <si>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</si>
  <si>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</si>
  <si>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</si>
  <si>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</si>
  <si>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</si>
  <si>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</si>
  <si>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</si>
  <si>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</si>
  <si>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</si>
  <si>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</si>
  <si>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</si>
  <si>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</si>
  <si>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</si>
  <si>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</si>
  <si>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</si>
  <si>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</si>
  <si>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</si>
  <si>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</si>
  <si>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</si>
  <si>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</si>
  <si>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</si>
  <si>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</si>
  <si>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</si>
  <si>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</si>
  <si>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</si>
  <si>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</si>
  <si>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</si>
  <si>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</si>
  <si>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</si>
  <si>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</si>
  <si>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</si>
  <si>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</si>
  <si>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</si>
  <si>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</si>
  <si>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</si>
  <si>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</si>
  <si>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</si>
  <si>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</si>
  <si>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</si>
  <si>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</si>
  <si>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</si>
  <si>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</si>
  <si>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</si>
  <si>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</si>
  <si>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</si>
  <si>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</si>
  <si>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</si>
  <si>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</si>
  <si>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</si>
  <si>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</si>
  <si>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</si>
  <si>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</si>
  <si>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</si>
  <si>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</si>
  <si>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</si>
  <si>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</si>
  <si>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</si>
  <si>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</si>
  <si>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</si>
  <si>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</si>
  <si>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</si>
  <si>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</si>
  <si>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</si>
  <si>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Jorge Cisneros</t>
  </si>
  <si>
    <t>x</t>
  </si>
  <si>
    <t>CP01</t>
  </si>
  <si>
    <t>Observatorio Logístico de Comercio Exterior Perú</t>
  </si>
  <si>
    <t xml:space="preserve"> - El indicador cuenta con data
 - Dar clic en la opción "Ver indicador" del indicador deseado</t>
  </si>
  <si>
    <t>P1: Dar clic en la pestaña "Gráficas"</t>
  </si>
  <si>
    <t>CP02</t>
  </si>
  <si>
    <t>P1: Dar clic en la pestaña "Tabla de datos"</t>
  </si>
  <si>
    <t>CP03</t>
  </si>
  <si>
    <t>P1: Dar clic en la pestaña "Ficha"</t>
  </si>
  <si>
    <t>Se visualiza y permite descargar la ficha del indicador en la pestaña "Ficha"
 - SECCIÓN 1: Nombre del indicador, fuente y sumilla
 - SECCIÓN 2: Información de la ficha
   "Definición de indicador",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</t>
  </si>
  <si>
    <t>Ruth Huapaya</t>
  </si>
  <si>
    <t>Se visualiza los gráficos con la información del indicador en la pestaña "Gráficas", con las secciones: 
 - SECCIÓN 1: Nombre del indicador, fuente y sumilla
 - SECCIÓN 2: Filtro de frecuencia anual y métrica "Huella de Carbono"
 - SECCIÓN 3: Gráfica y tablas interpretativa de los filtros aplicados
 - SECCIÓN 4: Apartado de comparativa de los gráficos con la información del indicador, mostradas en gráficos de "Barras", "Columnas", "Líneas" y "Áreas"</t>
  </si>
  <si>
    <t>Se visualiza la información del indicador en la pestaña "Tabla de datos", con las secciones: 
 - SECCIÓN 1: Nombre del indicador, fuente y sumilla
 - SECCIÓN 2: Filtro de frecuencia anual y dimensiones "EMPRESA","NOMBRE DE LA CLASE ","Nivel De Gestión De GEI"
 - SECCIÓN 4: Tabla de datos con la información del indicador</t>
  </si>
  <si>
    <t xml:space="preserve"> - Familia: Medio Ambiente
 - Indicador: Empresas que miden su huella de carbono del sector logística
 - Pestaña "Gráfica"</t>
  </si>
  <si>
    <t xml:space="preserve"> - Familia: Medio Ambiente
 - Indicador: Empresas que miden su huella de carbono del sector logística
 - Pestaña "Tabla de datos"</t>
  </si>
  <si>
    <t xml:space="preserve"> - Familia: Medio Ambiente
 - Indicador: Empresas que miden su huella de carbono del sector logística
 - Pestaña "Ficha"</t>
  </si>
  <si>
    <t>Visualizar cada una de las secciones de la pestaña Gráficas, con la información del indicador Indicador 5.2</t>
  </si>
  <si>
    <t>Visualizar cada una de las secciones de la pestaña Tabla de datos, con la información del indicador Indicador 5.2</t>
  </si>
  <si>
    <t>Visualizar cada una de las secciones de la pestaña Ficha, con la información del indicador Indicador 5.2</t>
  </si>
  <si>
    <t>Visualizar la pestaña Gráficas del Indicador 5.2</t>
  </si>
  <si>
    <t>Visualizar la pestaña Tabla de datos del Indicador 5.2</t>
  </si>
  <si>
    <t>Visualizar la pestaña Ficha del  Indicador 5.2</t>
  </si>
  <si>
    <t>HU_2.43</t>
  </si>
  <si>
    <t>Calcular información de Indicador 5.2</t>
  </si>
  <si>
    <t>5.2 Empresas que miden su huella de carbono del sector logística - HU_2.43</t>
  </si>
  <si>
    <t xml:space="preserve">HU_2.32 </t>
  </si>
  <si>
    <t>Calcular información de Indicador 3.13.4</t>
  </si>
  <si>
    <t>2.2. Módulo de Indicadores - HU_2.32</t>
  </si>
  <si>
    <t>Visualizar la pestaña Gráficas del Indicador 3.13.4</t>
  </si>
  <si>
    <t>Visualizar cada una de las secciones de la pestaña Gráficas, con la información del indicador Indicador 3.13.4</t>
  </si>
  <si>
    <t xml:space="preserve"> - Familia: Operaciones
 - Indicador: Evolución de trámites de mercancías restringidas en VUCE
 - Pestaña "Gráfica"</t>
  </si>
  <si>
    <t>Se visualiza los gráficos con la información del indicador en la pestaña "Gráficas", con las secciones: 
 - SECCIÓN 1: Nombre del indicador, fuente y sumilla
 - SECCIÓN 2: Filtro de frecuencia anual y métrica "Entidad"
 - SECCIÓN 3: Gráfica y tablas interpretativa de los filtros aplicados
 - SECCIÓN 4: Apartado de comparativa de los gráficos con la información del indicador, mostradas en gráficos de "Barras", "Columnas", "Líneas" y "Áreas"</t>
  </si>
  <si>
    <t>Visualizar la pestaña Tabla de datos del Indicador 3.13.4</t>
  </si>
  <si>
    <t>Visualizar cada una de las secciones de la pestaña Tabla de datos, con la información del indicador Indicador 3.13.4</t>
  </si>
  <si>
    <t xml:space="preserve"> - Familia: Operaciones
 - Indicador: Evolución de trámites de mercancías restringidas en VUCE
 - Pestaña "Tabla de datos"</t>
  </si>
  <si>
    <t>Se visualiza la información del indicador en la pestaña "Tabla de datos", con las secciones: 
 - SECCIÓN 1: Nombre del indicador, fuente y sumilla
 - SECCIÓN 2: Filtro de frecuencia anual y dimensiones "Entidad"
 - SECCIÓN 4: Tabla de datos con la información del indicador</t>
  </si>
  <si>
    <t>Visualizar la pestaña Ficha del  Indicador 3.13.4</t>
  </si>
  <si>
    <t>Visualizar cada una de las secciones de la pestaña Ficha, con la información del indicador Indicador 3.13.4</t>
  </si>
  <si>
    <t xml:space="preserve"> - Familia: Operaciones
 - Indicador: Evolución de trámites de mercancías restringidas en VUCE
 - Pestaña "Ficha"</t>
  </si>
  <si>
    <t>HU_2.22</t>
  </si>
  <si>
    <t>Calcular información de Indicador 2.1</t>
  </si>
  <si>
    <t>2.2. Módulo de Indicadores - HU_2.22</t>
  </si>
  <si>
    <t>Visualizar la pestaña Gráficas del Indicador 3.8</t>
  </si>
  <si>
    <t>Visualizar cada una de las secciones de la pestaña Gráficas, con la información del indicador Indicador 3.8</t>
  </si>
  <si>
    <t xml:space="preserve"> - Familia: Operaciones
 - Indicador: Tiempo promedio de despacho de mercancías por tipo de exportación
 - Pestaña "Gráfica"</t>
  </si>
  <si>
    <t>Se visualiza los gráficos con la información del indicador en la pestaña "Gráficas", con las secciones: 
 - SECCIÓN 1: Nombre del indicador, fuente y sumilla
 - SECCIÓN 2: Filtro de frecuencia anual - mensual y métrica "Tiempo Exportaciones"  
 - SECCIÓN 3: Gráfica y tablas interpretativa de los filtros aplicados
 - SECCIÓN 4: Apartado de comparativa de los gráficos con la información del indicador, mostradas en gráficos de "Barras", "Columnas", "Líneas" y "Áreas"
Flujo Alternativo:
R1: Se descarga todo lo que se visualiza del indicador
R2: Se descarga la información visualizada en PNG, JPEG, CSV y XLSX</t>
  </si>
  <si>
    <t>Visualizar la pestaña Tabla de datos del Indicador 3.8</t>
  </si>
  <si>
    <t>Visualizar cada una de las secciones de la pestaña Tabla de datos, con la información del indicador Indicador 3.8</t>
  </si>
  <si>
    <t xml:space="preserve"> - Familia: Operaciones
 - Indicador: Tiempo promedio de despacho de mercancías por tipo de exportación
 - Pestaña "Tabla de datos"</t>
  </si>
  <si>
    <t>Se visualiza la información del indicador en la pestaña "Tabla de datos", con las secciones: 
 - SECCIÓN 1: Nombre del indicador, fuente y sumilla
 - SECCIÓN 2: Filtro de frecuencia anual - mensual
 - SECCIÓN 3: Tabla de datos visualizada
 - SECCIÓN 4: Tabla de datos con la información del indicador
Flujo Alternativo:
R1: Se descarga la información visualizada en CSV y XLSX</t>
  </si>
  <si>
    <t>Visualizar la pestaña Ficha del Indicador 3.8</t>
  </si>
  <si>
    <t>Visualizar cada una de las secciones de la pestaña Ficha, con la información del indicador Indicador 3.8</t>
  </si>
  <si>
    <t xml:space="preserve"> - Familia: Operaciones
 - Indicador: Tiempo promedio de despacho de mercancías por tipo de exportación
 - Pestaña "Ficha"</t>
  </si>
  <si>
    <t xml:space="preserve">
'Se visualiza y permite descargar la ficha del indicador en la pestaña "Ficha"
 - SECCIÓN 1: Nombre del indicador, fuente y sumilla
 - SECCIÓN 2: Información de la ficha
   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
 - Permite descargar la ficha
Flujo Alternativo:
R1: Se descarga la ficha en PDF</t>
  </si>
  <si>
    <t>HU_2.28</t>
  </si>
  <si>
    <t>2.2. Módulo de Indicadores - HU_2.28</t>
  </si>
  <si>
    <t>Visualizar la pestaña Gráficas del Indicador 2.1</t>
  </si>
  <si>
    <t>Visualizar cada una de las secciones de la pestaña Gráficas, con la información del indicador Indicador 2.1</t>
  </si>
  <si>
    <t xml:space="preserve"> - Familia: Flujos y Comercio Exterior
 - Indicador: Evolución del número de tratados y acuerdos comerciales
 - Pestaña "Gráfica"</t>
  </si>
  <si>
    <t>Se visualiza los gráficos con la información del indicador en la pestaña "Gráficas", con las secciones: 
 - SECCIÓN 1: Nombre del indicador, fuente y sumilla
 - SECCIÓN 2: Filtro de frecuencia anual y métrica "Acuerdos"
 - SECCIÓN 3: Gráfica y tablas interpretativa de los filtros aplicados
 - SECCIÓN 4: Apartado de comparativa de los gráficos con la información del indicador, mostradas en gráficos de "Barras", "Columnas", "Líneas" y "Áreas"</t>
  </si>
  <si>
    <t>Visualizar la pestaña Tabla de datos del Indicador 2.1</t>
  </si>
  <si>
    <t>Visualizar cada una de las secciones de la pestaña Tabla de datos, con la información del indicador Indicador 2.1</t>
  </si>
  <si>
    <t xml:space="preserve"> - Familia: Flujos y Comercio Exterior
 - Indicador: Evolución del número de tratados y acuerdos comerciales
 - Pestaña "Tabla de datos"</t>
  </si>
  <si>
    <t>Se visualiza la información del indicador en la pestaña "Tabla de datos", con las secciones: 
 - SECCIÓN 1: Nombre del indicador, fuente y sumilla
 - SECCIÓN 2: Filtro de frecuencia anual y dimensiones "Sistema Armonizado"
 - SECCIÓN 4: Tabla de datos con la información del indicador</t>
  </si>
  <si>
    <t>Visualizar la pestaña Ficha del Indicador 2.1</t>
  </si>
  <si>
    <t>Visualizar cada una de las secciones de la pestaña Ficha, con la información del indicador Indicador 2.1</t>
  </si>
  <si>
    <t xml:space="preserve"> - Familia: Flujos y Comercio Exterior
 - Indicador: Evolución del número de tratados y acuerdos comerciales
 - Pestaña "Ficha"</t>
  </si>
  <si>
    <t>Se visualiza y permite descargar la ficha del indicador en la pestaña "Ficha"
 - SECCIÓN 1: Nombre del indicador, fuente y sumilla
 - SECCIÓN 2: Información de la ficha
    "Definición de indicador",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
 - Permite descargar la ficha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</si>
  <si>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</si>
  <si>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</si>
  <si>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</si>
  <si>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</si>
  <si>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</si>
  <si>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</si>
  <si>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</si>
  <si>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</si>
  <si>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</si>
  <si>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22/10/2024</t>
  </si>
  <si>
    <t>Primera elaboración del 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</si>
</sst>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3" fillId="2" borderId="10" xfId="0" applyFont="1" applyFill="1" applyBorder="1" applyAlignment="1">
      <alignment vertical="center" wrapText="1"/>
    </xf>
    <xf numFmtId="0" fontId="15" fillId="0" borderId="0" xfId="0" applyFont="1"/>
    <xf numFmtId="0" fontId="14" fillId="0" borderId="0" xfId="0" applyFont="1"/>
    <xf numFmtId="0" fontId="2" fillId="0" borderId="10" xfId="0" applyFont="1" applyBorder="1" applyAlignment="1">
      <alignment vertical="center"/>
    </xf>
    <xf numFmtId="0" fontId="10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1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4" fontId="9" fillId="6" borderId="7" xfId="0" applyNumberFormat="1" applyFont="1" applyFill="1" applyBorder="1" applyAlignment="1">
      <alignment horizontal="center"/>
    </xf>
    <xf numFmtId="14" fontId="9" fillId="6" borderId="13" xfId="0" applyNumberFormat="1" applyFont="1" applyFill="1" applyBorder="1" applyAlignment="1">
      <alignment horizontal="center"/>
    </xf>
    <xf numFmtId="49" fontId="9" fillId="6" borderId="7" xfId="0" applyNumberFormat="1" applyFont="1" applyFill="1" applyBorder="1" applyAlignment="1">
      <alignment horizontal="center"/>
    </xf>
    <xf numFmtId="49" fontId="9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E584E9-C5F7-4DF6-8637-FCDAFE9759C1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8527445E-D96B-44D1-89BC-1E371EC34F4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B11FE60-23B1-47B1-853A-B0F031E07A45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3CF782F5-7973-4665-B4E7-B7D7AA33A44B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E77266A2-D212-42C2-87AE-C7F80E1DF05F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DD3705B-1A39-46EC-9B3F-1D5E6B2EFD11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457F5A1D-957E-4C40-8EF6-9D73D63FCF28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1AAC59E6-B4C9-4680-87E0-2CC45B5D87C0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BA889B10-E396-41F9-8205-4B2E6F805D7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D8C33B03-1368-4B10-97D2-00B08FCC3E20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17CAFB21-5A92-418B-94FD-580644C753A5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94ECDEF2-6B07-4459-9377-571989B2ECB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DB844D9B-336D-4150-85E8-615811A957D8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C0F3A5CB-1FCF-4A00-AC3C-50D16CB4AA31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0B40C9EC-13F5-40A4-8F0D-61116CD1237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321CC2D0-4C47-41B4-B7AD-1F14EE84ABFD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A286AE51-3222-4E5C-AE75-21DDBBF962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36AC5583-6B3F-46B0-9EE7-7E8E1FF8ADE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809A2F7-6011-40F9-B516-A55619BD4FAB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B4AC94F1-4D55-4283-A945-B9EE6E4B9F1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1A89F70-22AD-4B80-9A11-AEC08D89A5F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90C75106-C095-47F8-B17C-66EC324BEC2D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AC6DDD0B-9CBB-4EF5-A550-9FA13601D2F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571C05FE-D3EF-4368-8A1A-B37E59F2FB60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81C5228-6050-4C36-9650-F0A5D6876592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410A4C84-FEA3-490E-9583-3C190899880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9006CAC1-FF1F-46EA-8D42-58BF5E7EDE40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C6332978-9973-47F7-810F-8799F93F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490CCCC-EAC9-4004-9EE9-7F0C6AF74DD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7841A10A-20A5-4D1C-8EDB-DBE0A669E965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8D52F102-971E-4E97-AFE1-EC9E882346F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95CD399A-2AF6-48ED-A1B7-253F5480F62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206F4E32-04A2-4254-ABCE-A7AB0990C33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E1EDFE9C-F873-43AA-B66A-B12BFD8359F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89EE6511-FA2C-44A0-B10C-D74CCDE3166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4DF4BD90-1FDB-49FC-AAB4-5025C69903EF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E0AF6979-BF6F-4D15-96C9-AC91FDA8F92D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8AAB21BF-5F48-4ECD-A12C-AC84A6C48537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5A3AFD0D-6E86-4017-BA3D-960F4F4D380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093827C8-58A7-466C-AAEE-060E47ADA2B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F71EB263-E808-470C-BD3F-F6F7E8DCF80A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8146B165-F81D-41D6-8586-898A660F964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6EED2D42-46B8-40AE-A3F9-37D668DAAD7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44885E49-0018-44AA-A9B9-6DB89DDF6EA5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EBB5F0C4-864D-4B40-8A2C-477BA87EAD9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F2B319FA-FBE7-476C-A07E-2521682D25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D65C6AB9-8962-466A-B7BC-A12E39E7BC2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9BDCE47B-BFC6-40D4-9FEE-249D1BC0FB1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25485DBE-B977-45EA-B5A7-7F460F3A7D6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3598546C-FBC8-46AB-AD5D-D940912256B7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6349DA71-61F6-4911-AE5D-9204387D4E63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281EC1DD-F3CD-402B-85E7-3EBB7FF875E1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846646A-00D2-40B3-928D-0DAB42A307B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3BBE093B-1F0E-43DD-BD5F-D7CB57B7F6E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EABA3221-6608-4244-BB31-63265E2A26A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F1CE4F5B-662D-4EC4-BFD1-597CAFCC5B5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E0687F46-B47E-4FBD-BF88-8751055EFDC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15399C18-644A-49D3-A308-D5CD587C471E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4924E115-922E-4BDC-A8AE-46D33EC3C0D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D8C8E23-04C5-40E9-8A32-6F256048F835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300D630E-DF7C-4159-91B1-86501FAFE76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5DCBD74D-1DFC-4B1F-8763-0E62B042835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1DECBC24-6A1F-45D4-9CFF-889469C0ADD0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2E55D312-A046-486E-9395-F93DBD799DA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545EB1DF-31F3-4DEF-84ED-5CB2CA3E8A6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2C7FE9CD-2497-407D-9D15-B61E9DF4E66E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7247D730-4E6A-4489-89BB-3A34DDA93EF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2F6AE5D6-FE09-4F6C-89A8-CE4D780C5E5F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8FF7E1D8-7BB9-427F-B78C-523A9E1D0A1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A86679E3-58E0-44E8-93A3-62B8F1EF4C6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77F092CB-60F3-41CA-9792-8D9B08886D3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49663905-ACF2-4528-980A-10C258566C55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2673022-011B-4DC3-BB95-BBB0FFE2232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90C77244-D23B-45C6-82C0-D9EEEB4E9AE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76603A8C-CB2E-4483-922A-91342DAF43A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9B9547C9-FBCA-4DFA-9565-32A2027946B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FB67EF7F-246A-4256-9B2F-2F40B912749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BDFC039B-B03B-49AC-8DA3-3215F7945D1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FAA5DDF7-F244-433B-B14E-1932E56F9A5C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69</xdr:row>
      <xdr:rowOff>0</xdr:rowOff>
    </xdr:from>
    <xdr:to>
      <xdr:col>39</xdr:col>
      <xdr:colOff>38100</xdr:colOff>
      <xdr:row>69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992CE24B-A944-45C3-829F-0D534A424BA8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9FFFD7C6-0012-4B77-ABCC-DB66D92A68D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F87FA2A-3B26-4E5D-BCB9-34360F99FC1D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B3B8DDA8-7F7C-4AA0-BEA1-4671FC04FCE0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6AF7B4E7-13CB-433C-BE70-6BB6EFAE769E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955C3400-9CB7-4AD6-AA41-E0239FA1DF01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D17A3C3D-1880-4D4A-89B7-4DB44494EB0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A31B95CD-C789-4060-913F-DCA8ADA8981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6375C6F7-4CD4-4C1B-B31F-3D2F5B771FD9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DE7C6719-2C04-4361-B811-C6CB1E5C8B2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40806386-90A8-4E5A-8FF2-ED27AE6EE9A2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D8CBBF9A-668F-4FCA-9C4D-7040C34C22B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2DAA0069-8A43-427A-8F44-72F81BC375E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937E6943-0DC2-4DDF-AF6B-33B74B8439F6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1D644924-F402-4F83-8673-CB2D27DD0643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AA33FDB3-F49D-4E70-B031-4567183215FD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4960DE4D-9851-4504-84C1-05CFE4F84D4A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E786E992-AC24-4EC5-839F-1D257A2881B0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D80E7A76-27C6-4932-9DE9-4218DAE94B1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E3D2803-C123-4DB8-83FF-E234B446E852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BABA0E71-5767-4FFF-834D-500C61749BD1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F78B1BC6-20E7-496F-B59F-30C2A8B823B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D302F815-76B7-47C5-A5DF-19449D920EF5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FF5EDCE2-27D2-45ED-BC10-856FBBE3DB3E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D97A15BD-725F-4E6C-A5D0-66C0F3C20362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BE2FE137-3ED7-4F1A-8385-169233D8457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521D900B-5BAF-43A3-A611-9D276633DD1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7CC0C224-9B30-4785-A7B1-DF03C1A50A1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0E9BCA69-DEE3-4E11-A220-FFA3EAD3D5F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1696F72E-DCCF-4DAE-BDE6-CE3E0005657D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F8E90576-4AEA-430D-90DF-0B8327CCFCFE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C95530D3-1EEF-4AD9-B8CD-3B052D7BC91D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69</xdr:row>
      <xdr:rowOff>0</xdr:rowOff>
    </xdr:from>
    <xdr:to>
      <xdr:col>39</xdr:col>
      <xdr:colOff>38100</xdr:colOff>
      <xdr:row>69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2E92667-44A5-4A1B-ACE2-8106CBDB6FE6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9E09A24C-D8FA-4FD3-AA8B-7029DFEE9EE5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C5D47F7E-530A-4DDD-8BE4-7EFDB9F7F7B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104723C2-9B88-4327-92C3-BF5C41732F67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52485FAD-27E8-4C70-8CBD-5284A2844A8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BB82CAB2-AB88-41EE-83DB-C2CA9F034B31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E3F9C737-8EE5-4E91-9363-61433F0D15FE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FDFBC870-F1B4-40DC-A857-1562C42C9EDE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8B8E3AAF-E76E-4535-A68C-A0E21645727A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48BA5F18-BC0A-46C4-BC92-3579EE589A1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27BE627-8EC0-4954-8395-7A2B5BA3F78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B3212AD3-4464-41E1-9422-209D9FAD3204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7E2A6B82-F675-48DF-B9CE-14DAC6238F83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A2976A24-21A9-400E-B2EA-E89A2BFADBEF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B08800AA-39D4-4E40-B08A-27409689EB9C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33D6081A-1338-421B-8ADD-EA5794C1B2B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C41948E7-4030-4B0D-9AA5-F0FC668889A5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0C2A13DF-6DE2-4410-BE62-AE8D09010C5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A557BDC4-2FE9-4228-8D27-5ACCC24BAF1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2D902D66-37AA-44C7-AC19-78DF7F82162D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9AE64F0F-7E85-4F63-9DB5-9083D67097DD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7C731DA4-EF9A-4262-B195-48043BEDB560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E1984763-1CC2-48E2-9F10-8471B8D08334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F1B8DA21-07C8-420B-A990-40C2AAA75FC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06E9347A-2AC1-4F52-A360-F292A9B686E8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BDEEE511-8D06-49B8-AD8E-9C3A46E356D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DA15692F-3453-4B38-AFAC-0F52277DAAC4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7225C18-1A09-4BAB-B60F-7441E1E2E668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F81E4568-EE85-43EE-981F-784B5387D5CE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CEB3DA2C-8E81-4910-B360-C37BE0BF7BF1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0A51787F-AEB8-4682-B3DB-3673A1D100F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69F24D9A-2B06-4FFB-8333-970D5A0A266F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0FA9DB8-2FF1-422D-9718-0B4E9D91C4D6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7CA81DFE-54D9-4A7F-9B95-BF52E7090C1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7BE20803-10C2-4631-91A7-057E21E0AD17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D17EBF7F-06D8-47E7-9253-201A76C9AC17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43D6D9D2-0FAA-4DDD-9B4A-5C327D891847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75C24494-FF1F-465D-9C79-10B8DD2B8A5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AC1B40F5-CF52-4B30-85B1-9FB0B5DC78C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3AF00105-E23E-4C8D-A9B7-7C3AB9FDC98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08666036-488B-4128-B9FB-AF5D015D65BF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1D84E7BD-7E22-42F4-B91B-177AC4AF80A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935AA67D-53C3-440C-80F1-59D5AE18C331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4B05FC67-863A-485C-9753-3A413B01C4B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B76E05B2-DDD1-4F6E-BE4C-24AF37F9C9C7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05D2EBFF-D23F-41C9-B248-AD91E2D66D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0D9E5B18-FC6E-416C-8DB9-22BF34AD9828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38CA9375-1FB8-4916-9C11-843634E494D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E65E1923-1BD9-49D3-B233-9B0966C5AA9D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393F7A4B-8B5C-4E69-98CE-61BF27246B5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6416DC7D-1E52-47B9-B0FE-2F9D90B89FA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A09D8E51-E1E3-4C46-A103-C47F822BDD3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8A98E95A-3CEB-4287-830A-1F0EC72906CD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D492448-C810-451A-A620-C30FEEA3BC6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AC39692C-514B-433C-B48C-0AC88F667163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D791ACBC-FE28-4092-9084-5588554E72B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0441246E-F033-4A72-84BB-3E660D4F392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84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E7FEC0AC-7018-45BE-808E-D35592A52414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18178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E122A4B5-2389-4A70-A916-F7394DC9E60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457E8593-D82E-41F2-B441-3A1E66EDE85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FFC4926-0073-4F10-BDE6-2FB7C9DAA41C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D1ADFFCD-7B96-4A3E-94F5-CF8B2F7C696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C2D4795-8352-405F-8CE1-3F074C70AF0C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1BCD4DDD-6E3A-4C66-B0FD-E1A5D3C29AE9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A836C56-AA08-468D-9EDA-FE262605CA50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5DEF1C43-8E23-4997-BBF9-49BF1BF204D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3D599D3A-62E8-44CF-ADBC-B714932D4422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13E6FFDA-72AE-4BB9-96FE-7D3C31BAF7B4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4DEE614E-E433-4E99-B52F-F26BC2C2155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110952A-5115-4634-9AF6-9083E7D3EED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5BC9A1A2-BA1B-4F57-B51A-4A2018E3372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971AD7BD-4933-4BB5-A794-6CB2B4581FFB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33E35F66-057A-47D3-A959-779404220B5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0C987707-4AFC-4CD3-8E08-97FB4799A7FC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694DC3BB-7642-4002-936B-D640F734A47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2D4714F6-A8B7-4A13-99F4-93843C414EC5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66C75B9E-E298-4AB1-9496-5B093FFC04B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D460D9EE-9842-403C-A256-AC2F253A0D8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E9B478DE-C868-43E7-B4C4-362C98016537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C7BC6394-C08B-4027-9150-089DEE4C374F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2E8BD3EB-8AF3-49EA-891E-99ADB9682C6A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F5DB5AD6-2ADA-419C-9EB4-EC0F9A73B2E6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5A131F83-6A35-484C-A867-49C272A0D5C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6A03F874-227C-45F2-8D3E-DFC2A796A2D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1519B29C-4E19-447E-9CAA-755B5B8E9119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F6BD0264-D82E-4E37-A2E4-3F45AA1FF20A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82E0CB1C-DB7D-4137-B3A9-56C0BE7705F6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02984552-7686-489D-AF73-DE3D8509C9EE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80</xdr:row>
      <xdr:rowOff>0</xdr:rowOff>
    </xdr:from>
    <xdr:to>
      <xdr:col>19</xdr:col>
      <xdr:colOff>76200</xdr:colOff>
      <xdr:row>80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7B83D66F-1404-4F90-8453-25FC21AEB16C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73</xdr:row>
      <xdr:rowOff>0</xdr:rowOff>
    </xdr:from>
    <xdr:to>
      <xdr:col>39</xdr:col>
      <xdr:colOff>38100</xdr:colOff>
      <xdr:row>73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744C457C-1ADD-4B1A-BC29-524E2714175C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2D11B2A7-7A2C-4687-8320-B5B0D0A208B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87BBCA57-B98C-4206-A376-CC6EDE89B9B0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20BD3955-0959-4947-A371-3F3EAF4B175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58C90CFB-6D3C-424D-AF07-4DE9D9837513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E6498105-ECE1-4062-A561-FF2B0BDCC26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00F7C4F6-D084-4376-AC65-C3E53845480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A732F3F0-67F0-48D1-9266-6F0C300F6C66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BC37C8A0-C922-45AC-B964-7122D2B17370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2F634770-5144-4FE5-857A-07D42E341F5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136BC69F-5F5D-437A-B679-01ACB2A1DF1C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CB0BB760-CE41-433F-8597-9E6E73EE70D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9EF89448-C617-427E-B470-36C15DA9BD8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D4A51D8D-61C8-4109-A296-38B422E96C75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AC911607-525D-4FBA-95D4-6C4024F0D2AE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196CB2F4-8E3B-4400-8396-710E00DDCD9C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FA674C94-8E02-49C6-BFD9-2B02FD9F99A8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7C1A5CE9-2AA6-4BC2-B721-F5EAF68B254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CCFD0EA-06BB-48CB-BCAE-3EBACD04CFE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4EC07D34-2BEA-4576-B4B9-B15401B6A56C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23FBBBF6-7DF3-4E9B-B7CD-6929FC383160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BA87F40D-A207-461D-9A21-E06BC694ECE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73</xdr:row>
      <xdr:rowOff>0</xdr:rowOff>
    </xdr:from>
    <xdr:to>
      <xdr:col>37</xdr:col>
      <xdr:colOff>152400</xdr:colOff>
      <xdr:row>73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E9B18BEB-DD02-464D-AD3E-A0598725A400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FC60D6DF-BDC3-424B-A2BC-E31178E8479A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73</xdr:row>
      <xdr:rowOff>0</xdr:rowOff>
    </xdr:from>
    <xdr:to>
      <xdr:col>37</xdr:col>
      <xdr:colOff>152400</xdr:colOff>
      <xdr:row>73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B9F7143-9140-46E8-B197-D730991EA987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80</xdr:row>
      <xdr:rowOff>0</xdr:rowOff>
    </xdr:from>
    <xdr:to>
      <xdr:col>19</xdr:col>
      <xdr:colOff>76200</xdr:colOff>
      <xdr:row>80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EE56B4B1-6F6E-4407-83E6-95C9741C0AD9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73</xdr:row>
      <xdr:rowOff>0</xdr:rowOff>
    </xdr:from>
    <xdr:to>
      <xdr:col>39</xdr:col>
      <xdr:colOff>38100</xdr:colOff>
      <xdr:row>73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2A4DFCCC-50C9-416A-AA77-27179231D0C7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8B43E4F-325F-4483-9799-5F58B1D8B6E2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A7B5A5DE-5F08-4B2A-A5C2-8A983CAC23E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D5300DC0-0EDF-4BF5-BA74-39F83551A597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71902EF1-D05D-4CAD-A695-FA23F2D418F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9C32B261-3528-4352-B1FC-669D464D379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5858B998-6C08-438D-827F-1143C24A9306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3AB9BF68-D753-4A24-B53B-6B1DE32D4B6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F1C6FD18-85D2-47F5-A5C1-9DD20A5E1292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2FCD0696-A22E-4743-8B7E-D64BD99B575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1373EB10-7596-48C4-8FC2-65692040195B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80</xdr:row>
      <xdr:rowOff>0</xdr:rowOff>
    </xdr:from>
    <xdr:to>
      <xdr:col>19</xdr:col>
      <xdr:colOff>76200</xdr:colOff>
      <xdr:row>80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6B8AF35C-6996-4B3A-8596-9F495D292BC4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E4BFC232-30EE-46C2-A2A6-8A9255BAA140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D8A01F7B-787E-4AE2-966D-D6003B0AE6FD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B6AC8B20-CD86-43B9-8C71-A9571A40BF88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DC9BE8C3-B6DC-42E6-BCAA-9F91D101C8D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42C30388-ACCF-45FB-A623-C411351746E3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2376F1A5-EFF9-437D-AC1F-B16D96D3FEB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97888BE3-4C6E-48E1-87D7-9EDAD0A0FF4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80</xdr:row>
      <xdr:rowOff>0</xdr:rowOff>
    </xdr:from>
    <xdr:to>
      <xdr:col>19</xdr:col>
      <xdr:colOff>76200</xdr:colOff>
      <xdr:row>80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24892D7-79EF-4469-8669-0C72FB28E839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3320C05E-F1AD-498C-9B8F-527C7D904CF5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6682C83D-C18C-41B7-9FF7-D73544257B2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186F647A-FA35-4C7B-B88B-E7F364C987D0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B5B9EF36-D637-405D-92D1-A93329B9F446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761FA78F-9458-4E04-A968-D5B573DA7188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DEE63399-EB5D-4259-B80D-A2C1394D6E85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75F0CCA7-14FC-4245-AFDA-105E92ACF63B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A10A18CF-02AD-449F-823B-89070F74F21A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6C81DAAA-5089-4CE7-99D8-D162FBE4998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ADB82F7F-698D-4D9E-ABA9-0460153D4951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C5410E2A-450F-43F6-8921-5D9ACDAAE6FA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80</xdr:row>
      <xdr:rowOff>0</xdr:rowOff>
    </xdr:from>
    <xdr:to>
      <xdr:col>19</xdr:col>
      <xdr:colOff>76200</xdr:colOff>
      <xdr:row>80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D198684D-95D1-45D9-A800-E5B9A7CE6B99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CFAC1BEF-5B61-40DA-B400-4FA7CD242866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8D22EF15-7216-4B9C-91C5-2CAD6DBFCF4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73</xdr:row>
      <xdr:rowOff>0</xdr:rowOff>
    </xdr:from>
    <xdr:to>
      <xdr:col>43</xdr:col>
      <xdr:colOff>0</xdr:colOff>
      <xdr:row>73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13FF4C7C-DBF8-4776-980F-7553622F92E6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8377D278-1BE1-4A27-832D-C5C8448DDA2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7B6A33DD-0B95-4B5B-A23C-7EF0C7CB111D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93D2DF25-8B96-4002-8F26-EE2CE2317EE3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43</xdr:col>
      <xdr:colOff>0</xdr:colOff>
      <xdr:row>73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067B1456-DC66-4DED-B05C-9E474D72A1F5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9EC8F97-3194-487B-AC67-688169849487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316A0CA8-AB09-4F57-A65A-F840F78BCE71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21FBA641-12A0-454D-90D8-2EDE178FBCDC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A826F2A9-C201-4B19-8C30-A5D9C75E2D49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9BF6BA75-BAB9-483C-852A-F8BED9BEA02C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762F9BD-0E78-4A16-91DF-EB6716A61746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152400</xdr:rowOff>
    </xdr:from>
    <xdr:to>
      <xdr:col>18</xdr:col>
      <xdr:colOff>95250</xdr:colOff>
      <xdr:row>79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3FD7C72A-CCD4-471E-8994-68A251E25DB9}"/>
            </a:ext>
          </a:extLst>
        </xdr:cNvPr>
        <xdr:cNvSpPr>
          <a:spLocks noChangeArrowheads="1"/>
        </xdr:cNvSpPr>
      </xdr:nvSpPr>
      <xdr:spPr bwMode="auto">
        <a:xfrm>
          <a:off x="352425" y="19316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52755173-59DD-41C8-A1C9-2386BC8CB87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5C010FA2-E86F-4449-AF2D-C91AF5311120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403447AE-25E4-4CA8-8A20-EB11BE3567C3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1608E038-6F43-4038-AD3D-1BB7A999EFDA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162C19B7-54FA-400E-8E1E-443B5C97305F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71BBC68F-B82C-4D6B-A9B6-D57EB9C4F4A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7E7C441E-FC90-44A3-ACA5-5533B4C88DB0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73</xdr:row>
      <xdr:rowOff>0</xdr:rowOff>
    </xdr:from>
    <xdr:to>
      <xdr:col>37</xdr:col>
      <xdr:colOff>152400</xdr:colOff>
      <xdr:row>73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29E258-7D72-472C-89D6-11726E9E5F4C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C693966-C97D-4AA0-A569-6EE8C7F96D50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E5586970-C645-40BF-9F42-7C27A1F9142F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C60E3144-7A87-44ED-891D-03E084D094A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3FAFE5E1-203B-47E1-8786-FFF9AE0AA7D8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A86D889-3542-424F-859C-22DEB5A2D1B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0F96F2F2-3384-4998-AD3A-931EA2CEBF90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48602B71-386B-4062-B5F4-E854E6D9B1FE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3DB13469-5C2A-4C14-9111-5DD86FCCFB64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AAB6DE2B-34B3-49C2-8743-5FEB5C11ECCC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73</xdr:row>
      <xdr:rowOff>0</xdr:rowOff>
    </xdr:from>
    <xdr:to>
      <xdr:col>37</xdr:col>
      <xdr:colOff>152400</xdr:colOff>
      <xdr:row>73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660358D3-9A61-4009-9E2F-3530181508CF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F7B3F41D-AF87-448F-842E-A4D6A5E9BCE4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73</xdr:row>
      <xdr:rowOff>0</xdr:rowOff>
    </xdr:from>
    <xdr:to>
      <xdr:col>37</xdr:col>
      <xdr:colOff>152400</xdr:colOff>
      <xdr:row>73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E2206DAF-AB94-4FCD-8EAE-C085EE670DBA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62F2FD83-B7F6-45C1-AACB-0FFF124095B4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73</xdr:row>
      <xdr:rowOff>0</xdr:rowOff>
    </xdr:from>
    <xdr:to>
      <xdr:col>37</xdr:col>
      <xdr:colOff>152400</xdr:colOff>
      <xdr:row>73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A6A37130-E6C2-4EEF-9AF5-1A0BF3DF2B75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79</xdr:row>
      <xdr:rowOff>38100</xdr:rowOff>
    </xdr:from>
    <xdr:to>
      <xdr:col>17</xdr:col>
      <xdr:colOff>200025</xdr:colOff>
      <xdr:row>79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B6EDB67B-5DCE-4920-9122-CC87F55670B9}"/>
            </a:ext>
          </a:extLst>
        </xdr:cNvPr>
        <xdr:cNvSpPr>
          <a:spLocks noChangeArrowheads="1"/>
        </xdr:cNvSpPr>
      </xdr:nvSpPr>
      <xdr:spPr bwMode="auto">
        <a:xfrm>
          <a:off x="552450" y="19688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57</xdr:row>
      <xdr:rowOff>38100</xdr:rowOff>
    </xdr:from>
    <xdr:to>
      <xdr:col>41</xdr:col>
      <xdr:colOff>209550</xdr:colOff>
      <xdr:row>72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728429E2-513D-4000-B017-47F33BA6095E}"/>
            </a:ext>
          </a:extLst>
        </xdr:cNvPr>
        <xdr:cNvSpPr>
          <a:spLocks noChangeArrowheads="1"/>
        </xdr:cNvSpPr>
      </xdr:nvSpPr>
      <xdr:spPr bwMode="auto">
        <a:xfrm>
          <a:off x="552450" y="16163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C2E5B8D3-C4B7-4D4F-83A3-B81C66B87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79</xdr:row>
      <xdr:rowOff>9525</xdr:rowOff>
    </xdr:from>
    <xdr:to>
      <xdr:col>46</xdr:col>
      <xdr:colOff>0</xdr:colOff>
      <xdr:row>82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974D0B33-6430-45A9-ACCF-3060337C08F3}"/>
            </a:ext>
          </a:extLst>
        </xdr:cNvPr>
        <xdr:cNvSpPr>
          <a:spLocks noChangeArrowheads="1"/>
        </xdr:cNvSpPr>
      </xdr:nvSpPr>
      <xdr:spPr bwMode="auto">
        <a:xfrm>
          <a:off x="13420725" y="19659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80</xdr:row>
      <xdr:rowOff>866</xdr:rowOff>
    </xdr:from>
    <xdr:to>
      <xdr:col>46</xdr:col>
      <xdr:colOff>0</xdr:colOff>
      <xdr:row>81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83AD71BF-30E6-4BFE-A2E8-C3EEDA32FA4F}"/>
            </a:ext>
          </a:extLst>
        </xdr:cNvPr>
        <xdr:cNvSpPr txBox="1">
          <a:spLocks noChangeArrowheads="1"/>
        </xdr:cNvSpPr>
      </xdr:nvSpPr>
      <xdr:spPr bwMode="auto">
        <a:xfrm>
          <a:off x="14811375" y="19812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05DB-6DE5-4602-9BFC-1D49537AF463}">
  <dimension ref="A3:AX82"/>
  <sheetViews>
    <sheetView tabSelected="1" topLeftCell="A3" zoomScale="85" zoomScaleNormal="85" workbookViewId="0">
      <selection activeCell="M10" sqref="M10:AG10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6" customWidth="1"/>
    <col min="9" max="9" width="16" style="26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73" customWidth="1"/>
    <col min="45" max="45" width="17.140625" style="73" customWidth="1"/>
    <col min="46" max="46" width="32.7109375" customWidth="1"/>
    <col min="47" max="47" width="31.42578125" style="7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78" t="s">
        <v>0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0"/>
      <c r="AS3" s="70"/>
    </row>
    <row r="4" spans="1:45" ht="12.75" customHeight="1" x14ac:dyDescent="0.2"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0"/>
      <c r="AS4" s="70"/>
    </row>
    <row r="5" spans="1:45" ht="11.25" customHeight="1" x14ac:dyDescent="0.2"/>
    <row r="6" spans="1:45" ht="6.75" customHeight="1" x14ac:dyDescent="0.2"/>
    <row r="7" spans="1:45" ht="15" customHeight="1" x14ac:dyDescent="0.25">
      <c r="I7" s="79" t="s">
        <v>1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36"/>
      <c r="AS7" s="36"/>
    </row>
    <row r="8" spans="1:45" ht="15" customHeight="1" x14ac:dyDescent="0.25">
      <c r="I8" s="80" t="s">
        <v>2</v>
      </c>
      <c r="J8" s="81"/>
      <c r="K8" s="80" t="s">
        <v>3</v>
      </c>
      <c r="L8" s="81"/>
      <c r="M8" s="80" t="s">
        <v>4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1"/>
      <c r="AH8" s="80" t="s">
        <v>5</v>
      </c>
      <c r="AI8" s="82"/>
      <c r="AJ8" s="82"/>
      <c r="AK8" s="82"/>
      <c r="AL8" s="82"/>
      <c r="AM8" s="82"/>
      <c r="AN8" s="82"/>
      <c r="AO8" s="82"/>
      <c r="AP8" s="82"/>
      <c r="AQ8" s="81"/>
      <c r="AR8" s="36"/>
      <c r="AS8" s="36"/>
    </row>
    <row r="9" spans="1:45" ht="15" customHeight="1" x14ac:dyDescent="0.25">
      <c r="I9" s="90" t="s">
        <v>238</v>
      </c>
      <c r="J9" s="91"/>
      <c r="K9" s="92" t="s">
        <v>6</v>
      </c>
      <c r="L9" s="93"/>
      <c r="M9" s="94" t="s">
        <v>239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6"/>
      <c r="AH9" s="94" t="s">
        <v>160</v>
      </c>
      <c r="AI9" s="95"/>
      <c r="AJ9" s="95"/>
      <c r="AK9" s="95"/>
      <c r="AL9" s="95"/>
      <c r="AM9" s="95"/>
      <c r="AN9" s="95"/>
      <c r="AO9" s="95"/>
      <c r="AP9" s="95"/>
      <c r="AQ9" s="96"/>
      <c r="AR9" s="36"/>
      <c r="AS9" s="36"/>
    </row>
    <row r="10" spans="1:45" ht="15" customHeight="1" x14ac:dyDescent="0.25">
      <c r="I10" s="83"/>
      <c r="J10" s="84"/>
      <c r="K10" s="85"/>
      <c r="L10" s="86"/>
      <c r="M10" s="87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9"/>
      <c r="AH10" s="87"/>
      <c r="AI10" s="88"/>
      <c r="AJ10" s="88"/>
      <c r="AK10" s="88"/>
      <c r="AL10" s="88"/>
      <c r="AM10" s="88"/>
      <c r="AN10" s="88"/>
      <c r="AO10" s="88"/>
      <c r="AP10" s="88"/>
      <c r="AQ10" s="89"/>
      <c r="AR10" s="36"/>
      <c r="AS10" s="36"/>
    </row>
    <row r="11" spans="1:45" ht="15" customHeight="1" x14ac:dyDescent="0.2">
      <c r="I11" s="83"/>
      <c r="J11" s="84"/>
      <c r="K11" s="85"/>
      <c r="L11" s="86"/>
      <c r="M11" s="87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9"/>
      <c r="AH11" s="87"/>
      <c r="AI11" s="88"/>
      <c r="AJ11" s="88"/>
      <c r="AK11" s="88"/>
      <c r="AL11" s="88"/>
      <c r="AM11" s="88"/>
      <c r="AN11" s="88"/>
      <c r="AO11" s="88"/>
      <c r="AP11" s="88"/>
      <c r="AQ11" s="89"/>
      <c r="AR11" s="37"/>
      <c r="AS11" s="37"/>
    </row>
    <row r="12" spans="1:45" ht="15" customHeight="1" x14ac:dyDescent="0.2">
      <c r="I12" s="83"/>
      <c r="J12" s="84"/>
      <c r="K12" s="85"/>
      <c r="L12" s="86"/>
      <c r="M12" s="87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9"/>
      <c r="AH12" s="87"/>
      <c r="AI12" s="88"/>
      <c r="AJ12" s="88"/>
      <c r="AK12" s="88"/>
      <c r="AL12" s="88"/>
      <c r="AM12" s="88"/>
      <c r="AN12" s="88"/>
      <c r="AO12" s="88"/>
      <c r="AP12" s="88"/>
      <c r="AQ12" s="89"/>
      <c r="AR12" s="37"/>
      <c r="AS12" s="14"/>
    </row>
    <row r="13" spans="1:45" ht="15" customHeight="1" x14ac:dyDescent="0.2">
      <c r="I13" s="83"/>
      <c r="J13" s="84"/>
      <c r="K13" s="85"/>
      <c r="L13" s="86"/>
      <c r="M13" s="87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9"/>
      <c r="AH13" s="87"/>
      <c r="AI13" s="88"/>
      <c r="AJ13" s="88"/>
      <c r="AK13" s="88"/>
      <c r="AL13" s="88"/>
      <c r="AM13" s="88"/>
      <c r="AN13" s="88"/>
      <c r="AO13" s="88"/>
      <c r="AP13" s="88"/>
      <c r="AQ13" s="89"/>
      <c r="AR13" s="37"/>
      <c r="AS13" s="14"/>
    </row>
    <row r="14" spans="1:45" x14ac:dyDescent="0.2">
      <c r="B14" s="1"/>
    </row>
    <row r="15" spans="1:45" ht="13.5" thickBot="1" x14ac:dyDescent="0.25">
      <c r="B15" s="1" t="s"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5" ht="13.5" thickBot="1" x14ac:dyDescent="0.25">
      <c r="A16" s="13"/>
      <c r="B16" s="97" t="s">
        <v>8</v>
      </c>
      <c r="C16" s="98"/>
      <c r="D16" s="98"/>
      <c r="E16" s="98"/>
      <c r="F16" s="98"/>
      <c r="G16" s="98"/>
      <c r="H16" s="98"/>
      <c r="I16" s="99"/>
      <c r="J16" s="115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7"/>
      <c r="AR16" s="37"/>
      <c r="AS16" s="37"/>
    </row>
    <row r="17" spans="1:45" ht="13.5" thickBot="1" x14ac:dyDescent="0.25">
      <c r="A17" s="13"/>
      <c r="B17" s="97" t="s">
        <v>9</v>
      </c>
      <c r="C17" s="98"/>
      <c r="D17" s="98"/>
      <c r="E17" s="98"/>
      <c r="F17" s="98"/>
      <c r="G17" s="98"/>
      <c r="H17" s="98"/>
      <c r="I17" s="99"/>
      <c r="J17" s="100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40"/>
      <c r="AS17" s="40"/>
    </row>
    <row r="18" spans="1:45" ht="16.5" customHeight="1" thickBot="1" x14ac:dyDescent="0.25">
      <c r="A18" s="13"/>
      <c r="B18" s="103" t="s">
        <v>10</v>
      </c>
      <c r="C18" s="104"/>
      <c r="D18" s="104"/>
      <c r="E18" s="104"/>
      <c r="F18" s="104"/>
      <c r="G18" s="104"/>
      <c r="H18" s="104"/>
      <c r="I18" s="105"/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8"/>
      <c r="AR18" s="40"/>
      <c r="AS18" s="40"/>
    </row>
    <row r="19" spans="1:45" x14ac:dyDescent="0.2">
      <c r="C19" s="1"/>
      <c r="D19" s="1"/>
      <c r="E19" s="1"/>
      <c r="G19" s="73"/>
      <c r="H19" s="27"/>
      <c r="I19" s="27"/>
      <c r="J19" s="73"/>
      <c r="K19" s="73"/>
      <c r="L19" s="73"/>
      <c r="M19" s="73"/>
      <c r="N19" s="73"/>
      <c r="O19" s="73"/>
      <c r="P19" s="7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"/>
      <c r="AP19" s="4"/>
      <c r="AQ19" s="4"/>
    </row>
    <row r="20" spans="1:45" x14ac:dyDescent="0.2">
      <c r="B20" s="9"/>
      <c r="C20" s="1"/>
      <c r="D20" s="1"/>
      <c r="E20" s="1"/>
      <c r="G20" s="73"/>
      <c r="H20" s="27"/>
      <c r="I20" s="27"/>
      <c r="J20" s="73"/>
      <c r="K20" s="73"/>
      <c r="L20" s="73"/>
      <c r="M20" s="73"/>
      <c r="N20" s="73"/>
      <c r="O20" s="73"/>
      <c r="P20" s="7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5" x14ac:dyDescent="0.2">
      <c r="B21" s="1"/>
      <c r="C21" s="1"/>
      <c r="D21" s="1"/>
      <c r="E21" s="1"/>
      <c r="G21" s="73"/>
      <c r="H21" s="27"/>
      <c r="I21" s="27"/>
      <c r="J21" s="73"/>
      <c r="K21" s="73"/>
      <c r="L21" s="73"/>
      <c r="M21" s="73"/>
      <c r="N21" s="73"/>
      <c r="O21" s="73"/>
      <c r="P21" s="7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5" ht="13.5" thickBot="1" x14ac:dyDescent="0.25">
      <c r="B22" s="1" t="s">
        <v>11</v>
      </c>
    </row>
    <row r="23" spans="1:45" x14ac:dyDescent="0.2">
      <c r="B23" s="109" t="s">
        <v>12</v>
      </c>
      <c r="C23" s="110"/>
      <c r="D23" s="110"/>
      <c r="E23" s="110"/>
      <c r="F23" s="110"/>
      <c r="G23" s="111"/>
      <c r="H23" s="112" t="s">
        <v>13</v>
      </c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4"/>
    </row>
    <row r="24" spans="1:45" x14ac:dyDescent="0.2">
      <c r="B24" s="141" t="s">
        <v>14</v>
      </c>
      <c r="C24" s="142"/>
      <c r="D24" s="142"/>
      <c r="E24" s="142"/>
      <c r="F24" s="142"/>
      <c r="G24" s="143"/>
      <c r="H24" s="121" t="s">
        <v>15</v>
      </c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3"/>
    </row>
    <row r="25" spans="1:45" x14ac:dyDescent="0.2">
      <c r="B25" s="141" t="s">
        <v>16</v>
      </c>
      <c r="C25" s="142"/>
      <c r="D25" s="142"/>
      <c r="E25" s="142"/>
      <c r="F25" s="142"/>
      <c r="G25" s="143"/>
      <c r="H25" s="121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3"/>
    </row>
    <row r="26" spans="1:45" x14ac:dyDescent="0.2">
      <c r="B26" s="141" t="s">
        <v>17</v>
      </c>
      <c r="C26" s="142"/>
      <c r="D26" s="142"/>
      <c r="E26" s="142"/>
      <c r="F26" s="142"/>
      <c r="G26" s="143"/>
      <c r="H26" s="121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3"/>
    </row>
    <row r="27" spans="1:45" x14ac:dyDescent="0.2">
      <c r="B27" s="118" t="s">
        <v>18</v>
      </c>
      <c r="C27" s="119"/>
      <c r="D27" s="119"/>
      <c r="E27" s="119"/>
      <c r="F27" s="119"/>
      <c r="G27" s="120"/>
      <c r="H27" s="121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3"/>
    </row>
    <row r="28" spans="1:45" ht="13.5" thickBot="1" x14ac:dyDescent="0.25">
      <c r="B28" s="124" t="s">
        <v>19</v>
      </c>
      <c r="C28" s="125"/>
      <c r="D28" s="125"/>
      <c r="E28" s="125"/>
      <c r="F28" s="125"/>
      <c r="G28" s="126"/>
      <c r="H28" s="127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9"/>
    </row>
    <row r="29" spans="1:45" ht="13.5" thickBot="1" x14ac:dyDescent="0.25">
      <c r="B29" s="7"/>
      <c r="C29" s="7"/>
      <c r="D29" s="7"/>
      <c r="E29" s="7"/>
      <c r="F29" s="7"/>
      <c r="G29" s="7"/>
      <c r="H29" s="28"/>
      <c r="I29" s="2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5" ht="13.5" customHeight="1" thickBot="1" x14ac:dyDescent="0.25">
      <c r="B30" s="5" t="s">
        <v>20</v>
      </c>
      <c r="C30" s="5"/>
      <c r="D30" s="5"/>
      <c r="E30" s="5"/>
      <c r="F30" s="5"/>
      <c r="G30" s="5"/>
      <c r="H30" s="29"/>
      <c r="I30" s="29"/>
      <c r="J30" s="1"/>
      <c r="K30" s="5" t="s">
        <v>21</v>
      </c>
      <c r="L30" s="71"/>
      <c r="M30" s="74"/>
      <c r="O30" s="1" t="s">
        <v>22</v>
      </c>
      <c r="P30" s="71" t="s">
        <v>23</v>
      </c>
      <c r="Q30" s="74" t="s">
        <v>161</v>
      </c>
      <c r="S30" s="5" t="s">
        <v>24</v>
      </c>
      <c r="T30" s="71"/>
      <c r="U30" s="74"/>
      <c r="V30" s="71"/>
      <c r="W30" s="5" t="s">
        <v>25</v>
      </c>
      <c r="X30" s="71"/>
      <c r="Y30" s="10"/>
      <c r="Z30" s="71"/>
      <c r="AA30" s="5" t="s">
        <v>26</v>
      </c>
      <c r="AD30" s="10"/>
      <c r="AF30" s="130" t="s">
        <v>27</v>
      </c>
      <c r="AG30" s="130"/>
      <c r="AH30" s="131"/>
      <c r="AI30" s="10"/>
      <c r="AK30" s="5" t="s">
        <v>19</v>
      </c>
      <c r="AM30" s="10"/>
      <c r="AN30" s="5"/>
      <c r="AP30" s="4"/>
    </row>
    <row r="31" spans="1:45" x14ac:dyDescent="0.2">
      <c r="B31" s="4"/>
      <c r="C31" s="4"/>
      <c r="D31" s="4"/>
      <c r="E31" s="4"/>
      <c r="F31" s="4"/>
      <c r="G31" s="4"/>
      <c r="H31" s="33"/>
      <c r="I31" s="2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5" x14ac:dyDescent="0.2">
      <c r="B32" s="4"/>
      <c r="C32" s="4"/>
      <c r="D32" s="4"/>
      <c r="E32" s="4"/>
      <c r="F32" s="4"/>
      <c r="G32" s="4"/>
      <c r="H32" s="33"/>
      <c r="I32" s="2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50" ht="15.75" thickBot="1" x14ac:dyDescent="0.3">
      <c r="B33" s="17" t="s">
        <v>28</v>
      </c>
      <c r="C33" s="16"/>
      <c r="D33" s="16"/>
      <c r="E33" s="16"/>
      <c r="F33" s="16"/>
      <c r="G33" s="16"/>
      <c r="H33" s="34"/>
      <c r="I33" s="30"/>
      <c r="J33" s="16"/>
      <c r="K33" s="16"/>
      <c r="L33" s="16"/>
      <c r="M33" s="16"/>
      <c r="N33" s="16"/>
      <c r="O33" s="1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50" ht="18" customHeight="1" thickBot="1" x14ac:dyDescent="0.25">
      <c r="A34" s="13"/>
      <c r="B34" s="132" t="s">
        <v>29</v>
      </c>
      <c r="C34" s="133"/>
      <c r="D34" s="133"/>
      <c r="E34" s="133"/>
      <c r="F34" s="133"/>
      <c r="G34" s="133"/>
      <c r="H34" s="133"/>
      <c r="I34" s="134"/>
      <c r="J34" s="135" t="s">
        <v>30</v>
      </c>
      <c r="K34" s="136"/>
      <c r="L34" s="137"/>
      <c r="M34" s="138" t="s">
        <v>31</v>
      </c>
      <c r="N34" s="139"/>
      <c r="O34" s="14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50" ht="14.25" customHeight="1" thickBot="1" x14ac:dyDescent="0.25">
      <c r="A35" s="13"/>
      <c r="B35" s="156" t="s">
        <v>32</v>
      </c>
      <c r="C35" s="157"/>
      <c r="D35" s="157"/>
      <c r="E35" s="157"/>
      <c r="F35" s="157"/>
      <c r="G35" s="157"/>
      <c r="H35" s="157"/>
      <c r="I35" s="158"/>
      <c r="J35" s="147">
        <f>COUNTIF($AX:$AX,"CONFORME")</f>
        <v>0</v>
      </c>
      <c r="K35" s="148"/>
      <c r="L35" s="149"/>
      <c r="M35" s="150">
        <f>ROUND((J35/$J$39)*100,0)</f>
        <v>0</v>
      </c>
      <c r="N35" s="151"/>
      <c r="O35" s="15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50" ht="14.25" customHeight="1" thickBot="1" x14ac:dyDescent="0.25">
      <c r="A36" s="13"/>
      <c r="B36" s="144" t="s">
        <v>33</v>
      </c>
      <c r="C36" s="145"/>
      <c r="D36" s="145"/>
      <c r="E36" s="145"/>
      <c r="F36" s="145"/>
      <c r="G36" s="145"/>
      <c r="H36" s="145"/>
      <c r="I36" s="146"/>
      <c r="J36" s="147">
        <f>COUNTIF($AX:$AX,"NO CONFORME")</f>
        <v>12</v>
      </c>
      <c r="K36" s="148"/>
      <c r="L36" s="149"/>
      <c r="M36" s="150">
        <f t="shared" ref="M36:M39" si="0">ROUND((J36/$J$39)*100,0)</f>
        <v>100</v>
      </c>
      <c r="N36" s="151"/>
      <c r="O36" s="15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50" ht="14.25" customHeight="1" thickBot="1" x14ac:dyDescent="0.25">
      <c r="A37" s="13"/>
      <c r="B37" s="144" t="s">
        <v>34</v>
      </c>
      <c r="C37" s="145"/>
      <c r="D37" s="145"/>
      <c r="E37" s="145"/>
      <c r="F37" s="145"/>
      <c r="G37" s="145"/>
      <c r="H37" s="145"/>
      <c r="I37" s="146"/>
      <c r="J37" s="147">
        <f>COUNTIF($AX:$AX,"NO APLICA")</f>
        <v>0</v>
      </c>
      <c r="K37" s="148"/>
      <c r="L37" s="149"/>
      <c r="M37" s="150">
        <f t="shared" si="0"/>
        <v>0</v>
      </c>
      <c r="N37" s="151"/>
      <c r="O37" s="152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50" ht="14.25" customHeight="1" thickBot="1" x14ac:dyDescent="0.25">
      <c r="A38" s="13"/>
      <c r="B38" s="153" t="s">
        <v>35</v>
      </c>
      <c r="C38" s="154"/>
      <c r="D38" s="154"/>
      <c r="E38" s="154"/>
      <c r="F38" s="154"/>
      <c r="G38" s="154"/>
      <c r="H38" s="154"/>
      <c r="I38" s="155"/>
      <c r="J38" s="147">
        <f>COUNTIF($AX:$AX,"PENDIENTE")</f>
        <v>0</v>
      </c>
      <c r="K38" s="148"/>
      <c r="L38" s="149"/>
      <c r="M38" s="150">
        <f t="shared" si="0"/>
        <v>0</v>
      </c>
      <c r="N38" s="151"/>
      <c r="O38" s="15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50" ht="14.25" customHeight="1" thickBot="1" x14ac:dyDescent="0.25">
      <c r="A39" s="13"/>
      <c r="B39" s="159" t="s">
        <v>36</v>
      </c>
      <c r="C39" s="160"/>
      <c r="D39" s="160"/>
      <c r="E39" s="160"/>
      <c r="F39" s="160"/>
      <c r="G39" s="160"/>
      <c r="H39" s="160"/>
      <c r="I39" s="161"/>
      <c r="J39" s="135">
        <f>SUM(J35:L38)</f>
        <v>12</v>
      </c>
      <c r="K39" s="136"/>
      <c r="L39" s="137"/>
      <c r="M39" s="150">
        <f t="shared" si="0"/>
        <v>100</v>
      </c>
      <c r="N39" s="151"/>
      <c r="O39" s="15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50" x14ac:dyDescent="0.2">
      <c r="B40" s="4"/>
      <c r="C40" s="4"/>
      <c r="D40" s="4"/>
      <c r="E40" s="4"/>
      <c r="F40" s="4"/>
      <c r="G40" s="4"/>
      <c r="H40" s="33"/>
      <c r="I40" s="2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50" x14ac:dyDescent="0.2">
      <c r="B41" s="4"/>
      <c r="C41" s="4"/>
      <c r="D41" s="4"/>
      <c r="E41" s="4"/>
      <c r="F41" s="4"/>
      <c r="G41" s="4"/>
      <c r="H41" s="33"/>
      <c r="I41" s="2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50" ht="15.75" thickBot="1" x14ac:dyDescent="0.3">
      <c r="B42" s="18" t="s">
        <v>37</v>
      </c>
      <c r="C42" s="4"/>
      <c r="D42" s="4"/>
      <c r="E42" s="4"/>
      <c r="F42" s="4"/>
      <c r="G42" s="4"/>
      <c r="H42" s="28"/>
      <c r="I42" s="2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X42" s="3"/>
    </row>
    <row r="43" spans="1:50" ht="54" customHeight="1" x14ac:dyDescent="0.2">
      <c r="B43" s="162" t="s">
        <v>38</v>
      </c>
      <c r="C43" s="163"/>
      <c r="D43" s="164" t="s">
        <v>39</v>
      </c>
      <c r="E43" s="163"/>
      <c r="F43" s="164" t="s">
        <v>40</v>
      </c>
      <c r="G43" s="163"/>
      <c r="H43" s="164" t="s">
        <v>41</v>
      </c>
      <c r="I43" s="164"/>
      <c r="J43" s="164" t="s">
        <v>42</v>
      </c>
      <c r="K43" s="164"/>
      <c r="L43" s="164"/>
      <c r="M43" s="164" t="s">
        <v>43</v>
      </c>
      <c r="N43" s="164"/>
      <c r="O43" s="164"/>
      <c r="P43" s="164" t="s">
        <v>44</v>
      </c>
      <c r="Q43" s="164"/>
      <c r="R43" s="164"/>
      <c r="S43" s="164" t="s">
        <v>45</v>
      </c>
      <c r="T43" s="164"/>
      <c r="U43" s="164" t="s">
        <v>46</v>
      </c>
      <c r="V43" s="164"/>
      <c r="W43" s="164"/>
      <c r="X43" s="164"/>
      <c r="Y43" s="164"/>
      <c r="Z43" s="164"/>
      <c r="AA43" s="164" t="s">
        <v>47</v>
      </c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72" t="s">
        <v>48</v>
      </c>
      <c r="AS43" s="72" t="s">
        <v>49</v>
      </c>
      <c r="AT43" s="72" t="s">
        <v>50</v>
      </c>
      <c r="AU43" s="72" t="s">
        <v>51</v>
      </c>
      <c r="AV43" s="72" t="s">
        <v>52</v>
      </c>
      <c r="AW43" s="72" t="s">
        <v>53</v>
      </c>
      <c r="AX43" s="72" t="s">
        <v>54</v>
      </c>
    </row>
    <row r="44" spans="1:50" ht="203.65" customHeight="1" x14ac:dyDescent="0.2">
      <c r="B44" s="165" t="s">
        <v>162</v>
      </c>
      <c r="C44" s="166"/>
      <c r="D44" s="167" t="s">
        <v>163</v>
      </c>
      <c r="E44" s="166"/>
      <c r="F44" s="167" t="s">
        <v>183</v>
      </c>
      <c r="G44" s="166"/>
      <c r="H44" s="167" t="s">
        <v>184</v>
      </c>
      <c r="I44" s="166"/>
      <c r="J44" s="167" t="s">
        <v>185</v>
      </c>
      <c r="K44" s="166"/>
      <c r="L44" s="166"/>
      <c r="M44" s="166">
        <v>1</v>
      </c>
      <c r="N44" s="166"/>
      <c r="O44" s="166"/>
      <c r="P44" s="166">
        <v>1</v>
      </c>
      <c r="Q44" s="166"/>
      <c r="R44" s="166"/>
      <c r="S44" s="166">
        <v>3</v>
      </c>
      <c r="T44" s="166"/>
      <c r="U44" s="168" t="s">
        <v>180</v>
      </c>
      <c r="V44" s="169"/>
      <c r="W44" s="169"/>
      <c r="X44" s="169"/>
      <c r="Y44" s="169"/>
      <c r="Z44" s="170"/>
      <c r="AA44" s="171" t="s">
        <v>177</v>
      </c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69" t="s">
        <v>156</v>
      </c>
      <c r="AS44" s="69" t="s">
        <v>152</v>
      </c>
      <c r="AT44" s="46" t="s">
        <v>164</v>
      </c>
      <c r="AU44" s="45" t="s">
        <v>174</v>
      </c>
      <c r="AV44" s="68" t="s">
        <v>165</v>
      </c>
      <c r="AW44" s="75" t="s">
        <v>172</v>
      </c>
      <c r="AX44" s="41" t="s">
        <v>127</v>
      </c>
    </row>
    <row r="45" spans="1:50" ht="165" customHeight="1" x14ac:dyDescent="0.2">
      <c r="B45" s="165" t="s">
        <v>166</v>
      </c>
      <c r="C45" s="166"/>
      <c r="D45" s="167" t="s">
        <v>163</v>
      </c>
      <c r="E45" s="166"/>
      <c r="F45" s="167" t="s">
        <v>183</v>
      </c>
      <c r="G45" s="166"/>
      <c r="H45" s="167" t="s">
        <v>184</v>
      </c>
      <c r="I45" s="166"/>
      <c r="J45" s="167" t="s">
        <v>185</v>
      </c>
      <c r="K45" s="166"/>
      <c r="L45" s="166"/>
      <c r="M45" s="166">
        <v>1</v>
      </c>
      <c r="N45" s="166"/>
      <c r="O45" s="166"/>
      <c r="P45" s="166">
        <v>1</v>
      </c>
      <c r="Q45" s="166"/>
      <c r="R45" s="166"/>
      <c r="S45" s="166">
        <v>3</v>
      </c>
      <c r="T45" s="166"/>
      <c r="U45" s="168" t="s">
        <v>181</v>
      </c>
      <c r="V45" s="169"/>
      <c r="W45" s="169"/>
      <c r="X45" s="169"/>
      <c r="Y45" s="169"/>
      <c r="Z45" s="170"/>
      <c r="AA45" s="173" t="s">
        <v>178</v>
      </c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69" t="s">
        <v>156</v>
      </c>
      <c r="AS45" s="69" t="s">
        <v>152</v>
      </c>
      <c r="AT45" s="42" t="s">
        <v>164</v>
      </c>
      <c r="AU45" s="41" t="s">
        <v>175</v>
      </c>
      <c r="AV45" s="68" t="s">
        <v>167</v>
      </c>
      <c r="AW45" s="75" t="s">
        <v>173</v>
      </c>
      <c r="AX45" s="41" t="s">
        <v>127</v>
      </c>
    </row>
    <row r="46" spans="1:50" ht="168.4" customHeight="1" x14ac:dyDescent="0.2">
      <c r="B46" s="165" t="s">
        <v>168</v>
      </c>
      <c r="C46" s="166"/>
      <c r="D46" s="167" t="s">
        <v>163</v>
      </c>
      <c r="E46" s="166"/>
      <c r="F46" s="167" t="s">
        <v>183</v>
      </c>
      <c r="G46" s="166"/>
      <c r="H46" s="167" t="s">
        <v>184</v>
      </c>
      <c r="I46" s="166"/>
      <c r="J46" s="167" t="s">
        <v>185</v>
      </c>
      <c r="K46" s="166"/>
      <c r="L46" s="166"/>
      <c r="M46" s="166">
        <v>1</v>
      </c>
      <c r="N46" s="166"/>
      <c r="O46" s="166"/>
      <c r="P46" s="166">
        <v>1</v>
      </c>
      <c r="Q46" s="166"/>
      <c r="R46" s="166"/>
      <c r="S46" s="166">
        <v>3</v>
      </c>
      <c r="T46" s="166"/>
      <c r="U46" s="168" t="s">
        <v>182</v>
      </c>
      <c r="V46" s="169"/>
      <c r="W46" s="169"/>
      <c r="X46" s="169"/>
      <c r="Y46" s="169"/>
      <c r="Z46" s="170"/>
      <c r="AA46" s="173" t="s">
        <v>179</v>
      </c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69" t="s">
        <v>156</v>
      </c>
      <c r="AS46" s="69" t="s">
        <v>152</v>
      </c>
      <c r="AT46" s="42" t="s">
        <v>164</v>
      </c>
      <c r="AU46" s="41" t="s">
        <v>176</v>
      </c>
      <c r="AV46" s="68" t="s">
        <v>169</v>
      </c>
      <c r="AW46" s="75" t="s">
        <v>170</v>
      </c>
      <c r="AX46" s="41" t="s">
        <v>127</v>
      </c>
    </row>
    <row r="47" spans="1:50" ht="168.4" customHeight="1" x14ac:dyDescent="0.2">
      <c r="B47" s="165" t="s">
        <v>229</v>
      </c>
      <c r="C47" s="166"/>
      <c r="D47" s="167" t="s">
        <v>163</v>
      </c>
      <c r="E47" s="166"/>
      <c r="F47" s="167" t="s">
        <v>186</v>
      </c>
      <c r="G47" s="166"/>
      <c r="H47" s="167" t="s">
        <v>187</v>
      </c>
      <c r="I47" s="166"/>
      <c r="J47" s="167" t="s">
        <v>188</v>
      </c>
      <c r="K47" s="166"/>
      <c r="L47" s="166"/>
      <c r="M47" s="166">
        <v>1</v>
      </c>
      <c r="N47" s="166"/>
      <c r="O47" s="166"/>
      <c r="P47" s="166">
        <v>1</v>
      </c>
      <c r="Q47" s="166"/>
      <c r="R47" s="166"/>
      <c r="S47" s="166">
        <v>3</v>
      </c>
      <c r="T47" s="166"/>
      <c r="U47" s="168" t="s">
        <v>189</v>
      </c>
      <c r="V47" s="169"/>
      <c r="W47" s="169"/>
      <c r="X47" s="169"/>
      <c r="Y47" s="169"/>
      <c r="Z47" s="170"/>
      <c r="AA47" s="171" t="s">
        <v>190</v>
      </c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76" t="s">
        <v>156</v>
      </c>
      <c r="AS47" s="76" t="s">
        <v>152</v>
      </c>
      <c r="AT47" s="46" t="s">
        <v>164</v>
      </c>
      <c r="AU47" s="45" t="s">
        <v>191</v>
      </c>
      <c r="AV47" s="77" t="s">
        <v>165</v>
      </c>
      <c r="AW47" s="75" t="s">
        <v>192</v>
      </c>
      <c r="AX47" s="41" t="s">
        <v>127</v>
      </c>
    </row>
    <row r="48" spans="1:50" ht="168.4" customHeight="1" x14ac:dyDescent="0.2">
      <c r="B48" s="165" t="s">
        <v>230</v>
      </c>
      <c r="C48" s="166"/>
      <c r="D48" s="167" t="s">
        <v>163</v>
      </c>
      <c r="E48" s="166"/>
      <c r="F48" s="167" t="s">
        <v>186</v>
      </c>
      <c r="G48" s="166"/>
      <c r="H48" s="167" t="s">
        <v>187</v>
      </c>
      <c r="I48" s="166"/>
      <c r="J48" s="167" t="s">
        <v>188</v>
      </c>
      <c r="K48" s="166"/>
      <c r="L48" s="166"/>
      <c r="M48" s="166">
        <v>1</v>
      </c>
      <c r="N48" s="166"/>
      <c r="O48" s="166"/>
      <c r="P48" s="166">
        <v>1</v>
      </c>
      <c r="Q48" s="166"/>
      <c r="R48" s="166"/>
      <c r="S48" s="166">
        <v>3</v>
      </c>
      <c r="T48" s="166"/>
      <c r="U48" s="168" t="s">
        <v>193</v>
      </c>
      <c r="V48" s="169"/>
      <c r="W48" s="169"/>
      <c r="X48" s="169"/>
      <c r="Y48" s="169"/>
      <c r="Z48" s="170"/>
      <c r="AA48" s="173" t="s">
        <v>194</v>
      </c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76" t="s">
        <v>156</v>
      </c>
      <c r="AS48" s="76" t="s">
        <v>152</v>
      </c>
      <c r="AT48" s="42" t="s">
        <v>164</v>
      </c>
      <c r="AU48" s="41" t="s">
        <v>195</v>
      </c>
      <c r="AV48" s="77" t="s">
        <v>167</v>
      </c>
      <c r="AW48" s="75" t="s">
        <v>196</v>
      </c>
      <c r="AX48" s="41" t="s">
        <v>127</v>
      </c>
    </row>
    <row r="49" spans="2:50" ht="168.4" customHeight="1" x14ac:dyDescent="0.2">
      <c r="B49" s="165" t="s">
        <v>231</v>
      </c>
      <c r="C49" s="166"/>
      <c r="D49" s="167" t="s">
        <v>163</v>
      </c>
      <c r="E49" s="166"/>
      <c r="F49" s="167" t="s">
        <v>186</v>
      </c>
      <c r="G49" s="166"/>
      <c r="H49" s="167" t="s">
        <v>187</v>
      </c>
      <c r="I49" s="166"/>
      <c r="J49" s="167" t="s">
        <v>188</v>
      </c>
      <c r="K49" s="166"/>
      <c r="L49" s="166"/>
      <c r="M49" s="166">
        <v>1</v>
      </c>
      <c r="N49" s="166"/>
      <c r="O49" s="166"/>
      <c r="P49" s="166">
        <v>1</v>
      </c>
      <c r="Q49" s="166"/>
      <c r="R49" s="166"/>
      <c r="S49" s="166">
        <v>3</v>
      </c>
      <c r="T49" s="166"/>
      <c r="U49" s="168" t="s">
        <v>197</v>
      </c>
      <c r="V49" s="169"/>
      <c r="W49" s="169"/>
      <c r="X49" s="169"/>
      <c r="Y49" s="169"/>
      <c r="Z49" s="170"/>
      <c r="AA49" s="173" t="s">
        <v>198</v>
      </c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76" t="s">
        <v>156</v>
      </c>
      <c r="AS49" s="76" t="s">
        <v>152</v>
      </c>
      <c r="AT49" s="42" t="s">
        <v>164</v>
      </c>
      <c r="AU49" s="41" t="s">
        <v>199</v>
      </c>
      <c r="AV49" s="77" t="s">
        <v>169</v>
      </c>
      <c r="AW49" s="75" t="s">
        <v>170</v>
      </c>
      <c r="AX49" s="41" t="s">
        <v>127</v>
      </c>
    </row>
    <row r="50" spans="2:50" ht="168.4" customHeight="1" x14ac:dyDescent="0.2">
      <c r="B50" s="165" t="s">
        <v>232</v>
      </c>
      <c r="C50" s="166"/>
      <c r="D50" s="167" t="s">
        <v>163</v>
      </c>
      <c r="E50" s="166"/>
      <c r="F50" s="167" t="s">
        <v>200</v>
      </c>
      <c r="G50" s="166"/>
      <c r="H50" s="167" t="s">
        <v>201</v>
      </c>
      <c r="I50" s="166"/>
      <c r="J50" s="167" t="s">
        <v>202</v>
      </c>
      <c r="K50" s="166"/>
      <c r="L50" s="166"/>
      <c r="M50" s="166">
        <v>1</v>
      </c>
      <c r="N50" s="166"/>
      <c r="O50" s="166"/>
      <c r="P50" s="166">
        <v>1</v>
      </c>
      <c r="Q50" s="166"/>
      <c r="R50" s="166"/>
      <c r="S50" s="166">
        <v>3</v>
      </c>
      <c r="T50" s="166"/>
      <c r="U50" s="168" t="s">
        <v>203</v>
      </c>
      <c r="V50" s="169"/>
      <c r="W50" s="169"/>
      <c r="X50" s="169"/>
      <c r="Y50" s="169"/>
      <c r="Z50" s="170"/>
      <c r="AA50" s="171" t="s">
        <v>204</v>
      </c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76" t="s">
        <v>156</v>
      </c>
      <c r="AS50" s="76" t="s">
        <v>152</v>
      </c>
      <c r="AT50" s="46" t="s">
        <v>164</v>
      </c>
      <c r="AU50" s="45" t="s">
        <v>205</v>
      </c>
      <c r="AV50" s="77" t="s">
        <v>165</v>
      </c>
      <c r="AW50" s="75" t="s">
        <v>206</v>
      </c>
      <c r="AX50" s="41" t="s">
        <v>127</v>
      </c>
    </row>
    <row r="51" spans="2:50" ht="168.4" customHeight="1" x14ac:dyDescent="0.2">
      <c r="B51" s="165" t="s">
        <v>233</v>
      </c>
      <c r="C51" s="166"/>
      <c r="D51" s="167" t="s">
        <v>163</v>
      </c>
      <c r="E51" s="166"/>
      <c r="F51" s="167" t="s">
        <v>200</v>
      </c>
      <c r="G51" s="166"/>
      <c r="H51" s="167" t="s">
        <v>201</v>
      </c>
      <c r="I51" s="166"/>
      <c r="J51" s="167" t="s">
        <v>202</v>
      </c>
      <c r="K51" s="166"/>
      <c r="L51" s="166"/>
      <c r="M51" s="166">
        <v>1</v>
      </c>
      <c r="N51" s="166"/>
      <c r="O51" s="166"/>
      <c r="P51" s="166">
        <v>1</v>
      </c>
      <c r="Q51" s="166"/>
      <c r="R51" s="166"/>
      <c r="S51" s="166">
        <v>3</v>
      </c>
      <c r="T51" s="166"/>
      <c r="U51" s="168" t="s">
        <v>207</v>
      </c>
      <c r="V51" s="169"/>
      <c r="W51" s="169"/>
      <c r="X51" s="169"/>
      <c r="Y51" s="169"/>
      <c r="Z51" s="170"/>
      <c r="AA51" s="173" t="s">
        <v>208</v>
      </c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76" t="s">
        <v>156</v>
      </c>
      <c r="AS51" s="76" t="s">
        <v>152</v>
      </c>
      <c r="AT51" s="42" t="s">
        <v>164</v>
      </c>
      <c r="AU51" s="41" t="s">
        <v>209</v>
      </c>
      <c r="AV51" s="77" t="s">
        <v>167</v>
      </c>
      <c r="AW51" s="75" t="s">
        <v>210</v>
      </c>
      <c r="AX51" s="41" t="s">
        <v>127</v>
      </c>
    </row>
    <row r="52" spans="2:50" ht="168.4" customHeight="1" x14ac:dyDescent="0.2">
      <c r="B52" s="165" t="s">
        <v>234</v>
      </c>
      <c r="C52" s="166"/>
      <c r="D52" s="167" t="s">
        <v>163</v>
      </c>
      <c r="E52" s="166"/>
      <c r="F52" s="167" t="s">
        <v>200</v>
      </c>
      <c r="G52" s="166"/>
      <c r="H52" s="167" t="s">
        <v>201</v>
      </c>
      <c r="I52" s="166"/>
      <c r="J52" s="167" t="s">
        <v>202</v>
      </c>
      <c r="K52" s="166"/>
      <c r="L52" s="166"/>
      <c r="M52" s="166">
        <v>1</v>
      </c>
      <c r="N52" s="166"/>
      <c r="O52" s="166"/>
      <c r="P52" s="166">
        <v>1</v>
      </c>
      <c r="Q52" s="166"/>
      <c r="R52" s="166"/>
      <c r="S52" s="166">
        <v>3</v>
      </c>
      <c r="T52" s="166"/>
      <c r="U52" s="168" t="s">
        <v>211</v>
      </c>
      <c r="V52" s="169"/>
      <c r="W52" s="169"/>
      <c r="X52" s="169"/>
      <c r="Y52" s="169"/>
      <c r="Z52" s="170"/>
      <c r="AA52" s="173" t="s">
        <v>212</v>
      </c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76" t="s">
        <v>156</v>
      </c>
      <c r="AS52" s="76" t="s">
        <v>152</v>
      </c>
      <c r="AT52" s="42" t="s">
        <v>164</v>
      </c>
      <c r="AU52" s="41" t="s">
        <v>213</v>
      </c>
      <c r="AV52" s="77" t="s">
        <v>169</v>
      </c>
      <c r="AW52" s="75" t="s">
        <v>214</v>
      </c>
      <c r="AX52" s="41" t="s">
        <v>127</v>
      </c>
    </row>
    <row r="53" spans="2:50" ht="168.4" customHeight="1" x14ac:dyDescent="0.2">
      <c r="B53" s="165" t="s">
        <v>235</v>
      </c>
      <c r="C53" s="166"/>
      <c r="D53" s="167" t="s">
        <v>163</v>
      </c>
      <c r="E53" s="166"/>
      <c r="F53" s="167" t="s">
        <v>215</v>
      </c>
      <c r="G53" s="166"/>
      <c r="H53" s="167" t="s">
        <v>201</v>
      </c>
      <c r="I53" s="166"/>
      <c r="J53" s="167" t="s">
        <v>216</v>
      </c>
      <c r="K53" s="166"/>
      <c r="L53" s="166"/>
      <c r="M53" s="166">
        <v>1</v>
      </c>
      <c r="N53" s="166"/>
      <c r="O53" s="166"/>
      <c r="P53" s="166">
        <v>1</v>
      </c>
      <c r="Q53" s="166"/>
      <c r="R53" s="166"/>
      <c r="S53" s="166">
        <v>3</v>
      </c>
      <c r="T53" s="166"/>
      <c r="U53" s="168" t="s">
        <v>217</v>
      </c>
      <c r="V53" s="169"/>
      <c r="W53" s="169"/>
      <c r="X53" s="169"/>
      <c r="Y53" s="169"/>
      <c r="Z53" s="170"/>
      <c r="AA53" s="171" t="s">
        <v>218</v>
      </c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76" t="s">
        <v>156</v>
      </c>
      <c r="AS53" s="76" t="s">
        <v>152</v>
      </c>
      <c r="AT53" s="46" t="s">
        <v>164</v>
      </c>
      <c r="AU53" s="45" t="s">
        <v>219</v>
      </c>
      <c r="AV53" s="77" t="s">
        <v>165</v>
      </c>
      <c r="AW53" s="75" t="s">
        <v>220</v>
      </c>
      <c r="AX53" s="41" t="s">
        <v>127</v>
      </c>
    </row>
    <row r="54" spans="2:50" ht="168.4" customHeight="1" x14ac:dyDescent="0.2">
      <c r="B54" s="165" t="s">
        <v>236</v>
      </c>
      <c r="C54" s="166"/>
      <c r="D54" s="167" t="s">
        <v>163</v>
      </c>
      <c r="E54" s="166"/>
      <c r="F54" s="167" t="s">
        <v>215</v>
      </c>
      <c r="G54" s="166"/>
      <c r="H54" s="167" t="s">
        <v>201</v>
      </c>
      <c r="I54" s="166"/>
      <c r="J54" s="167" t="s">
        <v>216</v>
      </c>
      <c r="K54" s="166"/>
      <c r="L54" s="166"/>
      <c r="M54" s="166">
        <v>1</v>
      </c>
      <c r="N54" s="166"/>
      <c r="O54" s="166"/>
      <c r="P54" s="166">
        <v>1</v>
      </c>
      <c r="Q54" s="166"/>
      <c r="R54" s="166"/>
      <c r="S54" s="166">
        <v>3</v>
      </c>
      <c r="T54" s="166"/>
      <c r="U54" s="168" t="s">
        <v>221</v>
      </c>
      <c r="V54" s="169"/>
      <c r="W54" s="169"/>
      <c r="X54" s="169"/>
      <c r="Y54" s="169"/>
      <c r="Z54" s="170"/>
      <c r="AA54" s="173" t="s">
        <v>222</v>
      </c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76" t="s">
        <v>156</v>
      </c>
      <c r="AS54" s="76" t="s">
        <v>152</v>
      </c>
      <c r="AT54" s="42" t="s">
        <v>164</v>
      </c>
      <c r="AU54" s="41" t="s">
        <v>223</v>
      </c>
      <c r="AV54" s="77" t="s">
        <v>167</v>
      </c>
      <c r="AW54" s="75" t="s">
        <v>224</v>
      </c>
      <c r="AX54" s="41" t="s">
        <v>127</v>
      </c>
    </row>
    <row r="55" spans="2:50" ht="168.4" customHeight="1" x14ac:dyDescent="0.2">
      <c r="B55" s="165" t="s">
        <v>237</v>
      </c>
      <c r="C55" s="166"/>
      <c r="D55" s="167" t="s">
        <v>163</v>
      </c>
      <c r="E55" s="166"/>
      <c r="F55" s="167" t="s">
        <v>215</v>
      </c>
      <c r="G55" s="166"/>
      <c r="H55" s="167" t="s">
        <v>201</v>
      </c>
      <c r="I55" s="166"/>
      <c r="J55" s="167" t="s">
        <v>216</v>
      </c>
      <c r="K55" s="166"/>
      <c r="L55" s="166"/>
      <c r="M55" s="166">
        <v>1</v>
      </c>
      <c r="N55" s="166"/>
      <c r="O55" s="166"/>
      <c r="P55" s="166">
        <v>1</v>
      </c>
      <c r="Q55" s="166"/>
      <c r="R55" s="166"/>
      <c r="S55" s="166">
        <v>3</v>
      </c>
      <c r="T55" s="166"/>
      <c r="U55" s="168" t="s">
        <v>225</v>
      </c>
      <c r="V55" s="169"/>
      <c r="W55" s="169"/>
      <c r="X55" s="169"/>
      <c r="Y55" s="169"/>
      <c r="Z55" s="170"/>
      <c r="AA55" s="173" t="s">
        <v>226</v>
      </c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76" t="s">
        <v>156</v>
      </c>
      <c r="AS55" s="76" t="s">
        <v>152</v>
      </c>
      <c r="AT55" s="42" t="s">
        <v>164</v>
      </c>
      <c r="AU55" s="41" t="s">
        <v>227</v>
      </c>
      <c r="AV55" s="77" t="s">
        <v>169</v>
      </c>
      <c r="AW55" s="75" t="s">
        <v>228</v>
      </c>
      <c r="AX55" s="41" t="s">
        <v>127</v>
      </c>
    </row>
    <row r="56" spans="2:50" ht="101.45" customHeight="1" x14ac:dyDescent="0.2">
      <c r="B56" s="20"/>
      <c r="C56" s="21"/>
      <c r="D56" s="21"/>
      <c r="E56" s="21"/>
      <c r="F56" s="20"/>
      <c r="G56" s="21"/>
      <c r="H56" s="24"/>
      <c r="I56" s="31"/>
      <c r="J56" s="20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2"/>
      <c r="V56" s="22"/>
      <c r="W56" s="22"/>
      <c r="X56" s="22"/>
      <c r="Y56" s="22"/>
      <c r="Z56" s="22"/>
      <c r="AA56" s="22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1"/>
      <c r="AS56" s="21"/>
      <c r="AT56" s="22"/>
      <c r="AU56" s="24"/>
      <c r="AV56" s="22"/>
      <c r="AW56" s="22"/>
      <c r="AX56" s="24"/>
    </row>
    <row r="58" spans="2:50" x14ac:dyDescent="0.2">
      <c r="C58" s="73"/>
      <c r="D58" s="73"/>
      <c r="E58" s="73"/>
      <c r="F58" s="73"/>
      <c r="G58" s="73"/>
      <c r="H58" s="27"/>
      <c r="I58" s="27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2:50" x14ac:dyDescent="0.2">
      <c r="C59" s="5" t="s">
        <v>55</v>
      </c>
      <c r="D59" s="5"/>
      <c r="E59" s="5"/>
      <c r="G59" s="7" t="s">
        <v>56</v>
      </c>
      <c r="H59" s="27"/>
      <c r="I59" s="27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2:50" x14ac:dyDescent="0.2">
      <c r="C60" s="25">
        <v>1</v>
      </c>
      <c r="D60" s="25"/>
      <c r="E60" s="25"/>
      <c r="F60" s="7" t="s">
        <v>57</v>
      </c>
      <c r="G60" s="73"/>
      <c r="H60" s="27"/>
      <c r="I60" s="27"/>
      <c r="J60" s="73"/>
      <c r="K60" s="73"/>
      <c r="L60" s="73">
        <v>4</v>
      </c>
      <c r="M60" s="7" t="s">
        <v>58</v>
      </c>
      <c r="N60" s="73"/>
      <c r="O60" s="73"/>
      <c r="P60" s="73"/>
      <c r="Q60" s="73"/>
      <c r="R60" s="73"/>
      <c r="S60" s="73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2:50" x14ac:dyDescent="0.2">
      <c r="C61" s="25">
        <v>2</v>
      </c>
      <c r="D61" s="25"/>
      <c r="E61" s="25"/>
      <c r="F61" s="7" t="s">
        <v>59</v>
      </c>
      <c r="G61" s="73"/>
      <c r="H61" s="27"/>
      <c r="I61" s="27"/>
      <c r="J61" s="73"/>
      <c r="K61" s="73"/>
      <c r="L61" s="73">
        <v>5</v>
      </c>
      <c r="M61" s="7" t="s">
        <v>19</v>
      </c>
      <c r="N61" s="73"/>
      <c r="O61" s="73"/>
      <c r="P61" s="73"/>
      <c r="Q61" s="73"/>
      <c r="R61" s="73"/>
      <c r="S61" s="7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2:50" x14ac:dyDescent="0.2">
      <c r="C62" s="14">
        <v>3</v>
      </c>
      <c r="D62" s="14"/>
      <c r="E62" s="14"/>
      <c r="F62" s="7" t="s">
        <v>60</v>
      </c>
      <c r="G62" s="73"/>
      <c r="H62" s="27"/>
      <c r="I62" s="27"/>
      <c r="J62" s="73"/>
      <c r="K62" s="73"/>
      <c r="L62" s="73"/>
      <c r="M62" s="7"/>
      <c r="N62" s="73"/>
      <c r="O62" s="7"/>
      <c r="P62" s="73"/>
      <c r="Q62" s="73"/>
      <c r="R62" s="73"/>
      <c r="S62" s="73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2:50" x14ac:dyDescent="0.2">
      <c r="C63" s="14"/>
      <c r="D63" s="14"/>
      <c r="E63" s="14"/>
      <c r="F63" s="7"/>
      <c r="G63" s="73"/>
      <c r="H63" s="27"/>
      <c r="I63" s="27"/>
      <c r="J63" s="73"/>
      <c r="K63" s="73"/>
      <c r="L63" s="73"/>
      <c r="M63" s="7"/>
      <c r="N63" s="73"/>
      <c r="O63" s="7"/>
      <c r="P63" s="73"/>
      <c r="Q63" s="73"/>
      <c r="R63" s="73"/>
      <c r="S63" s="73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2:50" x14ac:dyDescent="0.2">
      <c r="C64" s="5" t="s">
        <v>61</v>
      </c>
      <c r="D64" s="5"/>
      <c r="E64" s="5"/>
      <c r="F64" s="7"/>
      <c r="G64" s="7" t="s">
        <v>56</v>
      </c>
      <c r="O64" s="7"/>
      <c r="P64" s="73"/>
      <c r="Q64" s="73"/>
      <c r="S64" s="14"/>
      <c r="T64" s="73"/>
      <c r="U64" s="7"/>
      <c r="V64" s="7"/>
      <c r="W64" s="7"/>
      <c r="X64" s="7"/>
      <c r="Y64" s="7"/>
      <c r="Z64" s="7"/>
      <c r="AA64" s="7"/>
      <c r="AB64" s="73"/>
      <c r="AC64" s="7"/>
      <c r="AD64" s="14"/>
      <c r="AE64" s="73"/>
      <c r="AF64" s="7"/>
      <c r="AG64" s="73"/>
      <c r="AH64" s="4"/>
      <c r="AI64" s="4"/>
      <c r="AJ64" s="4"/>
      <c r="AK64" s="4"/>
      <c r="AL64" s="7"/>
      <c r="AM64" s="4"/>
      <c r="AN64" s="4"/>
      <c r="AO64" s="4"/>
      <c r="AP64" s="4"/>
    </row>
    <row r="65" spans="2:45" x14ac:dyDescent="0.2">
      <c r="C65" s="25">
        <v>1</v>
      </c>
      <c r="D65" s="25"/>
      <c r="E65" s="25"/>
      <c r="F65" s="7" t="s">
        <v>62</v>
      </c>
      <c r="G65" s="7"/>
      <c r="L65" s="73">
        <v>4</v>
      </c>
      <c r="M65" s="7" t="s">
        <v>19</v>
      </c>
      <c r="O65" s="7"/>
      <c r="P65" s="73"/>
      <c r="Q65" s="73"/>
      <c r="S65" s="14"/>
      <c r="T65" s="73"/>
      <c r="U65" s="7"/>
      <c r="V65" s="7"/>
      <c r="W65" s="7"/>
      <c r="X65" s="7"/>
      <c r="Y65" s="7"/>
      <c r="Z65" s="7"/>
      <c r="AA65" s="7"/>
      <c r="AB65" s="73"/>
      <c r="AC65" s="7"/>
      <c r="AD65" s="14"/>
      <c r="AE65" s="73"/>
      <c r="AF65" s="7"/>
      <c r="AG65" s="73"/>
      <c r="AH65" s="4"/>
      <c r="AI65" s="4"/>
      <c r="AJ65" s="4"/>
      <c r="AK65" s="4"/>
      <c r="AL65" s="7"/>
      <c r="AM65" s="4"/>
      <c r="AN65" s="4"/>
      <c r="AO65" s="4"/>
      <c r="AP65" s="4"/>
    </row>
    <row r="66" spans="2:45" x14ac:dyDescent="0.2">
      <c r="C66" s="25">
        <v>2</v>
      </c>
      <c r="D66" s="25"/>
      <c r="E66" s="25"/>
      <c r="F66" s="7" t="s">
        <v>63</v>
      </c>
      <c r="G66" s="7"/>
      <c r="L66" s="73"/>
      <c r="M66" s="7"/>
      <c r="O66" s="7"/>
      <c r="P66" s="73"/>
      <c r="Q66" s="73"/>
      <c r="S66" s="14"/>
      <c r="T66" s="73"/>
      <c r="U66" s="7"/>
      <c r="V66" s="7"/>
      <c r="W66" s="7"/>
      <c r="X66" s="7"/>
      <c r="Y66" s="7"/>
      <c r="Z66" s="7"/>
      <c r="AA66" s="7"/>
      <c r="AB66" s="73"/>
      <c r="AC66" s="7"/>
      <c r="AD66" s="14"/>
      <c r="AE66" s="73"/>
      <c r="AF66" s="7"/>
      <c r="AG66" s="73"/>
      <c r="AH66" s="4"/>
      <c r="AI66" s="4"/>
      <c r="AJ66" s="4"/>
      <c r="AK66" s="4"/>
      <c r="AL66" s="7"/>
      <c r="AM66" s="4"/>
      <c r="AN66" s="4"/>
      <c r="AO66" s="4"/>
      <c r="AP66" s="4"/>
    </row>
    <row r="67" spans="2:45" x14ac:dyDescent="0.2">
      <c r="C67" s="14">
        <v>3</v>
      </c>
      <c r="D67" s="14"/>
      <c r="E67" s="14"/>
      <c r="F67" s="7" t="s">
        <v>64</v>
      </c>
      <c r="G67" s="7"/>
      <c r="L67" s="73"/>
      <c r="M67" s="7"/>
      <c r="O67" s="7"/>
      <c r="P67" s="73"/>
      <c r="Q67" s="73"/>
      <c r="S67" s="14"/>
      <c r="T67" s="73"/>
      <c r="U67" s="7"/>
      <c r="V67" s="7"/>
      <c r="W67" s="7"/>
      <c r="X67" s="7"/>
      <c r="Y67" s="7"/>
      <c r="Z67" s="7"/>
      <c r="AA67" s="7"/>
      <c r="AB67" s="73"/>
      <c r="AC67" s="7"/>
      <c r="AD67" s="14"/>
      <c r="AE67" s="73"/>
      <c r="AF67" s="7"/>
      <c r="AG67" s="73"/>
      <c r="AH67" s="4"/>
      <c r="AI67" s="4"/>
      <c r="AJ67" s="4"/>
      <c r="AK67" s="4"/>
      <c r="AL67" s="7"/>
      <c r="AM67" s="4"/>
      <c r="AN67" s="4"/>
      <c r="AO67" s="4"/>
      <c r="AP67" s="4"/>
    </row>
    <row r="68" spans="2:45" x14ac:dyDescent="0.2">
      <c r="C68" s="14"/>
      <c r="D68" s="14"/>
      <c r="E68" s="14"/>
      <c r="F68" s="7"/>
      <c r="G68" s="7"/>
      <c r="L68" s="73"/>
      <c r="M68" s="7"/>
      <c r="O68" s="7"/>
      <c r="P68" s="73"/>
      <c r="Q68" s="73"/>
      <c r="S68" s="14"/>
      <c r="T68" s="73"/>
      <c r="U68" s="7"/>
      <c r="V68" s="7"/>
      <c r="W68" s="7"/>
      <c r="X68" s="7"/>
      <c r="Y68" s="7"/>
      <c r="Z68" s="7"/>
      <c r="AA68" s="7"/>
      <c r="AB68" s="73"/>
      <c r="AC68" s="7"/>
      <c r="AD68" s="14"/>
      <c r="AE68" s="73"/>
      <c r="AF68" s="7"/>
      <c r="AG68" s="73"/>
      <c r="AH68" s="4"/>
      <c r="AI68" s="4"/>
      <c r="AJ68" s="4"/>
      <c r="AK68" s="4"/>
      <c r="AL68" s="7"/>
      <c r="AM68" s="4"/>
      <c r="AN68" s="4"/>
      <c r="AO68" s="4"/>
      <c r="AP68" s="4"/>
    </row>
    <row r="69" spans="2:45" x14ac:dyDescent="0.2">
      <c r="C69" s="5" t="s">
        <v>65</v>
      </c>
      <c r="D69" s="5"/>
      <c r="E69" s="5"/>
      <c r="F69" s="7"/>
      <c r="G69" s="7" t="s">
        <v>56</v>
      </c>
      <c r="O69" s="7"/>
      <c r="P69" s="73"/>
      <c r="Q69" s="73"/>
      <c r="S69" s="14"/>
      <c r="T69" s="73"/>
      <c r="U69" s="7"/>
      <c r="V69" s="7"/>
      <c r="W69" s="7"/>
      <c r="X69" s="7"/>
      <c r="Y69" s="7"/>
      <c r="Z69" s="7"/>
      <c r="AA69" s="7"/>
      <c r="AB69" s="73"/>
      <c r="AC69" s="7"/>
      <c r="AD69" s="4"/>
      <c r="AF69" s="7"/>
      <c r="AG69" s="4"/>
      <c r="AH69" s="4"/>
      <c r="AI69" s="4"/>
      <c r="AJ69" s="4"/>
      <c r="AK69" s="4"/>
      <c r="AL69" s="7"/>
      <c r="AM69" s="4"/>
      <c r="AN69" s="4"/>
      <c r="AO69" s="4"/>
      <c r="AP69" s="4"/>
    </row>
    <row r="70" spans="2:45" x14ac:dyDescent="0.2">
      <c r="C70" s="25">
        <v>1</v>
      </c>
      <c r="D70" s="25"/>
      <c r="E70" s="25"/>
      <c r="F70" s="7" t="s">
        <v>66</v>
      </c>
      <c r="G70" s="73"/>
      <c r="H70" s="27"/>
      <c r="I70" s="27"/>
      <c r="J70" s="73"/>
      <c r="K70" s="73"/>
      <c r="L70" s="73">
        <v>4</v>
      </c>
      <c r="M70" s="7" t="s">
        <v>67</v>
      </c>
      <c r="N70" s="73"/>
      <c r="O70" s="73"/>
      <c r="P70" s="73"/>
      <c r="Q70" s="73"/>
      <c r="S70" s="73">
        <v>7</v>
      </c>
      <c r="T70" s="7" t="s">
        <v>68</v>
      </c>
      <c r="U70" s="4"/>
      <c r="V70" s="4"/>
      <c r="W70" s="4"/>
      <c r="X70" s="4"/>
      <c r="Y70" s="4"/>
      <c r="Z70" s="4"/>
      <c r="AA70" s="4"/>
      <c r="AB70" s="4"/>
      <c r="AC70" s="4"/>
      <c r="AE70" s="73">
        <v>10</v>
      </c>
      <c r="AF70" s="7" t="s">
        <v>19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2:45" x14ac:dyDescent="0.2">
      <c r="C71" s="25">
        <v>2</v>
      </c>
      <c r="D71" s="25"/>
      <c r="E71" s="25"/>
      <c r="F71" s="7" t="s">
        <v>69</v>
      </c>
      <c r="G71" s="73"/>
      <c r="H71" s="27"/>
      <c r="I71" s="27"/>
      <c r="J71" s="73"/>
      <c r="K71" s="73"/>
      <c r="L71" s="73">
        <v>5</v>
      </c>
      <c r="M71" s="7" t="s">
        <v>70</v>
      </c>
      <c r="N71" s="73"/>
      <c r="O71" s="73"/>
      <c r="P71" s="73"/>
      <c r="Q71" s="73"/>
      <c r="S71" s="73">
        <v>8</v>
      </c>
      <c r="T71" s="7" t="s">
        <v>71</v>
      </c>
      <c r="U71" s="4"/>
      <c r="V71" s="4"/>
      <c r="W71" s="4"/>
      <c r="X71" s="4"/>
      <c r="Y71" s="4"/>
      <c r="Z71" s="4"/>
      <c r="AA71" s="4"/>
      <c r="AB71" s="4"/>
      <c r="AC71" s="4"/>
      <c r="AE71" s="73"/>
      <c r="AF71" s="7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2:45" ht="12.75" customHeight="1" x14ac:dyDescent="0.2">
      <c r="C72" s="14">
        <v>3</v>
      </c>
      <c r="D72" s="14"/>
      <c r="E72" s="14"/>
      <c r="F72" s="7" t="s">
        <v>72</v>
      </c>
      <c r="G72" s="73"/>
      <c r="H72" s="27"/>
      <c r="I72" s="27"/>
      <c r="J72" s="73"/>
      <c r="K72" s="73"/>
      <c r="L72" s="73">
        <v>6</v>
      </c>
      <c r="M72" s="7" t="s">
        <v>73</v>
      </c>
      <c r="N72" s="73"/>
      <c r="O72" s="7"/>
      <c r="P72" s="73"/>
      <c r="Q72" s="73"/>
      <c r="S72" s="73">
        <v>9</v>
      </c>
      <c r="T72" s="7" t="s">
        <v>74</v>
      </c>
      <c r="U72" s="4"/>
      <c r="V72" s="4"/>
      <c r="W72" s="4"/>
      <c r="X72" s="4"/>
      <c r="Y72" s="4"/>
      <c r="Z72" s="4"/>
      <c r="AA72" s="4"/>
      <c r="AB72" s="4"/>
      <c r="AC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2:45" ht="9.75" customHeight="1" x14ac:dyDescent="0.2">
      <c r="C73" s="14"/>
      <c r="D73" s="14"/>
      <c r="E73" s="14"/>
      <c r="F73" s="7"/>
      <c r="G73" s="73"/>
      <c r="H73" s="27"/>
      <c r="I73" s="27"/>
      <c r="J73" s="73"/>
      <c r="K73" s="73"/>
      <c r="L73" s="73"/>
      <c r="M73" s="7"/>
      <c r="N73" s="73"/>
      <c r="O73" s="7"/>
      <c r="P73" s="73"/>
      <c r="Q73" s="73"/>
      <c r="R73" s="73"/>
      <c r="S73" s="7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6" spans="2:45" x14ac:dyDescent="0.2">
      <c r="B76" s="6" t="s">
        <v>75</v>
      </c>
      <c r="C76" s="4"/>
      <c r="D76" s="4"/>
      <c r="E76" s="4"/>
      <c r="F76" s="4"/>
      <c r="G76" s="4"/>
      <c r="H76" s="28"/>
      <c r="I76" s="2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45" x14ac:dyDescent="0.2">
      <c r="B77" s="2" t="s">
        <v>76</v>
      </c>
      <c r="S77" s="9"/>
      <c r="T77" s="2"/>
      <c r="U77" s="2"/>
      <c r="V77" s="2"/>
      <c r="W77" s="2"/>
      <c r="X77" s="2"/>
      <c r="Y77" s="2"/>
      <c r="Z77" s="2"/>
      <c r="AD77" s="9"/>
    </row>
    <row r="78" spans="2:45" ht="13.5" thickBot="1" x14ac:dyDescent="0.25">
      <c r="C78" s="9"/>
      <c r="D78" s="9"/>
      <c r="E78" s="9"/>
      <c r="T78" s="9"/>
      <c r="U78" s="9"/>
      <c r="V78" s="9"/>
      <c r="W78" s="9"/>
      <c r="X78" s="9"/>
      <c r="Y78" s="9"/>
      <c r="Z78" s="9"/>
      <c r="AB78" s="9" t="s">
        <v>77</v>
      </c>
      <c r="AD78" s="9"/>
      <c r="AL78" s="4"/>
      <c r="AM78" s="4"/>
      <c r="AN78" s="4"/>
      <c r="AO78" s="4"/>
      <c r="AP78" s="4"/>
      <c r="AQ78" s="4"/>
    </row>
    <row r="79" spans="2:45" ht="13.5" thickBot="1" x14ac:dyDescent="0.25">
      <c r="B79" s="174" t="s">
        <v>171</v>
      </c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AB79" s="9" t="s">
        <v>23</v>
      </c>
      <c r="AC79" s="15"/>
      <c r="AE79" s="9" t="s">
        <v>78</v>
      </c>
      <c r="AF79" s="10"/>
      <c r="AL79" s="4"/>
      <c r="AM79" s="4"/>
      <c r="AN79" s="4"/>
      <c r="AO79" s="4"/>
      <c r="AP79" s="4"/>
      <c r="AQ79" s="4"/>
    </row>
    <row r="80" spans="2:45" x14ac:dyDescent="0.2">
      <c r="AM80" s="1" t="s">
        <v>79</v>
      </c>
      <c r="AQ80" s="1"/>
      <c r="AR80" s="71"/>
      <c r="AS80" s="71"/>
    </row>
    <row r="81" spans="2:45" x14ac:dyDescent="0.2">
      <c r="B81" s="11" t="s">
        <v>80</v>
      </c>
      <c r="C81" s="4"/>
      <c r="D81" s="4"/>
      <c r="E81" s="4"/>
      <c r="F81" s="4"/>
      <c r="G81" s="4"/>
      <c r="H81" s="176" t="s">
        <v>163</v>
      </c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AM81" t="s">
        <v>81</v>
      </c>
      <c r="AO81" t="s">
        <v>82</v>
      </c>
      <c r="AQ81" t="s">
        <v>83</v>
      </c>
    </row>
    <row r="82" spans="2:45" x14ac:dyDescent="0.2">
      <c r="B82" s="7"/>
      <c r="C82" s="4"/>
      <c r="D82" s="4"/>
      <c r="E82" s="4"/>
      <c r="F82" s="4"/>
      <c r="G82" s="4"/>
      <c r="H82" s="32"/>
      <c r="I82" s="32"/>
      <c r="J82" s="8"/>
      <c r="K82" s="8"/>
      <c r="L82" s="8"/>
      <c r="M82" s="8"/>
      <c r="N82" s="8"/>
      <c r="O82" s="8"/>
      <c r="P82" s="8"/>
      <c r="Q82" s="8"/>
      <c r="R82" s="8"/>
      <c r="S82" s="8"/>
      <c r="T82" s="9"/>
      <c r="U82" s="9"/>
      <c r="V82" s="9"/>
      <c r="W82" s="9"/>
      <c r="X82" s="9"/>
      <c r="Y82" s="9"/>
      <c r="Z82" s="9"/>
      <c r="AM82" s="19">
        <v>16</v>
      </c>
      <c r="AO82" s="19">
        <v>10</v>
      </c>
      <c r="AQ82" s="19">
        <v>2024</v>
      </c>
      <c r="AR82" s="38"/>
      <c r="AS82" s="38"/>
    </row>
  </sheetData>
  <autoFilter ref="B42:AX46" xr:uid="{EE48EE09-E661-402D-BA1B-A100D489DD1B}">
    <filterColumn colId="48" showButton="0"/>
  </autoFilter>
  <mergeCells count="195">
    <mergeCell ref="AA55:AQ55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3:AQ53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51:AQ51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2:AQ52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49:AQ49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0:AQ50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D48:E48"/>
    <mergeCell ref="F48:G48"/>
    <mergeCell ref="H48:I48"/>
    <mergeCell ref="J48:L48"/>
    <mergeCell ref="M48:O48"/>
    <mergeCell ref="P48:R48"/>
    <mergeCell ref="S48:T48"/>
    <mergeCell ref="U48:Z48"/>
    <mergeCell ref="AA48:AQ48"/>
    <mergeCell ref="AA46:AQ46"/>
    <mergeCell ref="B79:R79"/>
    <mergeCell ref="H81:S81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  <mergeCell ref="B47:C47"/>
    <mergeCell ref="D47:E47"/>
    <mergeCell ref="F47:G47"/>
    <mergeCell ref="H47:I47"/>
    <mergeCell ref="J47:L47"/>
    <mergeCell ref="M47:O47"/>
    <mergeCell ref="P47:R47"/>
    <mergeCell ref="S47:T47"/>
    <mergeCell ref="U47:Z47"/>
    <mergeCell ref="AA47:AQ47"/>
    <mergeCell ref="B48:C48"/>
    <mergeCell ref="B45:C45"/>
    <mergeCell ref="D45:E45"/>
    <mergeCell ref="F45:G45"/>
    <mergeCell ref="H45:I45"/>
    <mergeCell ref="J45:L45"/>
    <mergeCell ref="M45:O45"/>
    <mergeCell ref="P46:R46"/>
    <mergeCell ref="S46:T46"/>
    <mergeCell ref="U46:Z46"/>
    <mergeCell ref="P43:R43"/>
    <mergeCell ref="S43:T43"/>
    <mergeCell ref="U43:Z43"/>
    <mergeCell ref="AA43:AQ43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39:I39"/>
    <mergeCell ref="J39:L39"/>
    <mergeCell ref="M39:O39"/>
    <mergeCell ref="B43:C43"/>
    <mergeCell ref="D43:E43"/>
    <mergeCell ref="F43:G43"/>
    <mergeCell ref="H43:I43"/>
    <mergeCell ref="J43:L43"/>
    <mergeCell ref="M43:O43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</mergeCells>
  <phoneticPr fontId="20" type="noConversion"/>
  <dataValidations count="7">
    <dataValidation type="list" allowBlank="1" showInputMessage="1" showErrorMessage="1" sqref="S56:T56" xr:uid="{F6200828-396C-4DC0-BC25-64F28C2A1146}">
      <formula1>Metodos_Pruebas</formula1>
    </dataValidation>
    <dataValidation type="list" allowBlank="1" showInputMessage="1" showErrorMessage="1" sqref="F56:G56" xr:uid="{AAD26823-EDBC-4D1E-82BB-BA2E725D9007}">
      <formula1>Requerimientos</formula1>
    </dataValidation>
    <dataValidation type="list" allowBlank="1" showInputMessage="1" showErrorMessage="1" sqref="AX56" xr:uid="{CE971D58-E1DE-4D0E-995C-4D28F09F2043}">
      <formula1>Estado_CP</formula1>
    </dataValidation>
    <dataValidation type="list" allowBlank="1" showInputMessage="1" showErrorMessage="1" sqref="AS44:AS55" xr:uid="{862744D7-3CD3-4241-86C9-EA4F732309DC}">
      <formula1>"Crítico,Mayor,Menor"</formula1>
    </dataValidation>
    <dataValidation type="list" allowBlank="1" showInputMessage="1" showErrorMessage="1" sqref="P56:R56" xr:uid="{21FDEC62-9657-483E-A003-99A7126C561E}">
      <formula1>Caracteristica_Evaluar</formula1>
    </dataValidation>
    <dataValidation type="list" allowBlank="1" showInputMessage="1" showErrorMessage="1" sqref="H56:I56" xr:uid="{AA1F293F-5967-4616-905E-7309A39F89E8}">
      <formula1>Componentes</formula1>
    </dataValidation>
    <dataValidation type="list" allowBlank="1" showInputMessage="1" showErrorMessage="1" sqref="M56:O56" xr:uid="{84E2B286-1B21-4DF2-B35C-FA5B3255C39F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7"/>
  <sheetViews>
    <sheetView topLeftCell="A48" workbookViewId="0">
      <selection activeCell="G67" sqref="G67"/>
    </sheetView>
  </sheetViews>
  <sheetFormatPr baseColWidth="10" defaultColWidth="11.42578125" defaultRowHeight="12.75" x14ac:dyDescent="0.2"/>
  <cols>
    <col min="1" max="2" width="18.5703125" style="12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9" t="s">
        <v>84</v>
      </c>
    </row>
    <row r="3" spans="3:8" x14ac:dyDescent="0.2">
      <c r="C3" s="60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6"/>
      <c r="H12" s="26"/>
    </row>
    <row r="13" spans="3:8" x14ac:dyDescent="0.2">
      <c r="C13" s="61" t="s">
        <v>8</v>
      </c>
      <c r="D13" s="62" t="s">
        <v>93</v>
      </c>
      <c r="G13" s="26"/>
      <c r="H13" s="26"/>
    </row>
    <row r="14" spans="3:8" x14ac:dyDescent="0.2">
      <c r="C14" s="61" t="s">
        <v>39</v>
      </c>
      <c r="D14" s="62" t="s">
        <v>94</v>
      </c>
      <c r="G14" s="26"/>
      <c r="H14" s="26"/>
    </row>
    <row r="15" spans="3:8" x14ac:dyDescent="0.2">
      <c r="C15" s="61" t="s">
        <v>9</v>
      </c>
      <c r="D15" s="62" t="s">
        <v>95</v>
      </c>
      <c r="G15" s="26"/>
      <c r="H15" s="26"/>
    </row>
    <row r="16" spans="3:8" x14ac:dyDescent="0.2">
      <c r="C16" s="63" t="s">
        <v>10</v>
      </c>
      <c r="D16" s="62" t="s">
        <v>96</v>
      </c>
      <c r="G16" s="26"/>
      <c r="H16" s="26"/>
    </row>
    <row r="17" spans="1:17" x14ac:dyDescent="0.2">
      <c r="G17" s="26"/>
      <c r="H17" s="26"/>
    </row>
    <row r="18" spans="1:17" x14ac:dyDescent="0.2">
      <c r="C18" s="12"/>
      <c r="G18" s="26"/>
      <c r="H18" s="26"/>
    </row>
    <row r="19" spans="1:17" ht="39.4" customHeight="1" x14ac:dyDescent="0.2">
      <c r="A19" s="43" t="s">
        <v>38</v>
      </c>
      <c r="B19" s="67" t="s">
        <v>39</v>
      </c>
      <c r="C19" s="47" t="s">
        <v>40</v>
      </c>
      <c r="D19" s="47" t="s">
        <v>41</v>
      </c>
      <c r="E19" s="47" t="s">
        <v>42</v>
      </c>
      <c r="F19" s="47" t="s">
        <v>43</v>
      </c>
      <c r="G19" s="47" t="s">
        <v>44</v>
      </c>
      <c r="H19" s="47" t="s">
        <v>45</v>
      </c>
      <c r="I19" s="47" t="s">
        <v>46</v>
      </c>
      <c r="J19" s="47" t="s">
        <v>47</v>
      </c>
      <c r="K19" s="35" t="s">
        <v>48</v>
      </c>
      <c r="L19" s="35" t="s">
        <v>49</v>
      </c>
      <c r="M19" s="35" t="s">
        <v>50</v>
      </c>
      <c r="N19" s="35" t="s">
        <v>51</v>
      </c>
      <c r="O19" s="35" t="s">
        <v>52</v>
      </c>
      <c r="P19" s="35" t="s">
        <v>53</v>
      </c>
      <c r="Q19" s="35" t="s">
        <v>54</v>
      </c>
    </row>
    <row r="20" spans="1:17" ht="372.75" customHeight="1" x14ac:dyDescent="0.2">
      <c r="A20" s="55" t="s">
        <v>97</v>
      </c>
      <c r="B20" s="65" t="s">
        <v>98</v>
      </c>
      <c r="C20" s="58" t="s">
        <v>99</v>
      </c>
      <c r="D20" s="65" t="s">
        <v>100</v>
      </c>
      <c r="E20" s="65" t="s">
        <v>101</v>
      </c>
      <c r="F20" s="48" t="s">
        <v>102</v>
      </c>
      <c r="G20" s="48" t="s">
        <v>103</v>
      </c>
      <c r="H20" s="48" t="s">
        <v>104</v>
      </c>
      <c r="I20" s="64" t="s">
        <v>105</v>
      </c>
      <c r="J20" s="49" t="s">
        <v>106</v>
      </c>
      <c r="K20" s="58" t="s">
        <v>107</v>
      </c>
      <c r="L20" s="48" t="s">
        <v>108</v>
      </c>
      <c r="M20" s="46" t="s">
        <v>109</v>
      </c>
      <c r="N20" s="45" t="s">
        <v>110</v>
      </c>
      <c r="O20" s="66" t="s">
        <v>111</v>
      </c>
      <c r="P20" s="66" t="s">
        <v>112</v>
      </c>
      <c r="Q20" s="48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6" t="s">
        <v>114</v>
      </c>
      <c r="B23" s="56"/>
      <c r="C23" s="50" t="s">
        <v>115</v>
      </c>
    </row>
    <row r="24" spans="1:17" x14ac:dyDescent="0.2">
      <c r="A24" s="51">
        <v>1</v>
      </c>
      <c r="B24" s="51"/>
      <c r="C24" s="52" t="s">
        <v>57</v>
      </c>
      <c r="K24" s="9"/>
    </row>
    <row r="25" spans="1:17" x14ac:dyDescent="0.2">
      <c r="A25" s="51">
        <v>2</v>
      </c>
      <c r="B25" s="51"/>
      <c r="C25" s="52" t="s">
        <v>59</v>
      </c>
    </row>
    <row r="26" spans="1:17" x14ac:dyDescent="0.2">
      <c r="A26" s="51">
        <v>3</v>
      </c>
      <c r="B26" s="51"/>
      <c r="C26" s="52" t="s">
        <v>60</v>
      </c>
    </row>
    <row r="27" spans="1:17" x14ac:dyDescent="0.2">
      <c r="A27" s="51">
        <v>4</v>
      </c>
      <c r="B27" s="51"/>
      <c r="C27" s="52" t="s">
        <v>116</v>
      </c>
    </row>
    <row r="28" spans="1:17" x14ac:dyDescent="0.2">
      <c r="A28" s="51">
        <v>5</v>
      </c>
      <c r="B28" s="51"/>
      <c r="C28" s="52" t="s">
        <v>19</v>
      </c>
    </row>
    <row r="29" spans="1:17" x14ac:dyDescent="0.2">
      <c r="A29" s="51">
        <v>6</v>
      </c>
      <c r="B29" s="51"/>
      <c r="C29" s="53" t="s">
        <v>117</v>
      </c>
    </row>
    <row r="30" spans="1:17" x14ac:dyDescent="0.2">
      <c r="A30" s="51"/>
      <c r="B30" s="51"/>
      <c r="C30" s="53"/>
    </row>
    <row r="32" spans="1:17" x14ac:dyDescent="0.2">
      <c r="A32" s="56" t="s">
        <v>118</v>
      </c>
      <c r="B32" s="56"/>
      <c r="C32" s="50" t="s">
        <v>115</v>
      </c>
    </row>
    <row r="33" spans="1:4" x14ac:dyDescent="0.2">
      <c r="A33" s="51">
        <v>1</v>
      </c>
      <c r="B33" s="51"/>
      <c r="C33" s="52" t="s">
        <v>62</v>
      </c>
    </row>
    <row r="34" spans="1:4" x14ac:dyDescent="0.2">
      <c r="A34" s="51">
        <v>2</v>
      </c>
      <c r="B34" s="51"/>
      <c r="C34" s="52" t="s">
        <v>63</v>
      </c>
    </row>
    <row r="35" spans="1:4" x14ac:dyDescent="0.2">
      <c r="A35" s="51">
        <v>3</v>
      </c>
      <c r="B35" s="51"/>
      <c r="C35" s="52" t="s">
        <v>64</v>
      </c>
    </row>
    <row r="36" spans="1:4" x14ac:dyDescent="0.2">
      <c r="A36" s="51">
        <v>4</v>
      </c>
      <c r="B36" s="51"/>
      <c r="C36" s="52" t="s">
        <v>19</v>
      </c>
    </row>
    <row r="37" spans="1:4" x14ac:dyDescent="0.2">
      <c r="A37" s="51">
        <v>5</v>
      </c>
      <c r="B37" s="51"/>
      <c r="C37" s="53" t="s">
        <v>117</v>
      </c>
    </row>
    <row r="38" spans="1:4" x14ac:dyDescent="0.2">
      <c r="A38" s="51"/>
      <c r="B38" s="51"/>
      <c r="C38" s="53"/>
    </row>
    <row r="39" spans="1:4" x14ac:dyDescent="0.2">
      <c r="A39" s="51"/>
      <c r="B39" s="51"/>
      <c r="C39" s="53"/>
    </row>
    <row r="41" spans="1:4" ht="24.4" customHeight="1" x14ac:dyDescent="0.2">
      <c r="A41" s="57" t="s">
        <v>119</v>
      </c>
      <c r="B41" s="57"/>
      <c r="C41" s="50" t="s">
        <v>115</v>
      </c>
    </row>
    <row r="42" spans="1:4" x14ac:dyDescent="0.2">
      <c r="A42" s="51">
        <v>1</v>
      </c>
      <c r="B42" s="51"/>
      <c r="C42" s="52" t="s">
        <v>66</v>
      </c>
    </row>
    <row r="43" spans="1:4" x14ac:dyDescent="0.2">
      <c r="A43" s="51">
        <v>2</v>
      </c>
      <c r="B43" s="51"/>
      <c r="C43" s="52" t="s">
        <v>69</v>
      </c>
    </row>
    <row r="44" spans="1:4" x14ac:dyDescent="0.2">
      <c r="A44" s="51">
        <v>3</v>
      </c>
      <c r="B44" s="51"/>
      <c r="C44" s="52" t="s">
        <v>72</v>
      </c>
    </row>
    <row r="45" spans="1:4" x14ac:dyDescent="0.2">
      <c r="A45" s="51">
        <v>4</v>
      </c>
      <c r="B45" s="51"/>
      <c r="C45" s="52" t="s">
        <v>67</v>
      </c>
      <c r="D45" s="39"/>
    </row>
    <row r="46" spans="1:4" x14ac:dyDescent="0.2">
      <c r="A46" s="51">
        <v>5</v>
      </c>
      <c r="B46" s="51"/>
      <c r="C46" s="52" t="s">
        <v>70</v>
      </c>
      <c r="D46" s="39"/>
    </row>
    <row r="47" spans="1:4" x14ac:dyDescent="0.2">
      <c r="A47" s="51">
        <v>6</v>
      </c>
      <c r="B47" s="51"/>
      <c r="C47" s="52" t="s">
        <v>73</v>
      </c>
    </row>
    <row r="48" spans="1:4" x14ac:dyDescent="0.2">
      <c r="A48" s="51">
        <v>7</v>
      </c>
      <c r="B48" s="51"/>
      <c r="C48" s="52" t="s">
        <v>68</v>
      </c>
    </row>
    <row r="49" spans="1:3" x14ac:dyDescent="0.2">
      <c r="A49" s="51">
        <v>8</v>
      </c>
      <c r="B49" s="51"/>
      <c r="C49" s="52" t="s">
        <v>71</v>
      </c>
    </row>
    <row r="50" spans="1:3" x14ac:dyDescent="0.2">
      <c r="A50" s="51">
        <v>9</v>
      </c>
      <c r="B50" s="51"/>
      <c r="C50" s="52" t="s">
        <v>74</v>
      </c>
    </row>
    <row r="51" spans="1:3" x14ac:dyDescent="0.2">
      <c r="A51" s="51">
        <v>10</v>
      </c>
      <c r="B51" s="51"/>
      <c r="C51" s="52" t="s">
        <v>19</v>
      </c>
    </row>
    <row r="53" spans="1:3" x14ac:dyDescent="0.2">
      <c r="A53" s="56" t="s">
        <v>120</v>
      </c>
      <c r="B53" s="56"/>
    </row>
    <row r="54" spans="1:3" x14ac:dyDescent="0.2">
      <c r="A54" s="51" t="s">
        <v>121</v>
      </c>
      <c r="B54" s="51"/>
      <c r="C54" s="53"/>
    </row>
    <row r="55" spans="1:3" x14ac:dyDescent="0.2">
      <c r="A55" s="51" t="s">
        <v>122</v>
      </c>
      <c r="B55" s="51"/>
      <c r="C55" s="53"/>
    </row>
    <row r="56" spans="1:3" x14ac:dyDescent="0.2">
      <c r="A56" s="51" t="s">
        <v>123</v>
      </c>
      <c r="B56" s="51"/>
      <c r="C56" s="53"/>
    </row>
    <row r="57" spans="1:3" x14ac:dyDescent="0.2">
      <c r="A57" s="51" t="s">
        <v>19</v>
      </c>
      <c r="B57" s="51"/>
      <c r="C57" s="53"/>
    </row>
    <row r="58" spans="1:3" x14ac:dyDescent="0.2">
      <c r="A58" s="51" t="s">
        <v>124</v>
      </c>
      <c r="B58" s="51"/>
      <c r="C58" s="53"/>
    </row>
    <row r="59" spans="1:3" x14ac:dyDescent="0.2">
      <c r="A59" s="51" t="s">
        <v>117</v>
      </c>
      <c r="B59" s="51"/>
      <c r="C59" s="53"/>
    </row>
    <row r="60" spans="1:3" x14ac:dyDescent="0.2">
      <c r="A60" s="51"/>
      <c r="B60" s="51"/>
      <c r="C60" s="53"/>
    </row>
    <row r="61" spans="1:3" x14ac:dyDescent="0.2">
      <c r="A61" s="56" t="s">
        <v>54</v>
      </c>
      <c r="B61" s="56"/>
      <c r="C61" s="50" t="s">
        <v>115</v>
      </c>
    </row>
    <row r="62" spans="1:3" x14ac:dyDescent="0.2">
      <c r="A62" s="51" t="s">
        <v>125</v>
      </c>
      <c r="B62" s="51"/>
      <c r="C62" s="53" t="s">
        <v>126</v>
      </c>
    </row>
    <row r="63" spans="1:3" x14ac:dyDescent="0.2">
      <c r="A63" s="51" t="s">
        <v>127</v>
      </c>
      <c r="B63" s="51"/>
      <c r="C63" s="53" t="s">
        <v>128</v>
      </c>
    </row>
    <row r="64" spans="1:3" x14ac:dyDescent="0.2">
      <c r="A64" s="51" t="s">
        <v>129</v>
      </c>
      <c r="B64" s="51"/>
      <c r="C64" s="53" t="s">
        <v>130</v>
      </c>
    </row>
    <row r="65" spans="1:3" x14ac:dyDescent="0.2">
      <c r="A65" s="51" t="s">
        <v>131</v>
      </c>
      <c r="B65" s="51"/>
      <c r="C65" s="53" t="s">
        <v>132</v>
      </c>
    </row>
    <row r="66" spans="1:3" x14ac:dyDescent="0.2">
      <c r="A66" s="51"/>
      <c r="B66" s="51"/>
      <c r="C66" s="53"/>
    </row>
    <row r="67" spans="1:3" x14ac:dyDescent="0.2">
      <c r="A67" s="51"/>
      <c r="B67" s="51"/>
      <c r="C67" s="53"/>
    </row>
    <row r="68" spans="1:3" x14ac:dyDescent="0.2">
      <c r="A68" s="56" t="s">
        <v>39</v>
      </c>
      <c r="B68" s="56"/>
      <c r="C68" s="53"/>
    </row>
    <row r="69" spans="1:3" x14ac:dyDescent="0.2">
      <c r="A69" s="44" t="s">
        <v>133</v>
      </c>
      <c r="B69" s="44"/>
    </row>
    <row r="70" spans="1:3" x14ac:dyDescent="0.2">
      <c r="A70" s="44" t="s">
        <v>134</v>
      </c>
      <c r="B70" s="44"/>
    </row>
    <row r="71" spans="1:3" x14ac:dyDescent="0.2">
      <c r="A71" s="44" t="s">
        <v>135</v>
      </c>
      <c r="B71" s="44"/>
    </row>
    <row r="72" spans="1:3" x14ac:dyDescent="0.2">
      <c r="A72" s="44" t="s">
        <v>136</v>
      </c>
      <c r="B72" s="44"/>
    </row>
    <row r="73" spans="1:3" x14ac:dyDescent="0.2">
      <c r="A73" s="44" t="s">
        <v>137</v>
      </c>
      <c r="B73" s="44"/>
    </row>
    <row r="74" spans="1:3" x14ac:dyDescent="0.2">
      <c r="A74" s="44" t="s">
        <v>138</v>
      </c>
      <c r="B74" s="44"/>
    </row>
    <row r="75" spans="1:3" x14ac:dyDescent="0.2">
      <c r="A75" s="39" t="s">
        <v>139</v>
      </c>
      <c r="B75" s="39"/>
    </row>
    <row r="76" spans="1:3" x14ac:dyDescent="0.2">
      <c r="A76" s="44" t="s">
        <v>140</v>
      </c>
      <c r="B76" s="44"/>
    </row>
    <row r="77" spans="1:3" x14ac:dyDescent="0.2">
      <c r="A77" s="39" t="s">
        <v>141</v>
      </c>
      <c r="B77" s="39"/>
    </row>
    <row r="78" spans="1:3" x14ac:dyDescent="0.2">
      <c r="A78" s="39" t="s">
        <v>142</v>
      </c>
      <c r="B78" s="39"/>
    </row>
    <row r="79" spans="1:3" x14ac:dyDescent="0.2">
      <c r="A79" s="39" t="s">
        <v>143</v>
      </c>
      <c r="B79" s="39"/>
    </row>
    <row r="80" spans="1:3" x14ac:dyDescent="0.2">
      <c r="A80" s="39" t="s">
        <v>144</v>
      </c>
      <c r="B80" s="39"/>
    </row>
    <row r="81" spans="1:3" x14ac:dyDescent="0.2">
      <c r="A81" s="39" t="s">
        <v>145</v>
      </c>
      <c r="B81" s="39"/>
    </row>
    <row r="82" spans="1:3" x14ac:dyDescent="0.2">
      <c r="A82" s="39" t="s">
        <v>146</v>
      </c>
      <c r="B82" s="39"/>
    </row>
    <row r="83" spans="1:3" x14ac:dyDescent="0.2">
      <c r="A83" s="39" t="s">
        <v>147</v>
      </c>
      <c r="B83" s="39"/>
    </row>
    <row r="84" spans="1:3" x14ac:dyDescent="0.2">
      <c r="A84" s="39" t="s">
        <v>148</v>
      </c>
      <c r="B84" s="39"/>
    </row>
    <row r="85" spans="1:3" x14ac:dyDescent="0.2">
      <c r="A85" s="39" t="s">
        <v>117</v>
      </c>
      <c r="B85" s="39"/>
    </row>
    <row r="88" spans="1:3" x14ac:dyDescent="0.2">
      <c r="A88" s="56" t="s">
        <v>149</v>
      </c>
      <c r="B88" s="56"/>
      <c r="C88" s="50" t="s">
        <v>115</v>
      </c>
    </row>
    <row r="89" spans="1:3" ht="88.5" customHeight="1" x14ac:dyDescent="0.2">
      <c r="A89" s="12" t="s">
        <v>150</v>
      </c>
      <c r="C89" s="54" t="s">
        <v>151</v>
      </c>
    </row>
    <row r="90" spans="1:3" ht="25.5" x14ac:dyDescent="0.2">
      <c r="A90" s="12" t="s">
        <v>152</v>
      </c>
      <c r="C90" s="54" t="s">
        <v>153</v>
      </c>
    </row>
    <row r="91" spans="1:3" ht="25.5" x14ac:dyDescent="0.2">
      <c r="A91" s="12" t="s">
        <v>154</v>
      </c>
      <c r="C91" s="54" t="s">
        <v>155</v>
      </c>
    </row>
    <row r="92" spans="1:3" x14ac:dyDescent="0.2">
      <c r="C92" s="39"/>
    </row>
    <row r="93" spans="1:3" x14ac:dyDescent="0.2">
      <c r="C93" s="39"/>
    </row>
    <row r="95" spans="1:3" x14ac:dyDescent="0.2">
      <c r="A95" s="56" t="s">
        <v>48</v>
      </c>
      <c r="B95" s="56"/>
      <c r="C95" s="50" t="s">
        <v>115</v>
      </c>
    </row>
    <row r="96" spans="1:3" ht="63.75" x14ac:dyDescent="0.2">
      <c r="A96" s="12" t="s">
        <v>156</v>
      </c>
      <c r="C96" s="26" t="s">
        <v>157</v>
      </c>
    </row>
    <row r="97" spans="1:3" ht="76.5" x14ac:dyDescent="0.2">
      <c r="A97" s="12" t="s">
        <v>158</v>
      </c>
      <c r="C97" s="26" t="s">
        <v>159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2024-10-22T19:06:35Z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