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VUCE\DocumentoVuce\PROYECTO BUZON\"/>
    </mc:Choice>
  </mc:AlternateContent>
  <bookViews>
    <workbookView xWindow="-120" yWindow="-120" windowWidth="29040" windowHeight="15840"/>
  </bookViews>
  <sheets>
    <sheet name="Resumen" sheetId="7" r:id="rId1"/>
    <sheet name="Tabla_Permisos" sheetId="10" r:id="rId2"/>
    <sheet name="Hoja1" sheetId="11" r:id="rId3"/>
  </sheets>
  <definedNames>
    <definedName name="_xlnm._FilterDatabase" localSheetId="0" hidden="1">Resumen!$A$1:$L$38</definedName>
    <definedName name="TABLAROL" localSheetId="1">Tabla_Permisos!$B$4:$H$9</definedName>
    <definedName name="TABLAROL">#REF!</definedName>
    <definedName name="tablaroll">Tabla_Permisos!$B$4:$H$9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G3" i="7"/>
  <c r="H3" i="7"/>
  <c r="I3" i="7"/>
  <c r="J3" i="7"/>
  <c r="K3" i="7"/>
  <c r="L3" i="7"/>
  <c r="F4" i="7"/>
  <c r="G4" i="7"/>
  <c r="H4" i="7"/>
  <c r="I4" i="7"/>
  <c r="J4" i="7"/>
  <c r="K4" i="7"/>
  <c r="L4" i="7"/>
  <c r="F5" i="7"/>
  <c r="G5" i="7"/>
  <c r="H5" i="7"/>
  <c r="I5" i="7"/>
  <c r="J5" i="7"/>
  <c r="K5" i="7"/>
  <c r="L5" i="7"/>
  <c r="F6" i="7"/>
  <c r="G6" i="7"/>
  <c r="H6" i="7"/>
  <c r="I6" i="7"/>
  <c r="J6" i="7"/>
  <c r="K6" i="7"/>
  <c r="L6" i="7"/>
  <c r="F7" i="7"/>
  <c r="G7" i="7"/>
  <c r="H7" i="7"/>
  <c r="I7" i="7"/>
  <c r="J7" i="7"/>
  <c r="K7" i="7"/>
  <c r="L7" i="7"/>
  <c r="F8" i="7"/>
  <c r="G8" i="7"/>
  <c r="H8" i="7"/>
  <c r="I8" i="7"/>
  <c r="J8" i="7"/>
  <c r="K8" i="7"/>
  <c r="L8" i="7"/>
  <c r="F9" i="7"/>
  <c r="G9" i="7"/>
  <c r="H9" i="7"/>
  <c r="I9" i="7"/>
  <c r="J9" i="7"/>
  <c r="K9" i="7"/>
  <c r="L9" i="7"/>
  <c r="F10" i="7"/>
  <c r="G10" i="7"/>
  <c r="H10" i="7"/>
  <c r="I10" i="7"/>
  <c r="J10" i="7"/>
  <c r="K10" i="7"/>
  <c r="L10" i="7"/>
  <c r="F11" i="7"/>
  <c r="G11" i="7"/>
  <c r="H11" i="7"/>
  <c r="I11" i="7"/>
  <c r="J11" i="7"/>
  <c r="K11" i="7"/>
  <c r="L11" i="7"/>
  <c r="F12" i="7"/>
  <c r="G12" i="7"/>
  <c r="H12" i="7"/>
  <c r="I12" i="7"/>
  <c r="J12" i="7"/>
  <c r="K12" i="7"/>
  <c r="L12" i="7"/>
  <c r="F13" i="7"/>
  <c r="G13" i="7"/>
  <c r="H13" i="7"/>
  <c r="I13" i="7"/>
  <c r="J13" i="7"/>
  <c r="K13" i="7"/>
  <c r="L13" i="7"/>
  <c r="F14" i="7"/>
  <c r="G14" i="7"/>
  <c r="H14" i="7"/>
  <c r="I14" i="7"/>
  <c r="J14" i="7"/>
  <c r="K14" i="7"/>
  <c r="L14" i="7"/>
  <c r="F15" i="7"/>
  <c r="G15" i="7"/>
  <c r="H15" i="7"/>
  <c r="I15" i="7"/>
  <c r="J15" i="7"/>
  <c r="K15" i="7"/>
  <c r="L15" i="7"/>
  <c r="F16" i="7"/>
  <c r="G16" i="7"/>
  <c r="H16" i="7"/>
  <c r="I16" i="7"/>
  <c r="J16" i="7"/>
  <c r="K16" i="7"/>
  <c r="L16" i="7"/>
  <c r="F17" i="7"/>
  <c r="G17" i="7"/>
  <c r="H17" i="7"/>
  <c r="I17" i="7"/>
  <c r="J17" i="7"/>
  <c r="K17" i="7"/>
  <c r="L17" i="7"/>
  <c r="F18" i="7"/>
  <c r="G18" i="7"/>
  <c r="H18" i="7"/>
  <c r="I18" i="7"/>
  <c r="J18" i="7"/>
  <c r="K18" i="7"/>
  <c r="L18" i="7"/>
  <c r="F19" i="7"/>
  <c r="G19" i="7"/>
  <c r="H19" i="7"/>
  <c r="I19" i="7"/>
  <c r="J19" i="7"/>
  <c r="K19" i="7"/>
  <c r="L19" i="7"/>
  <c r="F20" i="7"/>
  <c r="G20" i="7"/>
  <c r="H20" i="7"/>
  <c r="I20" i="7"/>
  <c r="J20" i="7"/>
  <c r="K20" i="7"/>
  <c r="L20" i="7"/>
  <c r="F21" i="7"/>
  <c r="G21" i="7"/>
  <c r="H21" i="7"/>
  <c r="I21" i="7"/>
  <c r="J21" i="7"/>
  <c r="K21" i="7"/>
  <c r="L21" i="7"/>
  <c r="F22" i="7"/>
  <c r="G22" i="7"/>
  <c r="H22" i="7"/>
  <c r="I22" i="7"/>
  <c r="J22" i="7"/>
  <c r="K22" i="7"/>
  <c r="L22" i="7"/>
  <c r="F23" i="7"/>
  <c r="G23" i="7"/>
  <c r="H23" i="7"/>
  <c r="I23" i="7"/>
  <c r="J23" i="7"/>
  <c r="K23" i="7"/>
  <c r="L23" i="7"/>
  <c r="F24" i="7"/>
  <c r="G24" i="7"/>
  <c r="H24" i="7"/>
  <c r="I24" i="7"/>
  <c r="J24" i="7"/>
  <c r="K24" i="7"/>
  <c r="L24" i="7"/>
  <c r="F25" i="7"/>
  <c r="G25" i="7"/>
  <c r="H25" i="7"/>
  <c r="I25" i="7"/>
  <c r="J25" i="7"/>
  <c r="K25" i="7"/>
  <c r="L25" i="7"/>
  <c r="F26" i="7"/>
  <c r="G26" i="7"/>
  <c r="H26" i="7"/>
  <c r="I26" i="7"/>
  <c r="J26" i="7"/>
  <c r="K26" i="7"/>
  <c r="L26" i="7"/>
  <c r="F27" i="7"/>
  <c r="G27" i="7"/>
  <c r="H27" i="7"/>
  <c r="I27" i="7"/>
  <c r="J27" i="7"/>
  <c r="K27" i="7"/>
  <c r="L27" i="7"/>
  <c r="F28" i="7"/>
  <c r="G28" i="7"/>
  <c r="H28" i="7"/>
  <c r="I28" i="7"/>
  <c r="J28" i="7"/>
  <c r="K28" i="7"/>
  <c r="L28" i="7"/>
  <c r="F29" i="7"/>
  <c r="G29" i="7"/>
  <c r="H29" i="7"/>
  <c r="I29" i="7"/>
  <c r="J29" i="7"/>
  <c r="K29" i="7"/>
  <c r="L29" i="7"/>
  <c r="F30" i="7"/>
  <c r="G30" i="7"/>
  <c r="H30" i="7"/>
  <c r="I30" i="7"/>
  <c r="J30" i="7"/>
  <c r="K30" i="7"/>
  <c r="L30" i="7"/>
  <c r="F31" i="7"/>
  <c r="G31" i="7"/>
  <c r="H31" i="7"/>
  <c r="I31" i="7"/>
  <c r="J31" i="7"/>
  <c r="K31" i="7"/>
  <c r="L31" i="7"/>
  <c r="F32" i="7"/>
  <c r="G32" i="7"/>
  <c r="H32" i="7"/>
  <c r="I32" i="7"/>
  <c r="J32" i="7"/>
  <c r="K32" i="7"/>
  <c r="L32" i="7"/>
  <c r="F33" i="7"/>
  <c r="G33" i="7"/>
  <c r="H33" i="7"/>
  <c r="I33" i="7"/>
  <c r="J33" i="7"/>
  <c r="K33" i="7"/>
  <c r="L33" i="7"/>
  <c r="F34" i="7"/>
  <c r="G34" i="7"/>
  <c r="H34" i="7"/>
  <c r="I34" i="7"/>
  <c r="J34" i="7"/>
  <c r="K34" i="7"/>
  <c r="L34" i="7"/>
  <c r="F35" i="7"/>
  <c r="G35" i="7"/>
  <c r="H35" i="7"/>
  <c r="I35" i="7"/>
  <c r="J35" i="7"/>
  <c r="K35" i="7"/>
  <c r="L35" i="7"/>
  <c r="F36" i="7"/>
  <c r="G36" i="7"/>
  <c r="H36" i="7"/>
  <c r="I36" i="7"/>
  <c r="J36" i="7"/>
  <c r="K36" i="7"/>
  <c r="L36" i="7"/>
  <c r="F37" i="7"/>
  <c r="G37" i="7"/>
  <c r="H37" i="7"/>
  <c r="I37" i="7"/>
  <c r="J37" i="7"/>
  <c r="K37" i="7"/>
  <c r="L37" i="7"/>
  <c r="F38" i="7"/>
  <c r="G38" i="7"/>
  <c r="H38" i="7"/>
  <c r="I38" i="7"/>
  <c r="J38" i="7"/>
  <c r="K38" i="7"/>
  <c r="L38" i="7"/>
  <c r="L2" i="7"/>
  <c r="K2" i="7"/>
  <c r="J2" i="7"/>
  <c r="I2" i="7"/>
  <c r="H2" i="7"/>
  <c r="G2" i="7"/>
  <c r="F2" i="7"/>
</calcChain>
</file>

<file path=xl/sharedStrings.xml><?xml version="1.0" encoding="utf-8"?>
<sst xmlns="http://schemas.openxmlformats.org/spreadsheetml/2006/main" count="264" uniqueCount="104">
  <si>
    <t>NRO</t>
  </si>
  <si>
    <t>Perfil</t>
  </si>
  <si>
    <t>ROL VUCE 1.0</t>
  </si>
  <si>
    <t>ROL BUZON 2.0</t>
  </si>
  <si>
    <t>COMPONENTE</t>
  </si>
  <si>
    <t>privilegios denegarherramientavista</t>
  </si>
  <si>
    <t>privilegios denegarmostrarcategoria</t>
  </si>
  <si>
    <t>privilegios permitirmantenimiento</t>
  </si>
  <si>
    <t>privilegios moverdirectorios</t>
  </si>
  <si>
    <t>privilegios habilitarmensajeimportante</t>
  </si>
  <si>
    <t>privilegios actualizarestadoleidomensaje</t>
  </si>
  <si>
    <t>privilegios verentidadesfiltro</t>
  </si>
  <si>
    <t>Administrado</t>
  </si>
  <si>
    <t>Si el usuario en sus roles asignados, tiene el Rol
VUCE.USUARIO.SUPERVISOR</t>
  </si>
  <si>
    <t>BUZON.SUPERVISOR.ADMINISTRADO</t>
  </si>
  <si>
    <t>MR, GEE, GL, ZEE</t>
  </si>
  <si>
    <t>Si el usuario en sus roles asignados, no tiene el Rol
VUCE.USUARIO.SUPERVISOR</t>
  </si>
  <si>
    <t>BUZON.ADMINISTRADO</t>
  </si>
  <si>
    <t>Funcionario</t>
  </si>
  <si>
    <t>Si el usuario en sus roles asignados tiene el Rol
VUCE.ENTIDAD.SUPERVISOR</t>
  </si>
  <si>
    <t>BUZON.SUPERVISOR.ENTIDAD</t>
  </si>
  <si>
    <t>Si el usuario en sus roles asignados no tiene el Rol
VUCE.ENTIDAD.SUPERVISOR</t>
  </si>
  <si>
    <t>BUZON.ENTIDAD</t>
  </si>
  <si>
    <t>Soporte</t>
  </si>
  <si>
    <t>Si el usuario tiene los roles de 
VUCE.ADMIN.HELP_DESK y/o 
VUCE.CENTRAL.OPERADOR_FUNCIONAL</t>
  </si>
  <si>
    <t>BUZON.HELPDESK</t>
  </si>
  <si>
    <t>Si el usuario en sus roles asignados tiene el Rol
CO.USUARIO.SUPERVISOR</t>
  </si>
  <si>
    <t>CO</t>
  </si>
  <si>
    <t>Si el usuario en sus roles asignados no tiene el Rol
CO.USUARIO.SUPERVISOR</t>
  </si>
  <si>
    <t>Si el usuario en sus roles asignados tiene el Rol
CO.ENTIDAD.SUPERVISOR</t>
  </si>
  <si>
    <t>Si el usuario en sus roles asignados no tiene el Rol
CO.ENTIDAD.SUPERVISOR</t>
  </si>
  <si>
    <t>Si el usuario tiene los roles de 
CO.ADMIN.HELP_DESK y/o 
CO.CENTRAL.OPERADOR_FUNCIONAL</t>
  </si>
  <si>
    <t>OPERADOR AG.MARITIMO</t>
  </si>
  <si>
    <t>VUP</t>
  </si>
  <si>
    <t>CONSULTOR AG.MARITIMO</t>
  </si>
  <si>
    <t xml:space="preserve">AGENTE MARITIMO </t>
  </si>
  <si>
    <t>SUPERVISOR SUNAT</t>
  </si>
  <si>
    <t>SUPERVISOR DICAPI</t>
  </si>
  <si>
    <t>SUPERVISOR DIGEMIN</t>
  </si>
  <si>
    <t>SUPERVISOR DIRESA</t>
  </si>
  <si>
    <t>SUPERVISOR SENASA</t>
  </si>
  <si>
    <t>SUPERVISOR ADM.PORTUARIO</t>
  </si>
  <si>
    <t>SUPERVISOR DTA</t>
  </si>
  <si>
    <t>SUPERVISOR INDECOPI</t>
  </si>
  <si>
    <t>SUPERVISOR PRODUCE</t>
  </si>
  <si>
    <t>CONSULTOR SUNAT</t>
  </si>
  <si>
    <t>CONSULTOR DICAPI</t>
  </si>
  <si>
    <t>TECNICO DICAPI</t>
  </si>
  <si>
    <t>CONSULTOR DTA</t>
  </si>
  <si>
    <t>SUNAT</t>
  </si>
  <si>
    <t>DICAPI</t>
  </si>
  <si>
    <t>DIGEMIN</t>
  </si>
  <si>
    <t>DIRESA</t>
  </si>
  <si>
    <t>SENASA</t>
  </si>
  <si>
    <t>Administrador Portuario</t>
  </si>
  <si>
    <t>INDECOPI</t>
  </si>
  <si>
    <t>Consultor INDECOPI</t>
  </si>
  <si>
    <t>Produce</t>
  </si>
  <si>
    <t>MIGRACION</t>
  </si>
  <si>
    <t>Nota. En el caso que el usuario no tenga roles asignados ( pero si tiene notificaciones de buzon)
el perfil equivalente seria:</t>
  </si>
  <si>
    <t>BUZON.TMPBUZON</t>
  </si>
  <si>
    <t>ROLES</t>
  </si>
  <si>
    <t>No permite mostrar la carpeta padre (Mensajes, notificaciones, otros, documentos, entidades y/o carpetas personalizadas) y su contenido.</t>
  </si>
  <si>
    <t>Permite mostrar el control para crear, editar y eliminar carpetas personalizadas.</t>
  </si>
  <si>
    <t>Permite mostrar el control para mover mensajes a las carpetas personalizadas.</t>
  </si>
  <si>
    <t>Permite habilitar la acción de actualizar mensaje como importante.</t>
  </si>
  <si>
    <t xml:space="preserve">Permite habilitar la acción de actualizar mensaje como leído dirigidos hacia él. </t>
  </si>
  <si>
    <t>Permite mostrar la lista de entidades en filtros avanzados.</t>
  </si>
  <si>
    <t>privilegios.denegarmostrarcategoria</t>
  </si>
  <si>
    <t>privilegios.permitirmantenimiento</t>
  </si>
  <si>
    <t>privilegios.moverdirectorios</t>
  </si>
  <si>
    <t>privilegios.habilitarmensajeimportante</t>
  </si>
  <si>
    <t>privilegios.actualizarestadoleidomensaje</t>
  </si>
  <si>
    <t>privilegios.verentidadesfiltro</t>
  </si>
  <si>
    <t>[]</t>
  </si>
  <si>
    <t>["carpetas-nuevas"]</t>
  </si>
  <si>
    <t>true</t>
  </si>
  <si>
    <t>["otros"]</t>
  </si>
  <si>
    <t>["entities"]</t>
  </si>
  <si>
    <t>false</t>
  </si>
  <si>
    <t>["otros" ,"entities"]</t>
  </si>
  <si>
    <t>rol.usuario</t>
  </si>
  <si>
    <t>usuario_sol</t>
  </si>
  <si>
    <t>tipo_documento</t>
  </si>
  <si>
    <t>nombre</t>
  </si>
  <si>
    <t>propietario.</t>
  </si>
  <si>
    <t>entidad_id</t>
  </si>
  <si>
    <t>empresa_id</t>
  </si>
  <si>
    <t>code</t>
  </si>
  <si>
    <t>avatar</t>
  </si>
  <si>
    <t>envio</t>
  </si>
  <si>
    <t>emisor.</t>
  </si>
  <si>
    <t>_id</t>
  </si>
  <si>
    <t>usuario_tipo_id</t>
  </si>
  <si>
    <t>usuario_id</t>
  </si>
  <si>
    <t>numero_documento</t>
  </si>
  <si>
    <t>email</t>
  </si>
  <si>
    <t>documento_tipo</t>
  </si>
  <si>
    <t>SDELGADO</t>
  </si>
  <si>
    <t>DELGADO DAVILA STEPHANIA</t>
  </si>
  <si>
    <t>359639, 38681</t>
  </si>
  <si>
    <t>usuarioregid</t>
  </si>
  <si>
    <t>Cant en 1 mes</t>
  </si>
  <si>
    <t>446803, 457411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</si>
</sst>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5" fillId="4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3" borderId="2" xfId="0" applyFont="1" applyFill="1" applyBorder="1" applyAlignment="1">
      <alignment vertical="center" wrapText="1"/>
    </xf>
    <xf numFmtId="0" fontId="3" fillId="0" borderId="4" xfId="0" applyFont="1" applyBorder="1"/>
    <xf numFmtId="0" fontId="3" fillId="0" borderId="14" xfId="0" applyFont="1" applyBorder="1" applyAlignment="1">
      <alignment horizontal="center"/>
    </xf>
    <xf numFmtId="0" fontId="4" fillId="3" borderId="3" xfId="0" applyFont="1" applyFill="1" applyBorder="1"/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6" borderId="0" xfId="0" applyFill="1"/>
    <xf numFmtId="0" fontId="0" fillId="0" borderId="16" xfId="0" applyBorder="1"/>
    <xf numFmtId="0" fontId="0" fillId="0" borderId="17" xfId="0" applyBorder="1"/>
    <xf numFmtId="0" fontId="0" fillId="5" borderId="17" xfId="0" applyFill="1" applyBorder="1"/>
    <xf numFmtId="0" fontId="0" fillId="0" borderId="18" xfId="0" applyBorder="1"/>
    <xf numFmtId="0" fontId="5" fillId="7" borderId="2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wrapText="1"/>
    </xf>
    <xf numFmtId="0" fontId="0" fillId="5" borderId="4" xfId="0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1422730</xdr:colOff>
      <xdr:row>5</xdr:row>
      <xdr:rowOff>120400</xdr:rowOff>
    </xdr:from>
    <xdr:to>
      <xdr:col>2</xdr:col>
      <xdr:colOff>1431730</xdr:colOff>
      <xdr:row>5</xdr:row>
      <xdr:rowOff>167560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AA1B97BD-2A30-AAB5-64AE-31B6FE90140D}"/>
                </a:ext>
              </a:extLst>
            </xdr14:cNvPr>
            <xdr14:cNvContentPartPr/>
          </xdr14:nvContentPartPr>
          <xdr14:nvPr macro=""/>
          <xdr14:xfrm>
            <a:off x="3638880" y="1517400"/>
            <a:ext cx="9000" cy="471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A1B97BD-2A30-AAB5-64AE-31B6FE9014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32760" y="1511280"/>
              <a:ext cx="2124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1601450</xdr:colOff>
      <xdr:row>6</xdr:row>
      <xdr:rowOff>141810</xdr:rowOff>
    </xdr:from>
    <xdr:to>
      <xdr:col>1</xdr:col>
      <xdr:colOff>1601810</xdr:colOff>
      <xdr:row>6</xdr:row>
      <xdr:rowOff>142170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0D3A66F-E054-23C4-04AA-815E5D461BEB}"/>
                </a:ext>
              </a:extLst>
            </xdr14:cNvPr>
            <xdr14:cNvContentPartPr/>
          </xdr14:nvContentPartPr>
          <xdr14:nvPr macro=""/>
          <xdr14:xfrm>
            <a:off x="1785600" y="17229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0D3A66F-E054-23C4-04AA-815E5D461BE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79480" y="17168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1285570</xdr:colOff>
      <xdr:row>6</xdr:row>
      <xdr:rowOff>111930</xdr:rowOff>
    </xdr:from>
    <xdr:to>
      <xdr:col>2</xdr:col>
      <xdr:colOff>1316890</xdr:colOff>
      <xdr:row>6</xdr:row>
      <xdr:rowOff>139650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D90372B6-1229-C59C-B17F-32309C94A112}"/>
                </a:ext>
              </a:extLst>
            </xdr14:cNvPr>
            <xdr14:cNvContentPartPr/>
          </xdr14:nvContentPartPr>
          <xdr14:nvPr macro=""/>
          <xdr14:xfrm>
            <a:off x="3501720" y="1693080"/>
            <a:ext cx="31320" cy="277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D90372B6-1229-C59C-B17F-32309C94A11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95600" y="1686960"/>
              <a:ext cx="4356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607690</xdr:colOff>
      <xdr:row>6</xdr:row>
      <xdr:rowOff>15450</xdr:rowOff>
    </xdr:from>
    <xdr:to>
      <xdr:col>2</xdr:col>
      <xdr:colOff>709570</xdr:colOff>
      <xdr:row>6</xdr:row>
      <xdr:rowOff>109770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40CFC2E-9CC8-9F8C-7859-FEEF3C41F36E}"/>
                </a:ext>
              </a:extLst>
            </xdr14:cNvPr>
            <xdr14:cNvContentPartPr/>
          </xdr14:nvContentPartPr>
          <xdr14:nvPr macro=""/>
          <xdr14:xfrm>
            <a:off x="2823840" y="1596600"/>
            <a:ext cx="101880" cy="943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40CFC2E-9CC8-9F8C-7859-FEEF3C41F36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817720" y="1590480"/>
              <a:ext cx="114120" cy="106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10T17:28:53.80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24 1 96 0 0,'-23'103'0'0'0,"23"-94"0"0"0,0-1 0 0 0,1-2 0 0 0,6-3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10T17:28:56.2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0 96 0 0,'0'0'0'0'0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10T17:28:58.4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86 1 96 0 0,'-17'8'0'0'0,"6"-1"0"0"0,3-1 0 0 0,2 0 0 0 0,1 3 0 0 0,-1-1 0 0 0,5-4 0 0 0,7-6 0 0 0,4-8 0 0 0</inkml:trace>
  <inkml:trace contextRef="#ctx0" brushRef="#br0" timeOffset="818.8299">61 54 96 0 0,'0'0'0'0'0,"-22"7"0"0"0,14-2 0 0 0,-4 0 0 0 0,7-4 0 0 0,-2 3 0 0 0,1-6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10T17:28:57.9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9 221 96 0 0,'-1'-4'0'0'0,"-1"0"0"0"0,1 0 0 0 0,0 0 0 0 0,0 0 0 0 0,0 0 0 0 0,-1-7 0 0 0,3 9 0 0 0,-1 0 0 0 0,0 0 0 0 0,0 0 0 0 0,0 0 0 0 0,1 0 0 0 0,-1 1 0 0 0,1-1 0 0 0,0 0 0 0 0,0 0 0 0 0,-1 0 0 0 0,1 1 0 0 0,0-1 0 0 0,2-2 0 0 0,2-5 0 0 0,-3 5 0 0 0,1-2 0 0 0,0-1 0 0 0,0 1 0 0 0,0 0 0 0 0,1 0 0 0 0,0 1 0 0 0,6-8 0 0 0,29-33 0 0 0,-28 36 0 0 0,-1 2 0 0 0</inkml:trace>
  <inkml:trace contextRef="#ctx0" brushRef="#br0" timeOffset="928.81">95 246 96 0 0,'-10'15'0'0'0,"10"-15"0"0"0,1 0 0 0 0,-1-1 0 0 0,0 1 0 0 0,0 0 0 0 0,0 0 0 0 0,0 0 0 0 0,0 0 0 0 0,0 0 0 0 0,0 0 0 0 0,0 0 0 0 0,0 0 0 0 0,0 0 0 0 0,0 0 0 0 0,0 0 0 0 0,0 0 0 0 0,0 0 0 0 0,0 0 0 0 0,0 0 0 0 0,0 0 0 0 0,0 0 0 0 0,1 0 0 0 0,-1 0 0 0 0,0 0 0 0 0,0-1 0 0 0,0 1 0 0 0,0 0 0 0 0,0 0 0 0 0,0 0 0 0 0,0 0 0 0 0,0 0 0 0 0,0 0 0 0 0,0 0 0 0 0,0 1 0 0 0,0-1 0 0 0,1 0 0 0 0,-1 0 0 0 0,0 0 0 0 0,0 0 0 0 0,0 0 0 0 0,0 0 0 0 0,0 0 0 0 0,0 0 0 0 0,0 0 0 0 0,0 0 0 0 0,0 0 0 0 0,0 0 0 0 0,0 0 0 0 0,0 0 0 0 0,0 0 0 0 0,0 0 0 0 0,0 0 0 0 0,1 0 0 0 0,-1 0 0 0 0,0 0 0 0 0,0 0 0 0 0,0 1 0 0 0,0-1 0 0 0,0 0 0 0 0,0 0 0 0 0,0 0 0 0 0,0 0 0 0 0,0 0 0 0 0,0 0 0 0 0,0 0 0 0 0,0 0 0 0 0,2-2 0 0 0,1 1 0 0 0,-1-1 0 0 0,0-1 0 0 0,1 1 0 0 0,-1 0 0 0 0,0-1 0 0 0,0 1 0 0 0,-1-1 0 0 0,1 1 0 0 0,0-1 0 0 0,1-5 0 0 0,6-8 0 0 0,23-32 0 0 0,-4 7 0 0 0,46-56 0 0 0,-50 72 0 0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tabSelected="1" zoomScale="90" zoomScaleNormal="90" workbookViewId="0">
      <pane ySplit="1" topLeftCell="A2" activePane="bottomLeft" state="frozen"/>
      <selection pane="bottomLeft" sqref="A1:XFD1"/>
    </sheetView>
  </sheetViews>
  <sheetFormatPr baseColWidth="10" defaultColWidth="11.42578125" defaultRowHeight="15" x14ac:dyDescent="0.25"/>
  <cols>
    <col min="1" max="1" width="6.5703125" style="8" customWidth="1"/>
    <col min="2" max="2" width="15.140625" customWidth="1"/>
    <col min="3" max="3" width="46.85546875" style="1" customWidth="1"/>
    <col min="4" max="4" width="35.42578125" style="1" customWidth="1"/>
    <col min="5" max="5" width="21.42578125" customWidth="1"/>
    <col min="6" max="6" width="19.7109375" style="9" customWidth="1"/>
    <col min="7" max="7" width="17.5703125" style="9" customWidth="1"/>
    <col min="8" max="8" width="17.140625" style="9" customWidth="1"/>
    <col min="9" max="9" width="13.28515625" style="9" customWidth="1"/>
    <col min="10" max="10" width="17.7109375" style="9" customWidth="1"/>
    <col min="11" max="11" width="19.140625" style="9" bestFit="1" customWidth="1"/>
    <col min="12" max="12" width="13.7109375" customWidth="1"/>
    <col min="13" max="13" width="14.28515625" bestFit="1" customWidth="1"/>
  </cols>
  <sheetData>
    <row r="1" spans="1:14" ht="34.15" customHeight="1" x14ac:dyDescent="0.2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34" t="s">
        <v>101</v>
      </c>
      <c r="N1" s="34" t="s">
        <v>102</v>
      </c>
    </row>
    <row r="2" spans="1:14" ht="30" x14ac:dyDescent="0.25">
      <c r="A2" s="7">
        <v>1</v>
      </c>
      <c r="B2" s="2" t="s">
        <v>12</v>
      </c>
      <c r="C2" s="3" t="s">
        <v>13</v>
      </c>
      <c r="D2" s="35" t="s">
        <v>14</v>
      </c>
      <c r="E2" s="36" t="s">
        <v>15</v>
      </c>
      <c r="F2" s="18" t="str">
        <f t="shared" ref="F2" si="0">VLOOKUP(D2,tablaroll,2,0)</f>
        <v>[]</v>
      </c>
      <c r="G2" s="18" t="str">
        <f t="shared" ref="G2:G38" si="1">VLOOKUP(D2,tablaroll,2,0)</f>
        <v>[]</v>
      </c>
      <c r="H2" s="18" t="str">
        <f t="shared" ref="H2:H38" si="2">VLOOKUP(D2,tablaroll,3,0)</f>
        <v>["carpetas-nuevas"]</v>
      </c>
      <c r="I2" s="18" t="str">
        <f t="shared" ref="I2:I38" si="3">VLOOKUP(D2,tablaroll,4,0)</f>
        <v>true</v>
      </c>
      <c r="J2" s="18" t="str">
        <f t="shared" ref="J2:J38" si="4">VLOOKUP(D2,tablaroll,5,0)</f>
        <v>true</v>
      </c>
      <c r="K2" s="18" t="str">
        <f t="shared" ref="K2:K38" si="5">VLOOKUP(D2,tablaroll,6,0)</f>
        <v>true</v>
      </c>
      <c r="L2" s="18" t="str">
        <f t="shared" ref="L2:L38" si="6">VLOOKUP(D2,tablaroll,7,0)</f>
        <v>true</v>
      </c>
      <c r="M2" t="s">
        <v>103</v>
      </c>
    </row>
    <row r="3" spans="1:14" ht="30" x14ac:dyDescent="0.25">
      <c r="A3" s="7">
        <v>2</v>
      </c>
      <c r="B3" s="2" t="s">
        <v>12</v>
      </c>
      <c r="C3" s="3" t="s">
        <v>16</v>
      </c>
      <c r="D3" s="35" t="s">
        <v>17</v>
      </c>
      <c r="E3" s="2" t="s">
        <v>15</v>
      </c>
      <c r="F3" s="18" t="str">
        <f t="shared" ref="F3:F38" si="7">VLOOKUP(D3,tablaroll,2,0)</f>
        <v>["otros"]</v>
      </c>
      <c r="G3" s="18" t="str">
        <f t="shared" si="1"/>
        <v>["otros"]</v>
      </c>
      <c r="H3" s="18" t="str">
        <f t="shared" si="2"/>
        <v>["carpetas-nuevas"]</v>
      </c>
      <c r="I3" s="18" t="str">
        <f t="shared" si="3"/>
        <v>true</v>
      </c>
      <c r="J3" s="18" t="str">
        <f t="shared" si="4"/>
        <v>true</v>
      </c>
      <c r="K3" s="18" t="str">
        <f t="shared" si="5"/>
        <v>true</v>
      </c>
      <c r="L3" s="18" t="str">
        <f t="shared" si="6"/>
        <v>true</v>
      </c>
    </row>
    <row r="4" spans="1:14" ht="30" x14ac:dyDescent="0.25">
      <c r="A4" s="7">
        <v>3</v>
      </c>
      <c r="B4" s="2" t="s">
        <v>18</v>
      </c>
      <c r="C4" s="3" t="s">
        <v>19</v>
      </c>
      <c r="D4" s="35" t="s">
        <v>20</v>
      </c>
      <c r="E4" s="36" t="s">
        <v>15</v>
      </c>
      <c r="F4" s="18" t="str">
        <f t="shared" si="7"/>
        <v>["entities"]</v>
      </c>
      <c r="G4" s="18" t="str">
        <f t="shared" si="1"/>
        <v>["entities"]</v>
      </c>
      <c r="H4" s="18" t="str">
        <f t="shared" si="2"/>
        <v>["carpetas-nuevas"]</v>
      </c>
      <c r="I4" s="18" t="str">
        <f t="shared" si="3"/>
        <v>true</v>
      </c>
      <c r="J4" s="18" t="str">
        <f t="shared" si="4"/>
        <v>true</v>
      </c>
      <c r="K4" s="18" t="str">
        <f t="shared" si="5"/>
        <v>true</v>
      </c>
      <c r="L4" s="18" t="str">
        <f t="shared" si="6"/>
        <v>false</v>
      </c>
      <c r="M4">
        <v>441740</v>
      </c>
    </row>
    <row r="5" spans="1:14" ht="30" x14ac:dyDescent="0.25">
      <c r="A5" s="7">
        <v>4</v>
      </c>
      <c r="B5" s="2" t="s">
        <v>18</v>
      </c>
      <c r="C5" s="3" t="s">
        <v>21</v>
      </c>
      <c r="D5" s="35" t="s">
        <v>22</v>
      </c>
      <c r="E5" s="36" t="s">
        <v>15</v>
      </c>
      <c r="F5" s="18" t="str">
        <f t="shared" si="7"/>
        <v>["otros" ,"entities"]</v>
      </c>
      <c r="G5" s="18" t="str">
        <f t="shared" si="1"/>
        <v>["otros" ,"entities"]</v>
      </c>
      <c r="H5" s="18" t="str">
        <f t="shared" si="2"/>
        <v>["carpetas-nuevas"]</v>
      </c>
      <c r="I5" s="18" t="str">
        <f t="shared" si="3"/>
        <v>true</v>
      </c>
      <c r="J5" s="18" t="str">
        <f t="shared" si="4"/>
        <v>true</v>
      </c>
      <c r="K5" s="18" t="str">
        <f t="shared" si="5"/>
        <v>true</v>
      </c>
      <c r="L5" s="18" t="str">
        <f t="shared" si="6"/>
        <v>false</v>
      </c>
      <c r="M5" t="s">
        <v>100</v>
      </c>
    </row>
    <row r="6" spans="1:14" ht="45" x14ac:dyDescent="0.25">
      <c r="A6" s="7">
        <v>5</v>
      </c>
      <c r="B6" s="2" t="s">
        <v>23</v>
      </c>
      <c r="C6" s="3" t="s">
        <v>24</v>
      </c>
      <c r="D6" s="3" t="s">
        <v>25</v>
      </c>
      <c r="E6" s="2" t="s">
        <v>15</v>
      </c>
      <c r="F6" s="18" t="str">
        <f t="shared" si="7"/>
        <v>[]</v>
      </c>
      <c r="G6" s="18" t="str">
        <f t="shared" si="1"/>
        <v>[]</v>
      </c>
      <c r="H6" s="18" t="str">
        <f t="shared" si="2"/>
        <v>["carpetas-nuevas"]</v>
      </c>
      <c r="I6" s="18" t="str">
        <f t="shared" si="3"/>
        <v>false</v>
      </c>
      <c r="J6" s="18" t="str">
        <f t="shared" si="4"/>
        <v>false</v>
      </c>
      <c r="K6" s="18" t="str">
        <f t="shared" si="5"/>
        <v>false</v>
      </c>
      <c r="L6" s="18" t="str">
        <f t="shared" si="6"/>
        <v>true</v>
      </c>
    </row>
    <row r="7" spans="1:14" ht="30" x14ac:dyDescent="0.25">
      <c r="A7" s="7">
        <v>6</v>
      </c>
      <c r="B7" s="2" t="s">
        <v>12</v>
      </c>
      <c r="C7" s="3" t="s">
        <v>26</v>
      </c>
      <c r="D7" s="3" t="s">
        <v>14</v>
      </c>
      <c r="E7" s="2" t="s">
        <v>27</v>
      </c>
      <c r="F7" s="18" t="str">
        <f t="shared" si="7"/>
        <v>[]</v>
      </c>
      <c r="G7" s="18" t="str">
        <f t="shared" si="1"/>
        <v>[]</v>
      </c>
      <c r="H7" s="18" t="str">
        <f t="shared" si="2"/>
        <v>["carpetas-nuevas"]</v>
      </c>
      <c r="I7" s="18" t="str">
        <f t="shared" si="3"/>
        <v>true</v>
      </c>
      <c r="J7" s="18" t="str">
        <f t="shared" si="4"/>
        <v>true</v>
      </c>
      <c r="K7" s="18" t="str">
        <f t="shared" si="5"/>
        <v>true</v>
      </c>
      <c r="L7" s="18" t="str">
        <f t="shared" si="6"/>
        <v>true</v>
      </c>
    </row>
    <row r="8" spans="1:14" ht="30" x14ac:dyDescent="0.25">
      <c r="A8" s="7">
        <v>7</v>
      </c>
      <c r="B8" s="2" t="s">
        <v>12</v>
      </c>
      <c r="C8" s="3" t="s">
        <v>28</v>
      </c>
      <c r="D8" s="3" t="s">
        <v>17</v>
      </c>
      <c r="E8" s="2" t="s">
        <v>27</v>
      </c>
      <c r="F8" s="18" t="str">
        <f t="shared" si="7"/>
        <v>["otros"]</v>
      </c>
      <c r="G8" s="18" t="str">
        <f t="shared" si="1"/>
        <v>["otros"]</v>
      </c>
      <c r="H8" s="18" t="str">
        <f t="shared" si="2"/>
        <v>["carpetas-nuevas"]</v>
      </c>
      <c r="I8" s="18" t="str">
        <f t="shared" si="3"/>
        <v>true</v>
      </c>
      <c r="J8" s="18" t="str">
        <f t="shared" si="4"/>
        <v>true</v>
      </c>
      <c r="K8" s="18" t="str">
        <f t="shared" si="5"/>
        <v>true</v>
      </c>
      <c r="L8" s="18" t="str">
        <f t="shared" si="6"/>
        <v>true</v>
      </c>
    </row>
    <row r="9" spans="1:14" ht="30" x14ac:dyDescent="0.25">
      <c r="A9" s="7">
        <v>8</v>
      </c>
      <c r="B9" s="2" t="s">
        <v>18</v>
      </c>
      <c r="C9" s="3" t="s">
        <v>29</v>
      </c>
      <c r="D9" s="3" t="s">
        <v>20</v>
      </c>
      <c r="E9" s="2" t="s">
        <v>27</v>
      </c>
      <c r="F9" s="18" t="str">
        <f t="shared" si="7"/>
        <v>["entities"]</v>
      </c>
      <c r="G9" s="18" t="str">
        <f t="shared" si="1"/>
        <v>["entities"]</v>
      </c>
      <c r="H9" s="18" t="str">
        <f t="shared" si="2"/>
        <v>["carpetas-nuevas"]</v>
      </c>
      <c r="I9" s="18" t="str">
        <f t="shared" si="3"/>
        <v>true</v>
      </c>
      <c r="J9" s="18" t="str">
        <f t="shared" si="4"/>
        <v>true</v>
      </c>
      <c r="K9" s="18" t="str">
        <f t="shared" si="5"/>
        <v>true</v>
      </c>
      <c r="L9" s="18" t="str">
        <f t="shared" si="6"/>
        <v>false</v>
      </c>
    </row>
    <row r="10" spans="1:14" ht="30" x14ac:dyDescent="0.25">
      <c r="A10" s="7">
        <v>9</v>
      </c>
      <c r="B10" s="2" t="s">
        <v>18</v>
      </c>
      <c r="C10" s="3" t="s">
        <v>30</v>
      </c>
      <c r="D10" s="3" t="s">
        <v>22</v>
      </c>
      <c r="E10" s="2" t="s">
        <v>27</v>
      </c>
      <c r="F10" s="18" t="str">
        <f t="shared" si="7"/>
        <v>["otros" ,"entities"]</v>
      </c>
      <c r="G10" s="18" t="str">
        <f t="shared" si="1"/>
        <v>["otros" ,"entities"]</v>
      </c>
      <c r="H10" s="18" t="str">
        <f t="shared" si="2"/>
        <v>["carpetas-nuevas"]</v>
      </c>
      <c r="I10" s="18" t="str">
        <f t="shared" si="3"/>
        <v>true</v>
      </c>
      <c r="J10" s="18" t="str">
        <f t="shared" si="4"/>
        <v>true</v>
      </c>
      <c r="K10" s="18" t="str">
        <f t="shared" si="5"/>
        <v>true</v>
      </c>
      <c r="L10" s="18" t="str">
        <f t="shared" si="6"/>
        <v>false</v>
      </c>
    </row>
    <row r="11" spans="1:14" ht="45" x14ac:dyDescent="0.25">
      <c r="A11" s="7">
        <v>10</v>
      </c>
      <c r="B11" s="2" t="s">
        <v>23</v>
      </c>
      <c r="C11" s="3" t="s">
        <v>31</v>
      </c>
      <c r="D11" s="3" t="s">
        <v>25</v>
      </c>
      <c r="E11" s="2" t="s">
        <v>27</v>
      </c>
      <c r="F11" s="18" t="str">
        <f t="shared" si="7"/>
        <v>[]</v>
      </c>
      <c r="G11" s="18" t="str">
        <f t="shared" si="1"/>
        <v>[]</v>
      </c>
      <c r="H11" s="18" t="str">
        <f t="shared" si="2"/>
        <v>["carpetas-nuevas"]</v>
      </c>
      <c r="I11" s="18" t="str">
        <f t="shared" si="3"/>
        <v>false</v>
      </c>
      <c r="J11" s="18" t="str">
        <f t="shared" si="4"/>
        <v>false</v>
      </c>
      <c r="K11" s="18" t="str">
        <f t="shared" si="5"/>
        <v>false</v>
      </c>
      <c r="L11" s="18" t="str">
        <f t="shared" si="6"/>
        <v>true</v>
      </c>
    </row>
    <row r="12" spans="1:14" x14ac:dyDescent="0.25">
      <c r="A12" s="7">
        <v>11</v>
      </c>
      <c r="B12" s="2" t="s">
        <v>12</v>
      </c>
      <c r="C12" s="3" t="s">
        <v>32</v>
      </c>
      <c r="D12" s="3" t="s">
        <v>14</v>
      </c>
      <c r="E12" s="2" t="s">
        <v>33</v>
      </c>
      <c r="F12" s="18" t="str">
        <f t="shared" si="7"/>
        <v>[]</v>
      </c>
      <c r="G12" s="18" t="str">
        <f t="shared" si="1"/>
        <v>[]</v>
      </c>
      <c r="H12" s="18" t="str">
        <f t="shared" si="2"/>
        <v>["carpetas-nuevas"]</v>
      </c>
      <c r="I12" s="18" t="str">
        <f t="shared" si="3"/>
        <v>true</v>
      </c>
      <c r="J12" s="18" t="str">
        <f t="shared" si="4"/>
        <v>true</v>
      </c>
      <c r="K12" s="18" t="str">
        <f t="shared" si="5"/>
        <v>true</v>
      </c>
      <c r="L12" s="18" t="str">
        <f t="shared" si="6"/>
        <v>true</v>
      </c>
    </row>
    <row r="13" spans="1:14" x14ac:dyDescent="0.25">
      <c r="A13" s="7">
        <v>12</v>
      </c>
      <c r="B13" s="2" t="s">
        <v>12</v>
      </c>
      <c r="C13" s="3" t="s">
        <v>34</v>
      </c>
      <c r="D13" s="3" t="s">
        <v>14</v>
      </c>
      <c r="E13" s="2" t="s">
        <v>33</v>
      </c>
      <c r="F13" s="18" t="str">
        <f t="shared" si="7"/>
        <v>[]</v>
      </c>
      <c r="G13" s="18" t="str">
        <f t="shared" si="1"/>
        <v>[]</v>
      </c>
      <c r="H13" s="18" t="str">
        <f t="shared" si="2"/>
        <v>["carpetas-nuevas"]</v>
      </c>
      <c r="I13" s="18" t="str">
        <f t="shared" si="3"/>
        <v>true</v>
      </c>
      <c r="J13" s="18" t="str">
        <f t="shared" si="4"/>
        <v>true</v>
      </c>
      <c r="K13" s="18" t="str">
        <f t="shared" si="5"/>
        <v>true</v>
      </c>
      <c r="L13" s="18" t="str">
        <f t="shared" si="6"/>
        <v>true</v>
      </c>
    </row>
    <row r="14" spans="1:14" x14ac:dyDescent="0.25">
      <c r="A14" s="7">
        <v>13</v>
      </c>
      <c r="B14" s="2" t="s">
        <v>12</v>
      </c>
      <c r="C14" s="3" t="s">
        <v>35</v>
      </c>
      <c r="D14" s="3" t="s">
        <v>14</v>
      </c>
      <c r="E14" s="2" t="s">
        <v>33</v>
      </c>
      <c r="F14" s="18" t="str">
        <f t="shared" si="7"/>
        <v>[]</v>
      </c>
      <c r="G14" s="18" t="str">
        <f t="shared" si="1"/>
        <v>[]</v>
      </c>
      <c r="H14" s="18" t="str">
        <f t="shared" si="2"/>
        <v>["carpetas-nuevas"]</v>
      </c>
      <c r="I14" s="18" t="str">
        <f t="shared" si="3"/>
        <v>true</v>
      </c>
      <c r="J14" s="18" t="str">
        <f t="shared" si="4"/>
        <v>true</v>
      </c>
      <c r="K14" s="18" t="str">
        <f t="shared" si="5"/>
        <v>true</v>
      </c>
      <c r="L14" s="18" t="str">
        <f t="shared" si="6"/>
        <v>true</v>
      </c>
    </row>
    <row r="15" spans="1:14" x14ac:dyDescent="0.25">
      <c r="A15" s="7">
        <v>14</v>
      </c>
      <c r="B15" s="2" t="s">
        <v>18</v>
      </c>
      <c r="C15" s="3" t="s">
        <v>36</v>
      </c>
      <c r="D15" s="3" t="s">
        <v>20</v>
      </c>
      <c r="E15" s="2" t="s">
        <v>33</v>
      </c>
      <c r="F15" s="18" t="str">
        <f t="shared" si="7"/>
        <v>["entities"]</v>
      </c>
      <c r="G15" s="18" t="str">
        <f t="shared" si="1"/>
        <v>["entities"]</v>
      </c>
      <c r="H15" s="18" t="str">
        <f t="shared" si="2"/>
        <v>["carpetas-nuevas"]</v>
      </c>
      <c r="I15" s="18" t="str">
        <f t="shared" si="3"/>
        <v>true</v>
      </c>
      <c r="J15" s="18" t="str">
        <f t="shared" si="4"/>
        <v>true</v>
      </c>
      <c r="K15" s="18" t="str">
        <f t="shared" si="5"/>
        <v>true</v>
      </c>
      <c r="L15" s="18" t="str">
        <f t="shared" si="6"/>
        <v>false</v>
      </c>
    </row>
    <row r="16" spans="1:14" x14ac:dyDescent="0.25">
      <c r="A16" s="7">
        <v>15</v>
      </c>
      <c r="B16" s="2" t="s">
        <v>18</v>
      </c>
      <c r="C16" s="3" t="s">
        <v>37</v>
      </c>
      <c r="D16" s="3" t="s">
        <v>20</v>
      </c>
      <c r="E16" s="2" t="s">
        <v>33</v>
      </c>
      <c r="F16" s="18" t="str">
        <f t="shared" si="7"/>
        <v>["entities"]</v>
      </c>
      <c r="G16" s="18" t="str">
        <f t="shared" si="1"/>
        <v>["entities"]</v>
      </c>
      <c r="H16" s="18" t="str">
        <f t="shared" si="2"/>
        <v>["carpetas-nuevas"]</v>
      </c>
      <c r="I16" s="18" t="str">
        <f t="shared" si="3"/>
        <v>true</v>
      </c>
      <c r="J16" s="18" t="str">
        <f t="shared" si="4"/>
        <v>true</v>
      </c>
      <c r="K16" s="18" t="str">
        <f t="shared" si="5"/>
        <v>true</v>
      </c>
      <c r="L16" s="18" t="str">
        <f t="shared" si="6"/>
        <v>false</v>
      </c>
    </row>
    <row r="17" spans="1:12" x14ac:dyDescent="0.25">
      <c r="A17" s="7">
        <v>16</v>
      </c>
      <c r="B17" s="2" t="s">
        <v>18</v>
      </c>
      <c r="C17" s="3" t="s">
        <v>38</v>
      </c>
      <c r="D17" s="3" t="s">
        <v>20</v>
      </c>
      <c r="E17" s="2" t="s">
        <v>33</v>
      </c>
      <c r="F17" s="18" t="str">
        <f t="shared" si="7"/>
        <v>["entities"]</v>
      </c>
      <c r="G17" s="18" t="str">
        <f t="shared" si="1"/>
        <v>["entities"]</v>
      </c>
      <c r="H17" s="18" t="str">
        <f t="shared" si="2"/>
        <v>["carpetas-nuevas"]</v>
      </c>
      <c r="I17" s="18" t="str">
        <f t="shared" si="3"/>
        <v>true</v>
      </c>
      <c r="J17" s="18" t="str">
        <f t="shared" si="4"/>
        <v>true</v>
      </c>
      <c r="K17" s="18" t="str">
        <f t="shared" si="5"/>
        <v>true</v>
      </c>
      <c r="L17" s="18" t="str">
        <f t="shared" si="6"/>
        <v>false</v>
      </c>
    </row>
    <row r="18" spans="1:12" x14ac:dyDescent="0.25">
      <c r="A18" s="7">
        <v>17</v>
      </c>
      <c r="B18" s="2" t="s">
        <v>18</v>
      </c>
      <c r="C18" s="3" t="s">
        <v>39</v>
      </c>
      <c r="D18" s="3" t="s">
        <v>20</v>
      </c>
      <c r="E18" s="2" t="s">
        <v>33</v>
      </c>
      <c r="F18" s="18" t="str">
        <f t="shared" si="7"/>
        <v>["entities"]</v>
      </c>
      <c r="G18" s="18" t="str">
        <f t="shared" si="1"/>
        <v>["entities"]</v>
      </c>
      <c r="H18" s="18" t="str">
        <f t="shared" si="2"/>
        <v>["carpetas-nuevas"]</v>
      </c>
      <c r="I18" s="18" t="str">
        <f t="shared" si="3"/>
        <v>true</v>
      </c>
      <c r="J18" s="18" t="str">
        <f t="shared" si="4"/>
        <v>true</v>
      </c>
      <c r="K18" s="18" t="str">
        <f t="shared" si="5"/>
        <v>true</v>
      </c>
      <c r="L18" s="18" t="str">
        <f t="shared" si="6"/>
        <v>false</v>
      </c>
    </row>
    <row r="19" spans="1:12" x14ac:dyDescent="0.25">
      <c r="A19" s="7">
        <v>18</v>
      </c>
      <c r="B19" s="2" t="s">
        <v>18</v>
      </c>
      <c r="C19" s="3" t="s">
        <v>40</v>
      </c>
      <c r="D19" s="3" t="s">
        <v>20</v>
      </c>
      <c r="E19" s="2" t="s">
        <v>33</v>
      </c>
      <c r="F19" s="18" t="str">
        <f t="shared" si="7"/>
        <v>["entities"]</v>
      </c>
      <c r="G19" s="18" t="str">
        <f t="shared" si="1"/>
        <v>["entities"]</v>
      </c>
      <c r="H19" s="18" t="str">
        <f t="shared" si="2"/>
        <v>["carpetas-nuevas"]</v>
      </c>
      <c r="I19" s="18" t="str">
        <f t="shared" si="3"/>
        <v>true</v>
      </c>
      <c r="J19" s="18" t="str">
        <f t="shared" si="4"/>
        <v>true</v>
      </c>
      <c r="K19" s="18" t="str">
        <f t="shared" si="5"/>
        <v>true</v>
      </c>
      <c r="L19" s="18" t="str">
        <f t="shared" si="6"/>
        <v>false</v>
      </c>
    </row>
    <row r="20" spans="1:12" x14ac:dyDescent="0.25">
      <c r="A20" s="7">
        <v>19</v>
      </c>
      <c r="B20" s="2" t="s">
        <v>18</v>
      </c>
      <c r="C20" s="3" t="s">
        <v>41</v>
      </c>
      <c r="D20" s="3" t="s">
        <v>20</v>
      </c>
      <c r="E20" s="2" t="s">
        <v>33</v>
      </c>
      <c r="F20" s="18" t="str">
        <f t="shared" si="7"/>
        <v>["entities"]</v>
      </c>
      <c r="G20" s="18" t="str">
        <f t="shared" si="1"/>
        <v>["entities"]</v>
      </c>
      <c r="H20" s="18" t="str">
        <f t="shared" si="2"/>
        <v>["carpetas-nuevas"]</v>
      </c>
      <c r="I20" s="18" t="str">
        <f t="shared" si="3"/>
        <v>true</v>
      </c>
      <c r="J20" s="18" t="str">
        <f t="shared" si="4"/>
        <v>true</v>
      </c>
      <c r="K20" s="18" t="str">
        <f t="shared" si="5"/>
        <v>true</v>
      </c>
      <c r="L20" s="18" t="str">
        <f t="shared" si="6"/>
        <v>false</v>
      </c>
    </row>
    <row r="21" spans="1:12" x14ac:dyDescent="0.25">
      <c r="A21" s="7">
        <v>20</v>
      </c>
      <c r="B21" s="2" t="s">
        <v>18</v>
      </c>
      <c r="C21" s="3" t="s">
        <v>42</v>
      </c>
      <c r="D21" s="3" t="s">
        <v>20</v>
      </c>
      <c r="E21" s="2" t="s">
        <v>33</v>
      </c>
      <c r="F21" s="18" t="str">
        <f t="shared" si="7"/>
        <v>["entities"]</v>
      </c>
      <c r="G21" s="18" t="str">
        <f t="shared" si="1"/>
        <v>["entities"]</v>
      </c>
      <c r="H21" s="18" t="str">
        <f t="shared" si="2"/>
        <v>["carpetas-nuevas"]</v>
      </c>
      <c r="I21" s="18" t="str">
        <f t="shared" si="3"/>
        <v>true</v>
      </c>
      <c r="J21" s="18" t="str">
        <f t="shared" si="4"/>
        <v>true</v>
      </c>
      <c r="K21" s="18" t="str">
        <f t="shared" si="5"/>
        <v>true</v>
      </c>
      <c r="L21" s="18" t="str">
        <f t="shared" si="6"/>
        <v>false</v>
      </c>
    </row>
    <row r="22" spans="1:12" x14ac:dyDescent="0.25">
      <c r="A22" s="7">
        <v>21</v>
      </c>
      <c r="B22" s="2" t="s">
        <v>18</v>
      </c>
      <c r="C22" s="3" t="s">
        <v>43</v>
      </c>
      <c r="D22" s="3" t="s">
        <v>20</v>
      </c>
      <c r="E22" s="2" t="s">
        <v>33</v>
      </c>
      <c r="F22" s="18" t="str">
        <f t="shared" si="7"/>
        <v>["entities"]</v>
      </c>
      <c r="G22" s="18" t="str">
        <f t="shared" si="1"/>
        <v>["entities"]</v>
      </c>
      <c r="H22" s="18" t="str">
        <f t="shared" si="2"/>
        <v>["carpetas-nuevas"]</v>
      </c>
      <c r="I22" s="18" t="str">
        <f t="shared" si="3"/>
        <v>true</v>
      </c>
      <c r="J22" s="18" t="str">
        <f t="shared" si="4"/>
        <v>true</v>
      </c>
      <c r="K22" s="18" t="str">
        <f t="shared" si="5"/>
        <v>true</v>
      </c>
      <c r="L22" s="18" t="str">
        <f t="shared" si="6"/>
        <v>false</v>
      </c>
    </row>
    <row r="23" spans="1:12" x14ac:dyDescent="0.25">
      <c r="A23" s="7">
        <v>22</v>
      </c>
      <c r="B23" s="2" t="s">
        <v>18</v>
      </c>
      <c r="C23" s="3" t="s">
        <v>44</v>
      </c>
      <c r="D23" s="3" t="s">
        <v>20</v>
      </c>
      <c r="E23" s="2" t="s">
        <v>33</v>
      </c>
      <c r="F23" s="18" t="str">
        <f t="shared" si="7"/>
        <v>["entities"]</v>
      </c>
      <c r="G23" s="18" t="str">
        <f t="shared" si="1"/>
        <v>["entities"]</v>
      </c>
      <c r="H23" s="18" t="str">
        <f t="shared" si="2"/>
        <v>["carpetas-nuevas"]</v>
      </c>
      <c r="I23" s="18" t="str">
        <f t="shared" si="3"/>
        <v>true</v>
      </c>
      <c r="J23" s="18" t="str">
        <f t="shared" si="4"/>
        <v>true</v>
      </c>
      <c r="K23" s="18" t="str">
        <f t="shared" si="5"/>
        <v>true</v>
      </c>
      <c r="L23" s="18" t="str">
        <f t="shared" si="6"/>
        <v>false</v>
      </c>
    </row>
    <row r="24" spans="1:12" x14ac:dyDescent="0.25">
      <c r="A24" s="7">
        <v>23</v>
      </c>
      <c r="B24" s="2" t="s">
        <v>18</v>
      </c>
      <c r="C24" s="3" t="s">
        <v>45</v>
      </c>
      <c r="D24" s="3" t="s">
        <v>22</v>
      </c>
      <c r="E24" s="2" t="s">
        <v>33</v>
      </c>
      <c r="F24" s="18" t="str">
        <f t="shared" si="7"/>
        <v>["otros" ,"entities"]</v>
      </c>
      <c r="G24" s="18" t="str">
        <f t="shared" si="1"/>
        <v>["otros" ,"entities"]</v>
      </c>
      <c r="H24" s="18" t="str">
        <f t="shared" si="2"/>
        <v>["carpetas-nuevas"]</v>
      </c>
      <c r="I24" s="18" t="str">
        <f t="shared" si="3"/>
        <v>true</v>
      </c>
      <c r="J24" s="18" t="str">
        <f t="shared" si="4"/>
        <v>true</v>
      </c>
      <c r="K24" s="18" t="str">
        <f t="shared" si="5"/>
        <v>true</v>
      </c>
      <c r="L24" s="18" t="str">
        <f t="shared" si="6"/>
        <v>false</v>
      </c>
    </row>
    <row r="25" spans="1:12" x14ac:dyDescent="0.25">
      <c r="A25" s="7">
        <v>24</v>
      </c>
      <c r="B25" s="2" t="s">
        <v>18</v>
      </c>
      <c r="C25" s="3" t="s">
        <v>46</v>
      </c>
      <c r="D25" s="3" t="s">
        <v>22</v>
      </c>
      <c r="E25" s="2" t="s">
        <v>33</v>
      </c>
      <c r="F25" s="18" t="str">
        <f t="shared" si="7"/>
        <v>["otros" ,"entities"]</v>
      </c>
      <c r="G25" s="18" t="str">
        <f t="shared" si="1"/>
        <v>["otros" ,"entities"]</v>
      </c>
      <c r="H25" s="18" t="str">
        <f t="shared" si="2"/>
        <v>["carpetas-nuevas"]</v>
      </c>
      <c r="I25" s="18" t="str">
        <f t="shared" si="3"/>
        <v>true</v>
      </c>
      <c r="J25" s="18" t="str">
        <f t="shared" si="4"/>
        <v>true</v>
      </c>
      <c r="K25" s="18" t="str">
        <f t="shared" si="5"/>
        <v>true</v>
      </c>
      <c r="L25" s="18" t="str">
        <f t="shared" si="6"/>
        <v>false</v>
      </c>
    </row>
    <row r="26" spans="1:12" x14ac:dyDescent="0.25">
      <c r="A26" s="7">
        <v>25</v>
      </c>
      <c r="B26" s="2" t="s">
        <v>18</v>
      </c>
      <c r="C26" s="3" t="s">
        <v>47</v>
      </c>
      <c r="D26" s="3" t="s">
        <v>22</v>
      </c>
      <c r="E26" s="2" t="s">
        <v>33</v>
      </c>
      <c r="F26" s="18" t="str">
        <f t="shared" si="7"/>
        <v>["otros" ,"entities"]</v>
      </c>
      <c r="G26" s="18" t="str">
        <f t="shared" si="1"/>
        <v>["otros" ,"entities"]</v>
      </c>
      <c r="H26" s="18" t="str">
        <f t="shared" si="2"/>
        <v>["carpetas-nuevas"]</v>
      </c>
      <c r="I26" s="18" t="str">
        <f t="shared" si="3"/>
        <v>true</v>
      </c>
      <c r="J26" s="18" t="str">
        <f t="shared" si="4"/>
        <v>true</v>
      </c>
      <c r="K26" s="18" t="str">
        <f t="shared" si="5"/>
        <v>true</v>
      </c>
      <c r="L26" s="18" t="str">
        <f t="shared" si="6"/>
        <v>false</v>
      </c>
    </row>
    <row r="27" spans="1:12" x14ac:dyDescent="0.25">
      <c r="A27" s="7">
        <v>26</v>
      </c>
      <c r="B27" s="2" t="s">
        <v>18</v>
      </c>
      <c r="C27" s="3" t="s">
        <v>48</v>
      </c>
      <c r="D27" s="3" t="s">
        <v>22</v>
      </c>
      <c r="E27" s="2" t="s">
        <v>33</v>
      </c>
      <c r="F27" s="18" t="str">
        <f t="shared" si="7"/>
        <v>["otros" ,"entities"]</v>
      </c>
      <c r="G27" s="18" t="str">
        <f t="shared" si="1"/>
        <v>["otros" ,"entities"]</v>
      </c>
      <c r="H27" s="18" t="str">
        <f t="shared" si="2"/>
        <v>["carpetas-nuevas"]</v>
      </c>
      <c r="I27" s="18" t="str">
        <f t="shared" si="3"/>
        <v>true</v>
      </c>
      <c r="J27" s="18" t="str">
        <f t="shared" si="4"/>
        <v>true</v>
      </c>
      <c r="K27" s="18" t="str">
        <f t="shared" si="5"/>
        <v>true</v>
      </c>
      <c r="L27" s="18" t="str">
        <f t="shared" si="6"/>
        <v>false</v>
      </c>
    </row>
    <row r="28" spans="1:12" x14ac:dyDescent="0.25">
      <c r="A28" s="7">
        <v>27</v>
      </c>
      <c r="B28" s="2" t="s">
        <v>18</v>
      </c>
      <c r="C28" s="3" t="s">
        <v>49</v>
      </c>
      <c r="D28" s="3" t="s">
        <v>22</v>
      </c>
      <c r="E28" s="2" t="s">
        <v>33</v>
      </c>
      <c r="F28" s="18" t="str">
        <f t="shared" si="7"/>
        <v>["otros" ,"entities"]</v>
      </c>
      <c r="G28" s="18" t="str">
        <f t="shared" si="1"/>
        <v>["otros" ,"entities"]</v>
      </c>
      <c r="H28" s="18" t="str">
        <f t="shared" si="2"/>
        <v>["carpetas-nuevas"]</v>
      </c>
      <c r="I28" s="18" t="str">
        <f t="shared" si="3"/>
        <v>true</v>
      </c>
      <c r="J28" s="18" t="str">
        <f t="shared" si="4"/>
        <v>true</v>
      </c>
      <c r="K28" s="18" t="str">
        <f t="shared" si="5"/>
        <v>true</v>
      </c>
      <c r="L28" s="18" t="str">
        <f t="shared" si="6"/>
        <v>false</v>
      </c>
    </row>
    <row r="29" spans="1:12" x14ac:dyDescent="0.25">
      <c r="A29" s="7">
        <v>28</v>
      </c>
      <c r="B29" s="2" t="s">
        <v>18</v>
      </c>
      <c r="C29" s="3" t="s">
        <v>50</v>
      </c>
      <c r="D29" s="3" t="s">
        <v>22</v>
      </c>
      <c r="E29" s="2" t="s">
        <v>33</v>
      </c>
      <c r="F29" s="18" t="str">
        <f t="shared" si="7"/>
        <v>["otros" ,"entities"]</v>
      </c>
      <c r="G29" s="18" t="str">
        <f t="shared" si="1"/>
        <v>["otros" ,"entities"]</v>
      </c>
      <c r="H29" s="18" t="str">
        <f t="shared" si="2"/>
        <v>["carpetas-nuevas"]</v>
      </c>
      <c r="I29" s="18" t="str">
        <f t="shared" si="3"/>
        <v>true</v>
      </c>
      <c r="J29" s="18" t="str">
        <f t="shared" si="4"/>
        <v>true</v>
      </c>
      <c r="K29" s="18" t="str">
        <f t="shared" si="5"/>
        <v>true</v>
      </c>
      <c r="L29" s="18" t="str">
        <f t="shared" si="6"/>
        <v>false</v>
      </c>
    </row>
    <row r="30" spans="1:12" x14ac:dyDescent="0.25">
      <c r="A30" s="7">
        <v>29</v>
      </c>
      <c r="B30" s="2" t="s">
        <v>18</v>
      </c>
      <c r="C30" s="3" t="s">
        <v>51</v>
      </c>
      <c r="D30" s="3" t="s">
        <v>22</v>
      </c>
      <c r="E30" s="2" t="s">
        <v>33</v>
      </c>
      <c r="F30" s="18" t="str">
        <f t="shared" si="7"/>
        <v>["otros" ,"entities"]</v>
      </c>
      <c r="G30" s="18" t="str">
        <f t="shared" si="1"/>
        <v>["otros" ,"entities"]</v>
      </c>
      <c r="H30" s="18" t="str">
        <f t="shared" si="2"/>
        <v>["carpetas-nuevas"]</v>
      </c>
      <c r="I30" s="18" t="str">
        <f t="shared" si="3"/>
        <v>true</v>
      </c>
      <c r="J30" s="18" t="str">
        <f t="shared" si="4"/>
        <v>true</v>
      </c>
      <c r="K30" s="18" t="str">
        <f t="shared" si="5"/>
        <v>true</v>
      </c>
      <c r="L30" s="18" t="str">
        <f t="shared" si="6"/>
        <v>false</v>
      </c>
    </row>
    <row r="31" spans="1:12" x14ac:dyDescent="0.25">
      <c r="A31" s="7">
        <v>30</v>
      </c>
      <c r="B31" s="2" t="s">
        <v>18</v>
      </c>
      <c r="C31" s="3" t="s">
        <v>52</v>
      </c>
      <c r="D31" s="3" t="s">
        <v>22</v>
      </c>
      <c r="E31" s="2" t="s">
        <v>33</v>
      </c>
      <c r="F31" s="18" t="str">
        <f t="shared" si="7"/>
        <v>["otros" ,"entities"]</v>
      </c>
      <c r="G31" s="18" t="str">
        <f t="shared" si="1"/>
        <v>["otros" ,"entities"]</v>
      </c>
      <c r="H31" s="18" t="str">
        <f t="shared" si="2"/>
        <v>["carpetas-nuevas"]</v>
      </c>
      <c r="I31" s="18" t="str">
        <f t="shared" si="3"/>
        <v>true</v>
      </c>
      <c r="J31" s="18" t="str">
        <f t="shared" si="4"/>
        <v>true</v>
      </c>
      <c r="K31" s="18" t="str">
        <f t="shared" si="5"/>
        <v>true</v>
      </c>
      <c r="L31" s="18" t="str">
        <f t="shared" si="6"/>
        <v>false</v>
      </c>
    </row>
    <row r="32" spans="1:12" x14ac:dyDescent="0.25">
      <c r="A32" s="7">
        <v>31</v>
      </c>
      <c r="B32" s="2" t="s">
        <v>18</v>
      </c>
      <c r="C32" s="3" t="s">
        <v>53</v>
      </c>
      <c r="D32" s="3" t="s">
        <v>22</v>
      </c>
      <c r="E32" s="2" t="s">
        <v>33</v>
      </c>
      <c r="F32" s="18" t="str">
        <f t="shared" si="7"/>
        <v>["otros" ,"entities"]</v>
      </c>
      <c r="G32" s="18" t="str">
        <f t="shared" si="1"/>
        <v>["otros" ,"entities"]</v>
      </c>
      <c r="H32" s="18" t="str">
        <f t="shared" si="2"/>
        <v>["carpetas-nuevas"]</v>
      </c>
      <c r="I32" s="18" t="str">
        <f t="shared" si="3"/>
        <v>true</v>
      </c>
      <c r="J32" s="18" t="str">
        <f t="shared" si="4"/>
        <v>true</v>
      </c>
      <c r="K32" s="18" t="str">
        <f t="shared" si="5"/>
        <v>true</v>
      </c>
      <c r="L32" s="18" t="str">
        <f t="shared" si="6"/>
        <v>false</v>
      </c>
    </row>
    <row r="33" spans="1:12" x14ac:dyDescent="0.25">
      <c r="A33" s="7">
        <v>32</v>
      </c>
      <c r="B33" s="2" t="s">
        <v>18</v>
      </c>
      <c r="C33" s="3" t="s">
        <v>54</v>
      </c>
      <c r="D33" s="3" t="s">
        <v>22</v>
      </c>
      <c r="E33" s="2" t="s">
        <v>33</v>
      </c>
      <c r="F33" s="18" t="str">
        <f t="shared" si="7"/>
        <v>["otros" ,"entities"]</v>
      </c>
      <c r="G33" s="18" t="str">
        <f t="shared" si="1"/>
        <v>["otros" ,"entities"]</v>
      </c>
      <c r="H33" s="18" t="str">
        <f t="shared" si="2"/>
        <v>["carpetas-nuevas"]</v>
      </c>
      <c r="I33" s="18" t="str">
        <f t="shared" si="3"/>
        <v>true</v>
      </c>
      <c r="J33" s="18" t="str">
        <f t="shared" si="4"/>
        <v>true</v>
      </c>
      <c r="K33" s="18" t="str">
        <f t="shared" si="5"/>
        <v>true</v>
      </c>
      <c r="L33" s="18" t="str">
        <f t="shared" si="6"/>
        <v>false</v>
      </c>
    </row>
    <row r="34" spans="1:12" x14ac:dyDescent="0.25">
      <c r="A34" s="7">
        <v>33</v>
      </c>
      <c r="B34" s="2" t="s">
        <v>18</v>
      </c>
      <c r="C34" s="3" t="s">
        <v>55</v>
      </c>
      <c r="D34" s="3" t="s">
        <v>22</v>
      </c>
      <c r="E34" s="2" t="s">
        <v>33</v>
      </c>
      <c r="F34" s="18" t="str">
        <f t="shared" si="7"/>
        <v>["otros" ,"entities"]</v>
      </c>
      <c r="G34" s="18" t="str">
        <f t="shared" si="1"/>
        <v>["otros" ,"entities"]</v>
      </c>
      <c r="H34" s="18" t="str">
        <f t="shared" si="2"/>
        <v>["carpetas-nuevas"]</v>
      </c>
      <c r="I34" s="18" t="str">
        <f t="shared" si="3"/>
        <v>true</v>
      </c>
      <c r="J34" s="18" t="str">
        <f t="shared" si="4"/>
        <v>true</v>
      </c>
      <c r="K34" s="18" t="str">
        <f t="shared" si="5"/>
        <v>true</v>
      </c>
      <c r="L34" s="18" t="str">
        <f t="shared" si="6"/>
        <v>false</v>
      </c>
    </row>
    <row r="35" spans="1:12" x14ac:dyDescent="0.25">
      <c r="A35" s="7">
        <v>34</v>
      </c>
      <c r="B35" s="2" t="s">
        <v>18</v>
      </c>
      <c r="C35" s="3" t="s">
        <v>56</v>
      </c>
      <c r="D35" s="3" t="s">
        <v>22</v>
      </c>
      <c r="E35" s="2" t="s">
        <v>33</v>
      </c>
      <c r="F35" s="18" t="str">
        <f t="shared" si="7"/>
        <v>["otros" ,"entities"]</v>
      </c>
      <c r="G35" s="18" t="str">
        <f t="shared" si="1"/>
        <v>["otros" ,"entities"]</v>
      </c>
      <c r="H35" s="18" t="str">
        <f t="shared" si="2"/>
        <v>["carpetas-nuevas"]</v>
      </c>
      <c r="I35" s="18" t="str">
        <f t="shared" si="3"/>
        <v>true</v>
      </c>
      <c r="J35" s="18" t="str">
        <f t="shared" si="4"/>
        <v>true</v>
      </c>
      <c r="K35" s="18" t="str">
        <f t="shared" si="5"/>
        <v>true</v>
      </c>
      <c r="L35" s="18" t="str">
        <f t="shared" si="6"/>
        <v>false</v>
      </c>
    </row>
    <row r="36" spans="1:12" x14ac:dyDescent="0.25">
      <c r="A36" s="7">
        <v>35</v>
      </c>
      <c r="B36" s="2" t="s">
        <v>18</v>
      </c>
      <c r="C36" s="3" t="s">
        <v>57</v>
      </c>
      <c r="D36" s="3" t="s">
        <v>22</v>
      </c>
      <c r="E36" s="2" t="s">
        <v>33</v>
      </c>
      <c r="F36" s="18" t="str">
        <f t="shared" si="7"/>
        <v>["otros" ,"entities"]</v>
      </c>
      <c r="G36" s="18" t="str">
        <f t="shared" si="1"/>
        <v>["otros" ,"entities"]</v>
      </c>
      <c r="H36" s="18" t="str">
        <f t="shared" si="2"/>
        <v>["carpetas-nuevas"]</v>
      </c>
      <c r="I36" s="18" t="str">
        <f t="shared" si="3"/>
        <v>true</v>
      </c>
      <c r="J36" s="18" t="str">
        <f t="shared" si="4"/>
        <v>true</v>
      </c>
      <c r="K36" s="18" t="str">
        <f t="shared" si="5"/>
        <v>true</v>
      </c>
      <c r="L36" s="18" t="str">
        <f t="shared" si="6"/>
        <v>false</v>
      </c>
    </row>
    <row r="37" spans="1:12" ht="45" x14ac:dyDescent="0.25">
      <c r="A37" s="7">
        <v>36</v>
      </c>
      <c r="B37" s="23" t="s">
        <v>23</v>
      </c>
      <c r="C37" s="24" t="s">
        <v>24</v>
      </c>
      <c r="D37" s="24" t="s">
        <v>25</v>
      </c>
      <c r="E37" s="23" t="s">
        <v>33</v>
      </c>
      <c r="F37" s="25" t="str">
        <f t="shared" si="7"/>
        <v>[]</v>
      </c>
      <c r="G37" s="25" t="str">
        <f t="shared" si="1"/>
        <v>[]</v>
      </c>
      <c r="H37" s="25" t="str">
        <f t="shared" si="2"/>
        <v>["carpetas-nuevas"]</v>
      </c>
      <c r="I37" s="25" t="str">
        <f t="shared" si="3"/>
        <v>false</v>
      </c>
      <c r="J37" s="25" t="str">
        <f t="shared" si="4"/>
        <v>false</v>
      </c>
      <c r="K37" s="25" t="str">
        <f t="shared" si="5"/>
        <v>false</v>
      </c>
      <c r="L37" s="25" t="str">
        <f t="shared" si="6"/>
        <v>true</v>
      </c>
    </row>
    <row r="38" spans="1:12" ht="45" x14ac:dyDescent="0.25">
      <c r="A38" s="7">
        <v>37</v>
      </c>
      <c r="B38" s="2" t="s">
        <v>58</v>
      </c>
      <c r="C38" s="3" t="s">
        <v>59</v>
      </c>
      <c r="D38" s="3" t="s">
        <v>60</v>
      </c>
      <c r="E38" s="2" t="s">
        <v>58</v>
      </c>
      <c r="F38" s="18" t="str">
        <f t="shared" si="7"/>
        <v>[]</v>
      </c>
      <c r="G38" s="18" t="str">
        <f t="shared" si="1"/>
        <v>[]</v>
      </c>
      <c r="H38" s="18" t="str">
        <f t="shared" si="2"/>
        <v>[]</v>
      </c>
      <c r="I38" s="18" t="str">
        <f t="shared" si="3"/>
        <v>false</v>
      </c>
      <c r="J38" s="18" t="str">
        <f t="shared" si="4"/>
        <v>false</v>
      </c>
      <c r="K38" s="18" t="str">
        <f t="shared" si="5"/>
        <v>false</v>
      </c>
      <c r="L38" s="18" t="str">
        <f t="shared" si="6"/>
        <v>false</v>
      </c>
    </row>
  </sheetData>
  <autoFilter ref="A1:L38"/>
  <pageMargins left="0.25" right="0.25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9"/>
  <sheetViews>
    <sheetView zoomScale="110" zoomScaleNormal="110" workbookViewId="0">
      <selection activeCell="B33" sqref="B33"/>
    </sheetView>
  </sheetViews>
  <sheetFormatPr baseColWidth="10" defaultColWidth="11.42578125" defaultRowHeight="15" x14ac:dyDescent="0.25"/>
  <cols>
    <col min="1" max="1" width="2.7109375" customWidth="1"/>
    <col min="2" max="2" width="29.7109375" customWidth="1"/>
    <col min="3" max="3" width="30.140625" customWidth="1"/>
    <col min="4" max="4" width="29.5703125" customWidth="1"/>
    <col min="5" max="5" width="23.85546875" bestFit="1" customWidth="1"/>
    <col min="6" max="6" width="31.42578125" customWidth="1"/>
    <col min="7" max="7" width="32.85546875" customWidth="1"/>
    <col min="8" max="8" width="24.28515625" bestFit="1" customWidth="1"/>
  </cols>
  <sheetData>
    <row r="1" spans="2:8" ht="15.75" thickBot="1" x14ac:dyDescent="0.3"/>
    <row r="2" spans="2:8" ht="46.9" customHeight="1" x14ac:dyDescent="0.25">
      <c r="B2" s="37" t="s">
        <v>61</v>
      </c>
      <c r="C2" s="17" t="s">
        <v>62</v>
      </c>
      <c r="D2" s="17" t="s">
        <v>63</v>
      </c>
      <c r="E2" s="17" t="s">
        <v>64</v>
      </c>
      <c r="F2" s="17" t="s">
        <v>65</v>
      </c>
      <c r="G2" s="17" t="s">
        <v>66</v>
      </c>
      <c r="H2" s="17" t="s">
        <v>67</v>
      </c>
    </row>
    <row r="3" spans="2:8" ht="18.600000000000001" customHeight="1" thickBot="1" x14ac:dyDescent="0.3">
      <c r="B3" s="38"/>
      <c r="C3" s="20" t="s">
        <v>68</v>
      </c>
      <c r="D3" s="20" t="s">
        <v>69</v>
      </c>
      <c r="E3" s="20" t="s">
        <v>70</v>
      </c>
      <c r="F3" s="20" t="s">
        <v>71</v>
      </c>
      <c r="G3" s="20" t="s">
        <v>72</v>
      </c>
      <c r="H3" s="20" t="s">
        <v>73</v>
      </c>
    </row>
    <row r="4" spans="2:8" ht="15.75" thickBot="1" x14ac:dyDescent="0.3">
      <c r="B4" s="27" t="s">
        <v>14</v>
      </c>
      <c r="C4" s="11" t="s">
        <v>74</v>
      </c>
      <c r="D4" s="12" t="s">
        <v>75</v>
      </c>
      <c r="E4" s="12" t="s">
        <v>76</v>
      </c>
      <c r="F4" s="12" t="s">
        <v>76</v>
      </c>
      <c r="G4" s="13" t="s">
        <v>76</v>
      </c>
      <c r="H4" s="12" t="s">
        <v>76</v>
      </c>
    </row>
    <row r="5" spans="2:8" x14ac:dyDescent="0.25">
      <c r="B5" s="28" t="s">
        <v>17</v>
      </c>
      <c r="C5" s="11" t="s">
        <v>77</v>
      </c>
      <c r="D5" s="6" t="s">
        <v>75</v>
      </c>
      <c r="E5" s="6" t="s">
        <v>76</v>
      </c>
      <c r="F5" s="6" t="s">
        <v>76</v>
      </c>
      <c r="G5" s="15" t="s">
        <v>76</v>
      </c>
      <c r="H5" s="6" t="s">
        <v>76</v>
      </c>
    </row>
    <row r="6" spans="2:8" x14ac:dyDescent="0.25">
      <c r="B6" s="26" t="s">
        <v>20</v>
      </c>
      <c r="C6" s="14" t="s">
        <v>78</v>
      </c>
      <c r="D6" s="6" t="s">
        <v>75</v>
      </c>
      <c r="E6" s="6" t="s">
        <v>76</v>
      </c>
      <c r="F6" s="6" t="s">
        <v>76</v>
      </c>
      <c r="G6" s="15" t="s">
        <v>76</v>
      </c>
      <c r="H6" s="6" t="s">
        <v>79</v>
      </c>
    </row>
    <row r="7" spans="2:8" x14ac:dyDescent="0.25">
      <c r="B7" s="28" t="s">
        <v>22</v>
      </c>
      <c r="C7" s="14" t="s">
        <v>80</v>
      </c>
      <c r="D7" s="6" t="s">
        <v>75</v>
      </c>
      <c r="E7" s="6" t="s">
        <v>76</v>
      </c>
      <c r="F7" s="6" t="s">
        <v>76</v>
      </c>
      <c r="G7" s="15" t="s">
        <v>76</v>
      </c>
      <c r="H7" s="6" t="s">
        <v>79</v>
      </c>
    </row>
    <row r="8" spans="2:8" x14ac:dyDescent="0.25">
      <c r="B8" s="26" t="s">
        <v>25</v>
      </c>
      <c r="C8" s="14" t="s">
        <v>74</v>
      </c>
      <c r="D8" s="6" t="s">
        <v>75</v>
      </c>
      <c r="E8" s="6" t="s">
        <v>79</v>
      </c>
      <c r="F8" s="6" t="s">
        <v>79</v>
      </c>
      <c r="G8" s="22" t="s">
        <v>79</v>
      </c>
      <c r="H8" s="6" t="s">
        <v>76</v>
      </c>
    </row>
    <row r="9" spans="2:8" x14ac:dyDescent="0.25">
      <c r="B9" s="19" t="s">
        <v>60</v>
      </c>
      <c r="C9" s="16" t="s">
        <v>74</v>
      </c>
      <c r="D9" s="21" t="s">
        <v>74</v>
      </c>
      <c r="E9" s="21" t="s">
        <v>79</v>
      </c>
      <c r="F9" s="21" t="s">
        <v>79</v>
      </c>
      <c r="G9" s="22" t="s">
        <v>79</v>
      </c>
      <c r="H9" s="21" t="s">
        <v>79</v>
      </c>
    </row>
  </sheetData>
  <mergeCells count="1">
    <mergeCell ref="B2:B3"/>
  </mergeCells>
  <pageMargins left="0.25" right="0.25" top="0.75" bottom="0.75" header="0.3" footer="0.3"/>
  <pageSetup paperSize="9" scale="6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L10" sqref="L10"/>
    </sheetView>
  </sheetViews>
  <sheetFormatPr baseColWidth="10" defaultRowHeight="15" x14ac:dyDescent="0.25"/>
  <cols>
    <col min="2" max="2" width="12.7109375" customWidth="1"/>
    <col min="3" max="3" width="15.7109375" bestFit="1" customWidth="1"/>
    <col min="4" max="4" width="27.28515625" bestFit="1" customWidth="1"/>
    <col min="5" max="5" width="5.7109375" customWidth="1"/>
    <col min="7" max="7" width="19.28515625" bestFit="1" customWidth="1"/>
  </cols>
  <sheetData>
    <row r="3" spans="2:7" ht="15.75" thickBot="1" x14ac:dyDescent="0.3"/>
    <row r="4" spans="2:7" ht="15.75" thickBot="1" x14ac:dyDescent="0.3">
      <c r="B4" s="39" t="s">
        <v>81</v>
      </c>
      <c r="C4" s="40"/>
      <c r="F4" s="39" t="s">
        <v>90</v>
      </c>
      <c r="G4" s="40"/>
    </row>
    <row r="5" spans="2:7" x14ac:dyDescent="0.25">
      <c r="B5" s="30" t="s">
        <v>85</v>
      </c>
      <c r="C5" s="31"/>
      <c r="F5" s="30" t="s">
        <v>91</v>
      </c>
      <c r="G5" s="31"/>
    </row>
    <row r="6" spans="2:7" x14ac:dyDescent="0.25">
      <c r="B6" s="30" t="s">
        <v>85</v>
      </c>
      <c r="C6" s="31"/>
      <c r="F6" s="30" t="s">
        <v>91</v>
      </c>
      <c r="G6" s="31" t="s">
        <v>92</v>
      </c>
    </row>
    <row r="7" spans="2:7" x14ac:dyDescent="0.25">
      <c r="B7" s="30" t="s">
        <v>85</v>
      </c>
      <c r="C7" s="32" t="s">
        <v>93</v>
      </c>
      <c r="D7" s="29">
        <v>1</v>
      </c>
      <c r="F7" s="30" t="s">
        <v>91</v>
      </c>
      <c r="G7" s="32" t="s">
        <v>93</v>
      </c>
    </row>
    <row r="8" spans="2:7" x14ac:dyDescent="0.25">
      <c r="B8" s="30" t="s">
        <v>85</v>
      </c>
      <c r="C8" s="32" t="s">
        <v>82</v>
      </c>
      <c r="D8" s="29" t="s">
        <v>98</v>
      </c>
      <c r="F8" s="30" t="s">
        <v>91</v>
      </c>
      <c r="G8" s="32" t="s">
        <v>82</v>
      </c>
    </row>
    <row r="9" spans="2:7" x14ac:dyDescent="0.25">
      <c r="B9" s="30" t="s">
        <v>85</v>
      </c>
      <c r="C9" s="32" t="s">
        <v>83</v>
      </c>
      <c r="D9" s="29">
        <v>1</v>
      </c>
      <c r="F9" s="30" t="s">
        <v>91</v>
      </c>
      <c r="G9" s="32" t="s">
        <v>97</v>
      </c>
    </row>
    <row r="10" spans="2:7" x14ac:dyDescent="0.25">
      <c r="B10" s="30" t="s">
        <v>85</v>
      </c>
      <c r="C10" s="32" t="s">
        <v>95</v>
      </c>
      <c r="D10" s="29">
        <v>20509142590</v>
      </c>
      <c r="F10" s="30" t="s">
        <v>91</v>
      </c>
      <c r="G10" s="32" t="s">
        <v>95</v>
      </c>
    </row>
    <row r="11" spans="2:7" x14ac:dyDescent="0.25">
      <c r="B11" s="30" t="s">
        <v>85</v>
      </c>
      <c r="C11" s="32" t="s">
        <v>84</v>
      </c>
      <c r="D11" s="29" t="s">
        <v>99</v>
      </c>
      <c r="F11" s="30" t="s">
        <v>91</v>
      </c>
      <c r="G11" s="32" t="s">
        <v>84</v>
      </c>
    </row>
    <row r="12" spans="2:7" x14ac:dyDescent="0.25">
      <c r="B12" s="30" t="s">
        <v>85</v>
      </c>
      <c r="C12" s="32" t="s">
        <v>86</v>
      </c>
      <c r="D12" s="29">
        <v>0</v>
      </c>
      <c r="F12" s="30" t="s">
        <v>91</v>
      </c>
      <c r="G12" s="32" t="s">
        <v>86</v>
      </c>
    </row>
    <row r="13" spans="2:7" x14ac:dyDescent="0.25">
      <c r="B13" s="30" t="s">
        <v>85</v>
      </c>
      <c r="C13" s="32" t="s">
        <v>87</v>
      </c>
      <c r="D13" s="29">
        <v>488618</v>
      </c>
      <c r="F13" s="30" t="s">
        <v>91</v>
      </c>
      <c r="G13" s="32" t="s">
        <v>87</v>
      </c>
    </row>
    <row r="14" spans="2:7" x14ac:dyDescent="0.25">
      <c r="B14" s="30" t="s">
        <v>85</v>
      </c>
      <c r="C14" s="31" t="s">
        <v>88</v>
      </c>
      <c r="F14" s="30" t="s">
        <v>91</v>
      </c>
      <c r="G14" s="31" t="s">
        <v>96</v>
      </c>
    </row>
    <row r="15" spans="2:7" ht="15.75" thickBot="1" x14ac:dyDescent="0.3">
      <c r="B15" s="30" t="s">
        <v>85</v>
      </c>
      <c r="C15" s="33" t="s">
        <v>89</v>
      </c>
      <c r="F15" s="30" t="s">
        <v>91</v>
      </c>
      <c r="G15" s="33" t="s">
        <v>94</v>
      </c>
    </row>
  </sheetData>
  <mergeCells count="2">
    <mergeCell ref="B4:C4"/>
    <mergeCell ref="F4:G4"/>
  </mergeCells>
  <pageMargins left="0.7" right="0.7" top="0.75" bottom="0.75" header="0.3" footer="0.3"/>
  <pageSetup orientation="portrait" horizontalDpi="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4C61F9-6B85-441E-8DC1-8E8258A8EC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6942CE-DD64-45DA-B893-80E5073BBBE9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43ba3e12-7e44-4d17-aa06-01b8f7cca1e1"/>
    <ds:schemaRef ds:uri="http://purl.org/dc/terms/"/>
    <ds:schemaRef ds:uri="http://schemas.microsoft.com/office/infopath/2007/PartnerControls"/>
    <ds:schemaRef ds:uri="083ff26b-a94d-4eb9-b747-c9bdf82d91d1"/>
    <ds:schemaRef ds:uri="http://www.w3.org/XML/1998/namespace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CAB719E8-70D5-4F0B-8990-B35769DEF1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Resumen</vt:lpstr>
      <vt:lpstr>Tabla_Permisos</vt:lpstr>
      <vt:lpstr>Hoja1</vt:lpstr>
      <vt:lpstr>Tabla_Permisos!TABLAROL</vt:lpstr>
      <vt:lpstr>tablaroll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Salas</dc:creator>
  <cp:keywords/>
  <dc:description/>
  <cp:lastModifiedBy>acer</cp:lastModifiedBy>
  <cp:revision/>
  <cp:lastPrinted>2023-11-13T21:52:29Z</cp:lastPrinted>
  <dcterms:created xsi:type="dcterms:W3CDTF">2023-09-25T14:39:19Z</dcterms:created>
  <dcterms:modified xsi:type="dcterms:W3CDTF">2025-09-12T14:33:03Z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