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VUCE\DocumentoVuce\PROYECTO CP\"/>
    </mc:Choice>
  </mc:AlternateContent>
  <xr:revisionPtr revIDLastSave="0" documentId="13_ncr:1_{C902DF8F-F440-4478-BBC5-B8F9401E72BC}" xr6:coauthVersionLast="47" xr6:coauthVersionMax="47" xr10:uidLastSave="{00000000-0000-0000-0000-000000000000}"/>
  <bookViews>
    <workbookView xWindow="-120" yWindow="-120" windowWidth="38640" windowHeight="2112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<sst xmlns="http://schemas.openxmlformats.org/spreadsheetml/2006/main" count="11850" uniqueCount="847">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</sst>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1" x14ac:knownFonts="1">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30" fillId="21" borderId="1" xfId="0" applyFont="1" applyFill="1" applyBorder="1" applyAlignment="1">
      <alignment horizontal="center" vertical="center"/>
    </xf>
    <xf numFmtId="0" fontId="0" fillId="0" borderId="0" xfId="0" quotePrefix="1"/>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x14ac:dyDescent="0.25"/>
  <sheetData>
    <row r="2" spans="1:8" s="15" customFormat="1" ht="21" x14ac:dyDescent="0.35">
      <c r="A2" s="14" t="s">
        <v>0</v>
      </c>
      <c r="H2" s="16" t="s">
        <v>1</v>
      </c>
    </row>
    <row r="87" spans="1:1" s="14" customFormat="1" ht="21" x14ac:dyDescent="0.35">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2" ht="38.25" hidden="1" x14ac:dyDescent="0.35">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x14ac:dyDescent="0.35">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x14ac:dyDescent="0.35">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x14ac:dyDescent="0.35">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x14ac:dyDescent="0.35">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x14ac:dyDescent="0.3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x14ac:dyDescent="0.35">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x14ac:dyDescent="0.35">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x14ac:dyDescent="0.35">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x14ac:dyDescent="0.35">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x14ac:dyDescent="0.35">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x14ac:dyDescent="0.3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x14ac:dyDescent="0.35">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x14ac:dyDescent="0.35">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x14ac:dyDescent="0.35">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x14ac:dyDescent="0.35">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x14ac:dyDescent="0.35">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x14ac:dyDescent="0.3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x14ac:dyDescent="0.35">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x14ac:dyDescent="0.35">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x14ac:dyDescent="0.35">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x14ac:dyDescent="0.35">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x14ac:dyDescent="0.35">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x14ac:dyDescent="0.3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x14ac:dyDescent="0.35">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x14ac:dyDescent="0.35">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x14ac:dyDescent="0.35">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x14ac:dyDescent="0.35">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x14ac:dyDescent="0.35">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x14ac:dyDescent="0.3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x14ac:dyDescent="0.35">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x14ac:dyDescent="0.35">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x14ac:dyDescent="0.35">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x14ac:dyDescent="0.35">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x14ac:dyDescent="0.35">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x14ac:dyDescent="0.3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x14ac:dyDescent="0.35">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x14ac:dyDescent="0.35">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x14ac:dyDescent="0.35">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x14ac:dyDescent="0.35">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x14ac:dyDescent="0.35">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x14ac:dyDescent="0.3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x14ac:dyDescent="0.2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x14ac:dyDescent="0.25">
      <c r="A1" s="140" t="s">
        <v>73</v>
      </c>
      <c r="B1" s="140" t="s">
        <v>3</v>
      </c>
      <c r="C1" s="140" t="s">
        <v>74</v>
      </c>
      <c r="D1" s="140" t="s">
        <v>547</v>
      </c>
      <c r="E1" s="140" t="s">
        <v>4</v>
      </c>
      <c r="F1" s="141" t="s">
        <v>5</v>
      </c>
      <c r="G1" s="142" t="s">
        <v>6</v>
      </c>
      <c r="H1" s="142" t="s">
        <v>548</v>
      </c>
      <c r="I1" s="358" t="s">
        <v>8</v>
      </c>
      <c r="J1" s="358"/>
      <c r="K1" s="358"/>
      <c r="L1" s="358"/>
      <c r="M1" s="358"/>
      <c r="N1" s="358"/>
      <c r="O1" s="144" t="s">
        <v>9</v>
      </c>
      <c r="P1" s="141" t="s">
        <v>10</v>
      </c>
      <c r="Q1" s="140" t="s">
        <v>11</v>
      </c>
      <c r="R1" s="143" t="s">
        <v>549</v>
      </c>
      <c r="S1" s="143" t="s">
        <v>12</v>
      </c>
      <c r="T1" s="143" t="s">
        <v>13</v>
      </c>
      <c r="U1" s="145" t="s">
        <v>579</v>
      </c>
    </row>
    <row r="2" spans="1:21" ht="21.75" hidden="1" customHeight="1" x14ac:dyDescent="0.25">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x14ac:dyDescent="0.25">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x14ac:dyDescent="0.25">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x14ac:dyDescent="0.25">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x14ac:dyDescent="0.25">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x14ac:dyDescent="0.25">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x14ac:dyDescent="0.25">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x14ac:dyDescent="0.25">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x14ac:dyDescent="0.25">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x14ac:dyDescent="0.25">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x14ac:dyDescent="0.25">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x14ac:dyDescent="0.25">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x14ac:dyDescent="0.25">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x14ac:dyDescent="0.25">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x14ac:dyDescent="0.25">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x14ac:dyDescent="0.25">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x14ac:dyDescent="0.25">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x14ac:dyDescent="0.25">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x14ac:dyDescent="0.25">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x14ac:dyDescent="0.25">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x14ac:dyDescent="0.25">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x14ac:dyDescent="0.25">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x14ac:dyDescent="0.25">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x14ac:dyDescent="0.25">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x14ac:dyDescent="0.25">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x14ac:dyDescent="0.25">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x14ac:dyDescent="0.25">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x14ac:dyDescent="0.25">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x14ac:dyDescent="0.25">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x14ac:dyDescent="0.2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x14ac:dyDescent="0.25">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x14ac:dyDescent="0.25">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x14ac:dyDescent="0.25">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x14ac:dyDescent="0.25">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x14ac:dyDescent="0.25">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x14ac:dyDescent="0.2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x14ac:dyDescent="0.25">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x14ac:dyDescent="0.25">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x14ac:dyDescent="0.25">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x14ac:dyDescent="0.25">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x14ac:dyDescent="0.25">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x14ac:dyDescent="0.2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x14ac:dyDescent="0.25">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x14ac:dyDescent="0.25">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x14ac:dyDescent="0.25">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x14ac:dyDescent="0.25">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x14ac:dyDescent="0.25">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x14ac:dyDescent="0.25">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x14ac:dyDescent="0.25">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x14ac:dyDescent="0.25">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x14ac:dyDescent="0.25">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x14ac:dyDescent="0.25">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x14ac:dyDescent="0.25">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x14ac:dyDescent="0.2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x14ac:dyDescent="0.25">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x14ac:dyDescent="0.25">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x14ac:dyDescent="0.25">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x14ac:dyDescent="0.25">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x14ac:dyDescent="0.25">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x14ac:dyDescent="0.2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x14ac:dyDescent="0.25">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x14ac:dyDescent="0.25">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x14ac:dyDescent="0.25">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x14ac:dyDescent="0.25">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x14ac:dyDescent="0.25">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x14ac:dyDescent="0.25">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x14ac:dyDescent="0.25">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x14ac:dyDescent="0.25">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x14ac:dyDescent="0.25">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x14ac:dyDescent="0.25">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x14ac:dyDescent="0.25">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x14ac:dyDescent="0.25">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x14ac:dyDescent="0.25">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x14ac:dyDescent="0.25">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x14ac:dyDescent="0.25">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x14ac:dyDescent="0.25">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x14ac:dyDescent="0.25">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x14ac:dyDescent="0.2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x14ac:dyDescent="0.25">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x14ac:dyDescent="0.25">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x14ac:dyDescent="0.25">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x14ac:dyDescent="0.25">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x14ac:dyDescent="0.25">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x14ac:dyDescent="0.2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x14ac:dyDescent="0.25">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x14ac:dyDescent="0.25">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x14ac:dyDescent="0.25">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x14ac:dyDescent="0.25">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x14ac:dyDescent="0.25">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x14ac:dyDescent="0.2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x14ac:dyDescent="0.25">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x14ac:dyDescent="0.25">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x14ac:dyDescent="0.25">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x14ac:dyDescent="0.25">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x14ac:dyDescent="0.25">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x14ac:dyDescent="0.2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x14ac:dyDescent="0.25">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x14ac:dyDescent="0.25">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x14ac:dyDescent="0.25">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x14ac:dyDescent="0.25">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x14ac:dyDescent="0.25">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x14ac:dyDescent="0.2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x14ac:dyDescent="0.25">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x14ac:dyDescent="0.25">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x14ac:dyDescent="0.25">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x14ac:dyDescent="0.25">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x14ac:dyDescent="0.25">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x14ac:dyDescent="0.2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x14ac:dyDescent="0.25">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x14ac:dyDescent="0.25">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x14ac:dyDescent="0.25">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x14ac:dyDescent="0.25">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x14ac:dyDescent="0.25">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x14ac:dyDescent="0.2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x14ac:dyDescent="0.25">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x14ac:dyDescent="0.25">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x14ac:dyDescent="0.25">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x14ac:dyDescent="0.25">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x14ac:dyDescent="0.25">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x14ac:dyDescent="0.25">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x14ac:dyDescent="0.25">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x14ac:dyDescent="0.25">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x14ac:dyDescent="0.25">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x14ac:dyDescent="0.25">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x14ac:dyDescent="0.25">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x14ac:dyDescent="0.25">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x14ac:dyDescent="0.25">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x14ac:dyDescent="0.25">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x14ac:dyDescent="0.25">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x14ac:dyDescent="0.25">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x14ac:dyDescent="0.25">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x14ac:dyDescent="0.25">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x14ac:dyDescent="0.25">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x14ac:dyDescent="0.25">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x14ac:dyDescent="0.25">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x14ac:dyDescent="0.25">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x14ac:dyDescent="0.25">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x14ac:dyDescent="0.25">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x14ac:dyDescent="0.25">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x14ac:dyDescent="0.25">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x14ac:dyDescent="0.25">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x14ac:dyDescent="0.25">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x14ac:dyDescent="0.25">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x14ac:dyDescent="0.2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x14ac:dyDescent="0.25">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x14ac:dyDescent="0.25">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x14ac:dyDescent="0.25">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x14ac:dyDescent="0.25">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x14ac:dyDescent="0.25">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x14ac:dyDescent="0.25">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x14ac:dyDescent="0.25">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x14ac:dyDescent="0.25">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x14ac:dyDescent="0.25">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x14ac:dyDescent="0.25">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x14ac:dyDescent="0.25">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x14ac:dyDescent="0.2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c r="V1" s="222" t="s">
        <v>595</v>
      </c>
    </row>
    <row r="2" spans="1:22" s="194" customFormat="1" ht="37.5" hidden="1" x14ac:dyDescent="0.25">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x14ac:dyDescent="0.25">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x14ac:dyDescent="0.25">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x14ac:dyDescent="0.25">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x14ac:dyDescent="0.25">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x14ac:dyDescent="0.2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x14ac:dyDescent="0.25">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x14ac:dyDescent="0.25">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x14ac:dyDescent="0.25">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x14ac:dyDescent="0.25">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x14ac:dyDescent="0.25">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x14ac:dyDescent="0.2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x14ac:dyDescent="0.25">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x14ac:dyDescent="0.25">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x14ac:dyDescent="0.25">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x14ac:dyDescent="0.25">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x14ac:dyDescent="0.25">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x14ac:dyDescent="0.2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x14ac:dyDescent="0.25">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x14ac:dyDescent="0.25">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x14ac:dyDescent="0.25">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x14ac:dyDescent="0.25">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x14ac:dyDescent="0.25">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x14ac:dyDescent="0.2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x14ac:dyDescent="0.25">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x14ac:dyDescent="0.25">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x14ac:dyDescent="0.25">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x14ac:dyDescent="0.25">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x14ac:dyDescent="0.25">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x14ac:dyDescent="0.2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x14ac:dyDescent="0.25">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x14ac:dyDescent="0.25">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x14ac:dyDescent="0.25">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x14ac:dyDescent="0.25">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x14ac:dyDescent="0.25">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x14ac:dyDescent="0.2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x14ac:dyDescent="0.25">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x14ac:dyDescent="0.25">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x14ac:dyDescent="0.25">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x14ac:dyDescent="0.25">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x14ac:dyDescent="0.25">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x14ac:dyDescent="0.2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x14ac:dyDescent="0.25">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x14ac:dyDescent="0.25">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x14ac:dyDescent="0.25">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x14ac:dyDescent="0.25">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x14ac:dyDescent="0.25">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x14ac:dyDescent="0.2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W247"/>
  <sheetViews>
    <sheetView tabSelected="1" topLeftCell="I1" zoomScaleNormal="100" workbookViewId="0">
      <pane ySplit="1" topLeftCell="A2" activePane="bottomLeft" state="frozen"/>
      <selection pane="bottomLeft" activeCell="I1" sqref="A1:XFD1"/>
    </sheetView>
  </sheetViews>
  <sheetFormatPr baseColWidth="10" defaultColWidth="8.85546875" defaultRowHeight="15" x14ac:dyDescent="0.2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x14ac:dyDescent="0.3">
      <c r="A1" t="s">
        <v>708</v>
      </c>
      <c r="B1" s="304" t="s">
        <v>73</v>
      </c>
      <c r="C1" s="304" t="s">
        <v>3</v>
      </c>
      <c r="D1" s="304" t="s">
        <v>74</v>
      </c>
      <c r="E1" s="304" t="s">
        <v>547</v>
      </c>
      <c r="F1" s="343" t="s">
        <v>4</v>
      </c>
      <c r="G1" s="246" t="s">
        <v>5</v>
      </c>
      <c r="H1" s="247" t="s">
        <v>6</v>
      </c>
      <c r="I1" s="247" t="s">
        <v>548</v>
      </c>
      <c r="J1" s="359" t="s">
        <v>8</v>
      </c>
      <c r="K1" s="359"/>
      <c r="L1" s="359"/>
      <c r="M1" s="359"/>
      <c r="N1" s="359"/>
      <c r="O1" s="359"/>
      <c r="P1" s="249" t="s">
        <v>9</v>
      </c>
      <c r="Q1" s="246" t="s">
        <v>10</v>
      </c>
      <c r="R1" s="245" t="s">
        <v>11</v>
      </c>
      <c r="S1" s="248" t="s">
        <v>549</v>
      </c>
      <c r="T1" s="248" t="s">
        <v>12</v>
      </c>
      <c r="U1" s="248" t="s">
        <v>13</v>
      </c>
      <c r="V1" s="250" t="s">
        <v>579</v>
      </c>
    </row>
    <row r="2" spans="1:23" ht="15.75" x14ac:dyDescent="0.25">
      <c r="A2">
        <v>1</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x14ac:dyDescent="0.25">
      <c r="A3">
        <v>2</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x14ac:dyDescent="0.25">
      <c r="A4">
        <v>3</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x14ac:dyDescent="0.25">
      <c r="A5">
        <v>4</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x14ac:dyDescent="0.25">
      <c r="A6">
        <v>5</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x14ac:dyDescent="0.25">
      <c r="A7">
        <v>6</v>
      </c>
      <c r="B7" s="213" t="s">
        <v>79</v>
      </c>
      <c r="C7" s="184" t="s">
        <v>570</v>
      </c>
      <c r="D7" s="184" t="s">
        <v>80</v>
      </c>
      <c r="E7" s="184" t="s">
        <v>78</v>
      </c>
      <c r="F7" s="344" t="s">
        <v>32</v>
      </c>
      <c r="G7" s="297" t="s">
        <v>81</v>
      </c>
      <c r="H7" s="213" t="s">
        <v>82</v>
      </c>
      <c r="I7" s="214"/>
      <c r="J7" s="348">
        <v>100</v>
      </c>
      <c r="K7" s="318" t="s">
        <v>18</v>
      </c>
      <c r="L7" s="348">
        <v>60</v>
      </c>
      <c r="M7" s="318" t="s">
        <v>19</v>
      </c>
      <c r="N7" s="148">
        <v>1</v>
      </c>
      <c r="O7" s="318" t="s">
        <v>20</v>
      </c>
      <c r="P7" s="214" t="s">
        <v>596</v>
      </c>
      <c r="Q7" s="213"/>
      <c r="R7" s="214"/>
      <c r="S7" s="187" t="s">
        <v>571</v>
      </c>
      <c r="T7" s="188"/>
      <c r="U7" s="188" t="s">
        <v>572</v>
      </c>
      <c r="V7" s="188"/>
      <c r="W7" t="s">
        <v>221</v>
      </c>
    </row>
    <row r="8" spans="1:23" ht="15.75" x14ac:dyDescent="0.25">
      <c r="A8">
        <v>7</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x14ac:dyDescent="0.25">
      <c r="A9">
        <v>8</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x14ac:dyDescent="0.25">
      <c r="A10">
        <v>9</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x14ac:dyDescent="0.25">
      <c r="A11">
        <v>10</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x14ac:dyDescent="0.25">
      <c r="A12" s="349">
        <v>11</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x14ac:dyDescent="0.25">
      <c r="A13">
        <v>12</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x14ac:dyDescent="0.25">
      <c r="A14">
        <v>13</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x14ac:dyDescent="0.25">
      <c r="A15">
        <v>1</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x14ac:dyDescent="0.25">
      <c r="A16">
        <v>1</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x14ac:dyDescent="0.25">
      <c r="A17">
        <v>1</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x14ac:dyDescent="0.25">
      <c r="A18">
        <v>1</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x14ac:dyDescent="0.25">
      <c r="A19">
        <v>1</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39.950000000000003" customHeight="1" x14ac:dyDescent="0.25">
      <c r="A20">
        <v>1</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39.950000000000003" customHeight="1" x14ac:dyDescent="0.25">
      <c r="A21">
        <v>1</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39.950000000000003" customHeight="1" x14ac:dyDescent="0.25">
      <c r="A22">
        <v>1</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39.950000000000003" customHeight="1" x14ac:dyDescent="0.25">
      <c r="A23">
        <v>1</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39.950000000000003" customHeight="1" x14ac:dyDescent="0.25">
      <c r="A24">
        <v>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39.950000000000003" customHeight="1" x14ac:dyDescent="0.25">
      <c r="A25">
        <v>1</v>
      </c>
      <c r="B25" s="147" t="s">
        <v>79</v>
      </c>
      <c r="C25" s="296" t="s">
        <v>562</v>
      </c>
      <c r="D25" s="206" t="s">
        <v>80</v>
      </c>
      <c r="E25" s="206" t="s">
        <v>95</v>
      </c>
      <c r="F25" s="345" t="s">
        <v>90</v>
      </c>
      <c r="G25" s="146" t="s">
        <v>96</v>
      </c>
      <c r="H25" s="147" t="s">
        <v>97</v>
      </c>
      <c r="I25" s="148"/>
      <c r="J25" s="347">
        <v>1000</v>
      </c>
      <c r="K25" s="318" t="s">
        <v>598</v>
      </c>
      <c r="L25" s="148">
        <v>60</v>
      </c>
      <c r="M25" s="318" t="s">
        <v>19</v>
      </c>
      <c r="N25" s="148">
        <v>1</v>
      </c>
      <c r="O25" s="318" t="s">
        <v>20</v>
      </c>
      <c r="P25" s="124" t="s">
        <v>243</v>
      </c>
      <c r="Q25" s="147"/>
      <c r="R25" s="148"/>
      <c r="S25" s="313" t="s">
        <v>569</v>
      </c>
      <c r="T25" s="294">
        <v>500</v>
      </c>
      <c r="U25" s="294">
        <v>1000</v>
      </c>
      <c r="V25" s="235"/>
      <c r="W25" s="346"/>
    </row>
    <row r="26" spans="1:23" ht="39.950000000000003" customHeight="1" x14ac:dyDescent="0.25">
      <c r="A26">
        <v>1</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39.950000000000003" customHeight="1" x14ac:dyDescent="0.25">
      <c r="A27">
        <v>1</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39.950000000000003" customHeight="1" x14ac:dyDescent="0.25">
      <c r="A28">
        <v>1</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39.950000000000003" customHeight="1" x14ac:dyDescent="0.25">
      <c r="A29">
        <v>1</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39.950000000000003" customHeight="1" x14ac:dyDescent="0.25">
      <c r="A30">
        <v>1</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39.950000000000003" customHeight="1" x14ac:dyDescent="0.25">
      <c r="A31">
        <v>1</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x14ac:dyDescent="0.25">
      <c r="A32">
        <v>1</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x14ac:dyDescent="0.25">
      <c r="A33">
        <v>1</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x14ac:dyDescent="0.25">
      <c r="A34">
        <v>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x14ac:dyDescent="0.25">
      <c r="A35">
        <v>1</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x14ac:dyDescent="0.25">
      <c r="A36">
        <v>1</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x14ac:dyDescent="0.25">
      <c r="A37">
        <v>1</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x14ac:dyDescent="0.25">
      <c r="A38">
        <v>1</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x14ac:dyDescent="0.25">
      <c r="A39">
        <v>1</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x14ac:dyDescent="0.25">
      <c r="A40">
        <v>1</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x14ac:dyDescent="0.25">
      <c r="A41">
        <v>1</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x14ac:dyDescent="0.25">
      <c r="A42">
        <v>1</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x14ac:dyDescent="0.25">
      <c r="A43">
        <v>1</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x14ac:dyDescent="0.25">
      <c r="A44">
        <v>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x14ac:dyDescent="0.25">
      <c r="A45">
        <v>1</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x14ac:dyDescent="0.25">
      <c r="A46">
        <v>1</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x14ac:dyDescent="0.25">
      <c r="A47">
        <v>1</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x14ac:dyDescent="0.25">
      <c r="A48">
        <v>1</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x14ac:dyDescent="0.25">
      <c r="A49">
        <v>1</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x14ac:dyDescent="0.25">
      <c r="A50">
        <v>1</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x14ac:dyDescent="0.25">
      <c r="A51">
        <v>1</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x14ac:dyDescent="0.25">
      <c r="A52">
        <v>1</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x14ac:dyDescent="0.25">
      <c r="A53">
        <v>1</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x14ac:dyDescent="0.25">
      <c r="A54">
        <v>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x14ac:dyDescent="0.25">
      <c r="A55">
        <v>1</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56.25" customHeight="1" x14ac:dyDescent="0.25">
      <c r="A56" t="s">
        <v>709</v>
      </c>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39" customHeight="1" x14ac:dyDescent="0.25">
      <c r="A57" t="s">
        <v>710</v>
      </c>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29.25" customHeight="1" x14ac:dyDescent="0.25">
      <c r="A58" t="s">
        <v>711</v>
      </c>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71.25" customHeight="1" x14ac:dyDescent="0.25">
      <c r="A59" t="s">
        <v>712</v>
      </c>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6.5" customHeight="1" x14ac:dyDescent="0.25">
      <c r="A60" t="s">
        <v>713</v>
      </c>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2.75" customHeight="1" x14ac:dyDescent="0.25">
      <c r="A61" t="s">
        <v>714</v>
      </c>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x14ac:dyDescent="0.25">
      <c r="A62" t="s">
        <v>715</v>
      </c>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x14ac:dyDescent="0.25">
      <c r="A63" t="s">
        <v>716</v>
      </c>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x14ac:dyDescent="0.25">
      <c r="A64" t="s">
        <v>717</v>
      </c>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1:23" ht="15.75" x14ac:dyDescent="0.25">
      <c r="A65" t="s">
        <v>718</v>
      </c>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1:23" ht="31.5" x14ac:dyDescent="0.25">
      <c r="A66" t="s">
        <v>719</v>
      </c>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1:23" ht="15.75" x14ac:dyDescent="0.25">
      <c r="A67" t="s">
        <v>720</v>
      </c>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1:23" ht="45" customHeight="1" x14ac:dyDescent="0.25">
      <c r="A68" t="s">
        <v>721</v>
      </c>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1:23" ht="55.5" customHeight="1" x14ac:dyDescent="0.25">
      <c r="A69" t="s">
        <v>722</v>
      </c>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1:23" ht="51" customHeight="1" x14ac:dyDescent="0.25">
      <c r="A70" t="s">
        <v>723</v>
      </c>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1:23" ht="48" customHeight="1" x14ac:dyDescent="0.25">
      <c r="A71" t="s">
        <v>724</v>
      </c>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1:23" ht="39.75" customHeight="1" x14ac:dyDescent="0.25">
      <c r="A72" t="s">
        <v>725</v>
      </c>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1:23" ht="47.25" customHeight="1" x14ac:dyDescent="0.25">
      <c r="A73" t="s">
        <v>726</v>
      </c>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1:23" ht="49.5" customHeight="1" x14ac:dyDescent="0.25">
      <c r="A74" t="s">
        <v>727</v>
      </c>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1:23" ht="57.75" customHeight="1" x14ac:dyDescent="0.25">
      <c r="A75" t="s">
        <v>728</v>
      </c>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1:23" ht="69.75" customHeight="1" x14ac:dyDescent="0.25">
      <c r="A76" t="s">
        <v>729</v>
      </c>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1:23" ht="59.25" customHeight="1" x14ac:dyDescent="0.25">
      <c r="A77" t="s">
        <v>730</v>
      </c>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1:23" ht="60" customHeight="1" x14ac:dyDescent="0.25">
      <c r="A78" t="s">
        <v>731</v>
      </c>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1:23" ht="57.75" customHeight="1" x14ac:dyDescent="0.25">
      <c r="A79" t="s">
        <v>732</v>
      </c>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1:23" ht="15.75" x14ac:dyDescent="0.25">
      <c r="A80" t="s">
        <v>733</v>
      </c>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1:23" ht="15.75" x14ac:dyDescent="0.25">
      <c r="A81" t="s">
        <v>734</v>
      </c>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1:23" ht="15.75" x14ac:dyDescent="0.25">
      <c r="A82" t="s">
        <v>735</v>
      </c>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1:23" ht="31.5" x14ac:dyDescent="0.25">
      <c r="A83" t="s">
        <v>736</v>
      </c>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1:23" ht="15.75" x14ac:dyDescent="0.25">
      <c r="A84" t="s">
        <v>737</v>
      </c>
      <c r="B84" s="212" t="s">
        <v>109</v>
      </c>
      <c r="C84" s="184" t="s">
        <v>562</v>
      </c>
      <c r="D84" s="184" t="s">
        <v>80</v>
      </c>
      <c r="E84" s="184" t="s">
        <v>119</v>
      </c>
      <c r="F84" s="212" t="s">
        <v>32</v>
      </c>
      <c r="G84" s="185" t="s">
        <v>120</v>
      </c>
      <c r="H84" s="213" t="s">
        <v>121</v>
      </c>
      <c r="I84" s="214"/>
      <c r="J84" s="232">
        <v>1000</v>
      </c>
      <c r="K84" s="318" t="s">
        <v>598</v>
      </c>
      <c r="L84" s="148">
        <v>60</v>
      </c>
      <c r="M84" s="318" t="s">
        <v>19</v>
      </c>
      <c r="N84" s="148">
        <v>1</v>
      </c>
      <c r="O84" s="318" t="s">
        <v>20</v>
      </c>
      <c r="P84" s="143" t="s">
        <v>596</v>
      </c>
      <c r="Q84" s="213"/>
      <c r="R84" s="214"/>
      <c r="S84" s="312" t="s">
        <v>569</v>
      </c>
      <c r="T84" s="323">
        <v>500</v>
      </c>
      <c r="U84" s="323">
        <v>1000</v>
      </c>
      <c r="V84" s="188"/>
      <c r="W84" t="s">
        <v>221</v>
      </c>
    </row>
    <row r="85" spans="1:23" ht="15.75" x14ac:dyDescent="0.25">
      <c r="A85" t="s">
        <v>738</v>
      </c>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1:23" ht="15.75" x14ac:dyDescent="0.25">
      <c r="A86" t="s">
        <v>739</v>
      </c>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1:23" ht="15.75" x14ac:dyDescent="0.25">
      <c r="A87" t="s">
        <v>740</v>
      </c>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1:23" ht="15.75" x14ac:dyDescent="0.25">
      <c r="A88" t="s">
        <v>741</v>
      </c>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1:23" ht="31.5" x14ac:dyDescent="0.25">
      <c r="A89" t="s">
        <v>742</v>
      </c>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1:23" ht="15.75" x14ac:dyDescent="0.25">
      <c r="A90" t="s">
        <v>743</v>
      </c>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1:23" ht="15.75" x14ac:dyDescent="0.25">
      <c r="A91" t="s">
        <v>744</v>
      </c>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1:23" ht="15.75" x14ac:dyDescent="0.25">
      <c r="A92" t="s">
        <v>745</v>
      </c>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1:23" ht="15.75" x14ac:dyDescent="0.25">
      <c r="A93" t="s">
        <v>746</v>
      </c>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1:23" ht="15.75" x14ac:dyDescent="0.25">
      <c r="A94" t="s">
        <v>747</v>
      </c>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1:23" ht="31.5" x14ac:dyDescent="0.25">
      <c r="A95" t="s">
        <v>748</v>
      </c>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1:23" ht="15.75" x14ac:dyDescent="0.25">
      <c r="A96" t="s">
        <v>749</v>
      </c>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1:23" ht="15.75" x14ac:dyDescent="0.25">
      <c r="A97" t="s">
        <v>750</v>
      </c>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1:23" ht="409.5" x14ac:dyDescent="0.25">
      <c r="A98" t="s">
        <v>751</v>
      </c>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1:23" ht="409.5" x14ac:dyDescent="0.25">
      <c r="A99" t="s">
        <v>752</v>
      </c>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1:23" ht="409.5" x14ac:dyDescent="0.25">
      <c r="A100" t="s">
        <v>753</v>
      </c>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1:23" ht="409.5" x14ac:dyDescent="0.25">
      <c r="A101" t="s">
        <v>754</v>
      </c>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1:23" ht="409.5" x14ac:dyDescent="0.25">
      <c r="A102" t="s">
        <v>755</v>
      </c>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1:23" ht="409.5" x14ac:dyDescent="0.25">
      <c r="A103" t="s">
        <v>756</v>
      </c>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1:23" ht="31.5" x14ac:dyDescent="0.25">
      <c r="A104" t="s">
        <v>757</v>
      </c>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1:23" ht="31.5" x14ac:dyDescent="0.25">
      <c r="A105" t="s">
        <v>758</v>
      </c>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1:23" ht="31.5" x14ac:dyDescent="0.25">
      <c r="A106" t="s">
        <v>759</v>
      </c>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1:23" ht="31.5" x14ac:dyDescent="0.25">
      <c r="A107" t="s">
        <v>760</v>
      </c>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1:23" ht="31.5" x14ac:dyDescent="0.25">
      <c r="A108" t="s">
        <v>761</v>
      </c>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1:23" ht="31.5" x14ac:dyDescent="0.25">
      <c r="A109" t="s">
        <v>762</v>
      </c>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1:23" ht="15.75" x14ac:dyDescent="0.25">
      <c r="A110" t="s">
        <v>763</v>
      </c>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1:23" ht="15.75" x14ac:dyDescent="0.25">
      <c r="A111" t="s">
        <v>764</v>
      </c>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1:23" ht="15.75" x14ac:dyDescent="0.25">
      <c r="A112" t="s">
        <v>765</v>
      </c>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1:23" ht="31.5" x14ac:dyDescent="0.25">
      <c r="A113" t="s">
        <v>766</v>
      </c>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1:23" ht="15.75" x14ac:dyDescent="0.25">
      <c r="A114" t="s">
        <v>767</v>
      </c>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1:23" ht="15.75" x14ac:dyDescent="0.25">
      <c r="A115" t="s">
        <v>768</v>
      </c>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1:23" ht="15.75" x14ac:dyDescent="0.25">
      <c r="A116" t="s">
        <v>769</v>
      </c>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1:23" ht="15.75" x14ac:dyDescent="0.25">
      <c r="A117" t="s">
        <v>770</v>
      </c>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1:23" ht="15.75" x14ac:dyDescent="0.25">
      <c r="A118" t="s">
        <v>771</v>
      </c>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1:23" ht="31.5" x14ac:dyDescent="0.25">
      <c r="A119" t="s">
        <v>772</v>
      </c>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1:23" ht="15.75" x14ac:dyDescent="0.25">
      <c r="A120" t="s">
        <v>773</v>
      </c>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1:23" ht="15.75" x14ac:dyDescent="0.25">
      <c r="A121" t="s">
        <v>774</v>
      </c>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1:23" ht="15.75" x14ac:dyDescent="0.25">
      <c r="A122" t="s">
        <v>775</v>
      </c>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1:23" ht="15.75" x14ac:dyDescent="0.25">
      <c r="A123" t="s">
        <v>776</v>
      </c>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1:23" ht="15.75" x14ac:dyDescent="0.25">
      <c r="A124" t="s">
        <v>777</v>
      </c>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1:23" ht="31.5" x14ac:dyDescent="0.25">
      <c r="A125" t="s">
        <v>778</v>
      </c>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1:23" ht="15.75" x14ac:dyDescent="0.25">
      <c r="A126" t="s">
        <v>779</v>
      </c>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1:23" ht="15.75" x14ac:dyDescent="0.25">
      <c r="A127" t="s">
        <v>780</v>
      </c>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1:23" ht="31.5" x14ac:dyDescent="0.25">
      <c r="A128" t="s">
        <v>781</v>
      </c>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1:22" ht="31.5" x14ac:dyDescent="0.25">
      <c r="A129" t="s">
        <v>782</v>
      </c>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1:22" ht="31.5" x14ac:dyDescent="0.25">
      <c r="A130" t="s">
        <v>783</v>
      </c>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1:22" ht="31.5" x14ac:dyDescent="0.25">
      <c r="A131" t="s">
        <v>784</v>
      </c>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1:22" ht="31.5" x14ac:dyDescent="0.25">
      <c r="A132" t="s">
        <v>785</v>
      </c>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1:22" ht="31.5" x14ac:dyDescent="0.25">
      <c r="A133" t="s">
        <v>786</v>
      </c>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1:22" ht="15.75" x14ac:dyDescent="0.25">
      <c r="A134" t="s">
        <v>787</v>
      </c>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1:22" ht="15.75" x14ac:dyDescent="0.25">
      <c r="A135" t="s">
        <v>788</v>
      </c>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1:22" ht="15.75" x14ac:dyDescent="0.25">
      <c r="A136" t="s">
        <v>789</v>
      </c>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1:22" ht="31.5" x14ac:dyDescent="0.25">
      <c r="A137" t="s">
        <v>790</v>
      </c>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1:22" ht="15.75" x14ac:dyDescent="0.25">
      <c r="A138" t="s">
        <v>791</v>
      </c>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1:22" ht="15.75" x14ac:dyDescent="0.25">
      <c r="A139" t="s">
        <v>792</v>
      </c>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1:22" ht="15.75" x14ac:dyDescent="0.25">
      <c r="A140" t="s">
        <v>793</v>
      </c>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1:22" ht="15.75" x14ac:dyDescent="0.25">
      <c r="A141" t="s">
        <v>794</v>
      </c>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1:22" ht="15.75" x14ac:dyDescent="0.25">
      <c r="A142" t="s">
        <v>795</v>
      </c>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1:22" ht="31.5" x14ac:dyDescent="0.25">
      <c r="A143" t="s">
        <v>796</v>
      </c>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1:22" ht="15.75" x14ac:dyDescent="0.25">
      <c r="A144" t="s">
        <v>797</v>
      </c>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x14ac:dyDescent="0.25">
      <c r="A145" t="s">
        <v>798</v>
      </c>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x14ac:dyDescent="0.25">
      <c r="A146">
        <v>1</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x14ac:dyDescent="0.25">
      <c r="A147">
        <v>1</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x14ac:dyDescent="0.25">
      <c r="A148">
        <v>1</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x14ac:dyDescent="0.25">
      <c r="A149">
        <v>1</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x14ac:dyDescent="0.25">
      <c r="A150">
        <v>1</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x14ac:dyDescent="0.25">
      <c r="A151">
        <v>1</v>
      </c>
      <c r="B151" s="147" t="s">
        <v>139</v>
      </c>
      <c r="C151" s="206" t="s">
        <v>570</v>
      </c>
      <c r="D151" s="206" t="s">
        <v>80</v>
      </c>
      <c r="E151" s="206" t="s">
        <v>143</v>
      </c>
      <c r="F151" s="345" t="s">
        <v>32</v>
      </c>
      <c r="G151" s="146" t="s">
        <v>144</v>
      </c>
      <c r="H151" s="147" t="s">
        <v>592</v>
      </c>
      <c r="I151" s="148"/>
      <c r="J151" s="348">
        <v>100</v>
      </c>
      <c r="K151" s="318" t="s">
        <v>18</v>
      </c>
      <c r="L151" s="348">
        <v>60</v>
      </c>
      <c r="M151" s="318" t="s">
        <v>19</v>
      </c>
      <c r="N151" s="148">
        <v>1</v>
      </c>
      <c r="O151" s="318" t="s">
        <v>20</v>
      </c>
      <c r="P151" s="299" t="s">
        <v>596</v>
      </c>
      <c r="Q151" s="147"/>
      <c r="R151" s="148"/>
      <c r="S151" s="124" t="s">
        <v>571</v>
      </c>
      <c r="T151" s="210"/>
      <c r="U151" s="274" t="s">
        <v>572</v>
      </c>
      <c r="V151" s="210"/>
    </row>
    <row r="152" spans="1:23" ht="15.75" x14ac:dyDescent="0.25">
      <c r="A152">
        <v>1</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x14ac:dyDescent="0.25">
      <c r="A153">
        <v>1</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x14ac:dyDescent="0.25">
      <c r="A154">
        <v>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x14ac:dyDescent="0.25">
      <c r="A155">
        <v>1</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x14ac:dyDescent="0.25">
      <c r="A156">
        <v>1</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x14ac:dyDescent="0.25">
      <c r="A157">
        <v>1</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x14ac:dyDescent="0.25">
      <c r="A158">
        <v>1</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x14ac:dyDescent="0.25">
      <c r="A159">
        <v>1</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x14ac:dyDescent="0.25">
      <c r="A160">
        <v>1</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x14ac:dyDescent="0.25">
      <c r="A161">
        <v>1</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x14ac:dyDescent="0.25">
      <c r="A162">
        <v>1</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x14ac:dyDescent="0.25">
      <c r="A163">
        <v>1</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x14ac:dyDescent="0.25">
      <c r="A164">
        <v>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x14ac:dyDescent="0.25">
      <c r="A165">
        <v>1</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x14ac:dyDescent="0.25">
      <c r="A166">
        <v>1</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x14ac:dyDescent="0.25">
      <c r="A167">
        <v>1</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x14ac:dyDescent="0.25">
      <c r="A168">
        <v>1</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x14ac:dyDescent="0.25">
      <c r="A169">
        <v>1</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x14ac:dyDescent="0.25">
      <c r="A170">
        <v>1</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x14ac:dyDescent="0.25">
      <c r="A171">
        <v>1</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x14ac:dyDescent="0.25">
      <c r="A172">
        <v>1</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x14ac:dyDescent="0.25">
      <c r="A173">
        <v>1</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x14ac:dyDescent="0.25">
      <c r="A174">
        <v>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x14ac:dyDescent="0.25">
      <c r="A175">
        <v>1</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x14ac:dyDescent="0.25">
      <c r="A176">
        <v>1</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x14ac:dyDescent="0.25">
      <c r="A177">
        <v>1</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x14ac:dyDescent="0.25">
      <c r="A178">
        <v>1</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x14ac:dyDescent="0.25">
      <c r="A179">
        <v>1</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x14ac:dyDescent="0.25">
      <c r="A180">
        <v>1</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x14ac:dyDescent="0.25">
      <c r="A181">
        <v>1</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x14ac:dyDescent="0.25">
      <c r="A182">
        <v>1</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x14ac:dyDescent="0.25">
      <c r="A183">
        <v>1</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x14ac:dyDescent="0.25">
      <c r="A184">
        <v>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x14ac:dyDescent="0.25">
      <c r="A185">
        <v>1</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x14ac:dyDescent="0.25">
      <c r="A186">
        <v>1</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x14ac:dyDescent="0.25">
      <c r="A187">
        <v>1</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x14ac:dyDescent="0.25">
      <c r="A188">
        <v>1</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x14ac:dyDescent="0.25">
      <c r="A189">
        <v>1</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x14ac:dyDescent="0.25">
      <c r="A190">
        <v>1</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x14ac:dyDescent="0.25">
      <c r="A191">
        <v>1</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x14ac:dyDescent="0.25">
      <c r="A192">
        <v>1</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x14ac:dyDescent="0.25">
      <c r="A193">
        <v>1</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x14ac:dyDescent="0.25">
      <c r="A194">
        <v>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x14ac:dyDescent="0.25">
      <c r="A195">
        <v>1</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x14ac:dyDescent="0.25">
      <c r="A196">
        <v>1</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x14ac:dyDescent="0.25">
      <c r="A197">
        <v>1</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x14ac:dyDescent="0.25">
      <c r="A198">
        <v>1</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x14ac:dyDescent="0.25">
      <c r="A199">
        <v>1</v>
      </c>
      <c r="B199" s="147" t="s">
        <v>139</v>
      </c>
      <c r="C199" s="206" t="s">
        <v>570</v>
      </c>
      <c r="D199" s="206" t="s">
        <v>128</v>
      </c>
      <c r="E199" s="206" t="s">
        <v>170</v>
      </c>
      <c r="F199" s="345" t="s">
        <v>32</v>
      </c>
      <c r="G199" s="146" t="s">
        <v>701</v>
      </c>
      <c r="H199" s="124" t="s">
        <v>172</v>
      </c>
      <c r="I199" s="148"/>
      <c r="J199" s="348">
        <v>100</v>
      </c>
      <c r="K199" s="318" t="s">
        <v>18</v>
      </c>
      <c r="L199" s="348">
        <v>60</v>
      </c>
      <c r="M199" s="318" t="s">
        <v>19</v>
      </c>
      <c r="N199" s="148">
        <v>1</v>
      </c>
      <c r="O199" s="318" t="s">
        <v>20</v>
      </c>
      <c r="P199" s="299" t="s">
        <v>596</v>
      </c>
      <c r="Q199" s="147"/>
      <c r="R199" s="148"/>
      <c r="S199" s="124" t="s">
        <v>571</v>
      </c>
      <c r="T199" s="210"/>
      <c r="U199" s="274" t="s">
        <v>572</v>
      </c>
      <c r="V199" s="210"/>
    </row>
    <row r="200" spans="1:22" ht="15.75" x14ac:dyDescent="0.25">
      <c r="A200" t="s">
        <v>799</v>
      </c>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x14ac:dyDescent="0.25">
      <c r="A201" t="s">
        <v>800</v>
      </c>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x14ac:dyDescent="0.25">
      <c r="A202" t="s">
        <v>801</v>
      </c>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x14ac:dyDescent="0.25">
      <c r="A203" t="s">
        <v>802</v>
      </c>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x14ac:dyDescent="0.25">
      <c r="A204" t="s">
        <v>803</v>
      </c>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x14ac:dyDescent="0.25">
      <c r="A205" t="s">
        <v>804</v>
      </c>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x14ac:dyDescent="0.25">
      <c r="A206" t="s">
        <v>805</v>
      </c>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x14ac:dyDescent="0.25">
      <c r="A207" t="s">
        <v>806</v>
      </c>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x14ac:dyDescent="0.25">
      <c r="A208" t="s">
        <v>807</v>
      </c>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1:23" ht="31.5" x14ac:dyDescent="0.25">
      <c r="A209" t="s">
        <v>808</v>
      </c>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1:23" ht="15.75" x14ac:dyDescent="0.25">
      <c r="A210" t="s">
        <v>809</v>
      </c>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1:23" ht="15.75" x14ac:dyDescent="0.25">
      <c r="A211" t="s">
        <v>810</v>
      </c>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1:23" ht="15.75" x14ac:dyDescent="0.25">
      <c r="A212" t="s">
        <v>811</v>
      </c>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1:23" ht="15.75" x14ac:dyDescent="0.25">
      <c r="A213" t="s">
        <v>812</v>
      </c>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1:23" ht="15.75" x14ac:dyDescent="0.25">
      <c r="A214" t="s">
        <v>813</v>
      </c>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1:23" ht="31.5" x14ac:dyDescent="0.25">
      <c r="A215" t="s">
        <v>814</v>
      </c>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1:23" ht="15.75" x14ac:dyDescent="0.25">
      <c r="A216" t="s">
        <v>815</v>
      </c>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1:23" ht="15.75" x14ac:dyDescent="0.25">
      <c r="A217" t="s">
        <v>816</v>
      </c>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1:23" ht="15.75" x14ac:dyDescent="0.25">
      <c r="A218" t="s">
        <v>817</v>
      </c>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1:23" ht="15.75" x14ac:dyDescent="0.25">
      <c r="A219" t="s">
        <v>818</v>
      </c>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1:23" ht="15.75" x14ac:dyDescent="0.25">
      <c r="A220" t="s">
        <v>819</v>
      </c>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1:23" ht="31.5" x14ac:dyDescent="0.25">
      <c r="A221" t="s">
        <v>820</v>
      </c>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1:23" ht="15.75" x14ac:dyDescent="0.25">
      <c r="A222" t="s">
        <v>821</v>
      </c>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1:23" ht="15.75" x14ac:dyDescent="0.25">
      <c r="A223" t="s">
        <v>822</v>
      </c>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1:23" ht="15.75" x14ac:dyDescent="0.25">
      <c r="A224" t="s">
        <v>823</v>
      </c>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1:23" ht="15.75" x14ac:dyDescent="0.25">
      <c r="A225" t="s">
        <v>824</v>
      </c>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1:23" ht="15.75" x14ac:dyDescent="0.25">
      <c r="A226" t="s">
        <v>825</v>
      </c>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1:23" ht="31.5" x14ac:dyDescent="0.25">
      <c r="A227" t="s">
        <v>826</v>
      </c>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1:23" ht="15.75" x14ac:dyDescent="0.25">
      <c r="A228" t="s">
        <v>827</v>
      </c>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1:23" ht="15.75" x14ac:dyDescent="0.25">
      <c r="A229" t="s">
        <v>828</v>
      </c>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1:23" ht="15.75" x14ac:dyDescent="0.25">
      <c r="A230" t="s">
        <v>829</v>
      </c>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1:23" ht="15.75" x14ac:dyDescent="0.25">
      <c r="A231" t="s">
        <v>830</v>
      </c>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1:23" ht="15.75" x14ac:dyDescent="0.25">
      <c r="A232" t="s">
        <v>831</v>
      </c>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1:23" ht="31.5" x14ac:dyDescent="0.25">
      <c r="A233" t="s">
        <v>832</v>
      </c>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1:23" ht="15.75" x14ac:dyDescent="0.25">
      <c r="A234" t="s">
        <v>833</v>
      </c>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1:23" ht="31.5" x14ac:dyDescent="0.25">
      <c r="A235" t="s">
        <v>834</v>
      </c>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1:23" ht="15.75" x14ac:dyDescent="0.25">
      <c r="A236" t="s">
        <v>835</v>
      </c>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1:23" ht="15.75" x14ac:dyDescent="0.25">
      <c r="A237" t="s">
        <v>836</v>
      </c>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1:23" ht="15.75" x14ac:dyDescent="0.25">
      <c r="A238" t="s">
        <v>837</v>
      </c>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1:23" ht="31.5" x14ac:dyDescent="0.25">
      <c r="A239" t="s">
        <v>838</v>
      </c>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1:23" ht="15.75" x14ac:dyDescent="0.25">
      <c r="A240" t="s">
        <v>839</v>
      </c>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1:22" ht="15.75" x14ac:dyDescent="0.25">
      <c r="A241" t="s">
        <v>840</v>
      </c>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1:22" ht="15.75" x14ac:dyDescent="0.25">
      <c r="A242" t="s">
        <v>841</v>
      </c>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1:22" ht="15.75" x14ac:dyDescent="0.25">
      <c r="A243" t="s">
        <v>842</v>
      </c>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1:22" ht="15.75" x14ac:dyDescent="0.25">
      <c r="A244" t="s">
        <v>843</v>
      </c>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1:22" ht="31.5" x14ac:dyDescent="0.25">
      <c r="A245" t="s">
        <v>844</v>
      </c>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1:22" ht="15.75" x14ac:dyDescent="0.25">
      <c r="A246" t="s">
        <v>845</v>
      </c>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1:22" ht="31.5" x14ac:dyDescent="0.25">
      <c r="A247" t="s">
        <v>846</v>
      </c>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autoFilter ref="A1:W247" xr:uid="{FE418F55-960B-4D78-8EF5-AA03071B7F57}">
    <filterColumn colId="9" showButton="0"/>
    <filterColumn colId="10" showButton="0"/>
    <filterColumn colId="11" showButton="0"/>
    <filterColumn colId="12" showButton="0"/>
    <filterColumn colId="13" showButton="0"/>
  </autoFilter>
  <mergeCells count="1">
    <mergeCell ref="J1:O1"/>
  </mergeCells>
  <phoneticPr fontId="60" type="noConversion"/>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x14ac:dyDescent="0.2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x14ac:dyDescent="0.25">
      <c r="A1" s="125" t="s">
        <v>607</v>
      </c>
      <c r="B1" s="125" t="s">
        <v>608</v>
      </c>
      <c r="C1" s="126" t="s">
        <v>609</v>
      </c>
      <c r="D1" s="126" t="s">
        <v>610</v>
      </c>
      <c r="E1" s="360" t="s">
        <v>611</v>
      </c>
      <c r="F1" s="361"/>
      <c r="G1" s="361"/>
      <c r="H1" s="362"/>
      <c r="I1" s="339"/>
    </row>
    <row r="2" spans="1:13" ht="25.5" x14ac:dyDescent="0.25">
      <c r="A2" s="127" t="s">
        <v>551</v>
      </c>
      <c r="B2" s="127" t="s">
        <v>612</v>
      </c>
      <c r="C2" s="127" t="s">
        <v>613</v>
      </c>
      <c r="D2" s="128" t="s">
        <v>561</v>
      </c>
      <c r="E2" s="129" t="s">
        <v>549</v>
      </c>
      <c r="F2" s="129" t="s">
        <v>614</v>
      </c>
      <c r="G2" s="129" t="s">
        <v>615</v>
      </c>
      <c r="H2" s="129" t="s">
        <v>616</v>
      </c>
      <c r="I2" s="340"/>
    </row>
    <row r="3" spans="1:13" ht="102" x14ac:dyDescent="0.25">
      <c r="A3" s="130" t="s">
        <v>551</v>
      </c>
      <c r="B3" s="131" t="s">
        <v>612</v>
      </c>
      <c r="C3" s="132" t="s">
        <v>617</v>
      </c>
      <c r="D3" s="155" t="s">
        <v>618</v>
      </c>
      <c r="E3" s="306" t="s">
        <v>599</v>
      </c>
      <c r="F3" s="305" t="s">
        <v>619</v>
      </c>
      <c r="G3" s="134">
        <v>0.99</v>
      </c>
      <c r="H3" s="134">
        <v>1</v>
      </c>
      <c r="I3" s="340"/>
      <c r="J3" s="156" t="s">
        <v>620</v>
      </c>
    </row>
    <row r="4" spans="1:13" ht="25.5" x14ac:dyDescent="0.25">
      <c r="A4" s="127" t="s">
        <v>555</v>
      </c>
      <c r="B4" s="127" t="s">
        <v>621</v>
      </c>
      <c r="C4" s="127" t="s">
        <v>622</v>
      </c>
      <c r="D4" s="128" t="s">
        <v>561</v>
      </c>
      <c r="E4" s="129" t="s">
        <v>549</v>
      </c>
      <c r="F4" s="129"/>
      <c r="G4" s="129" t="s">
        <v>623</v>
      </c>
      <c r="H4" s="129" t="s">
        <v>615</v>
      </c>
      <c r="I4" s="129" t="s">
        <v>616</v>
      </c>
    </row>
    <row r="5" spans="1:13" ht="142.9" customHeight="1" x14ac:dyDescent="0.25">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x14ac:dyDescent="0.25">
      <c r="A6" s="127" t="s">
        <v>562</v>
      </c>
      <c r="B6" s="127" t="s">
        <v>621</v>
      </c>
      <c r="C6" s="127" t="s">
        <v>628</v>
      </c>
      <c r="D6" s="128" t="s">
        <v>561</v>
      </c>
      <c r="E6" s="129" t="s">
        <v>549</v>
      </c>
      <c r="F6" s="129"/>
      <c r="G6" s="129" t="s">
        <v>615</v>
      </c>
      <c r="H6" s="129" t="s">
        <v>616</v>
      </c>
      <c r="I6" s="340"/>
      <c r="J6" s="137"/>
      <c r="K6">
        <v>7</v>
      </c>
    </row>
    <row r="7" spans="1:13" ht="63.75" x14ac:dyDescent="0.25">
      <c r="A7" s="130" t="s">
        <v>562</v>
      </c>
      <c r="B7" s="133" t="s">
        <v>621</v>
      </c>
      <c r="C7" s="132" t="s">
        <v>629</v>
      </c>
      <c r="D7" s="155" t="s">
        <v>618</v>
      </c>
      <c r="E7" s="133" t="s">
        <v>563</v>
      </c>
      <c r="F7" s="305" t="s">
        <v>630</v>
      </c>
      <c r="G7" s="136" t="s">
        <v>564</v>
      </c>
      <c r="H7" s="136" t="s">
        <v>28</v>
      </c>
      <c r="I7" s="340"/>
      <c r="J7" s="156" t="s">
        <v>631</v>
      </c>
    </row>
    <row r="8" spans="1:13" ht="89.25" x14ac:dyDescent="0.25">
      <c r="A8" s="130" t="s">
        <v>562</v>
      </c>
      <c r="B8" s="133" t="s">
        <v>632</v>
      </c>
      <c r="C8" s="341"/>
      <c r="D8" s="155" t="s">
        <v>618</v>
      </c>
      <c r="E8" s="133" t="s">
        <v>569</v>
      </c>
      <c r="F8" s="305" t="s">
        <v>633</v>
      </c>
      <c r="G8" s="136">
        <v>500</v>
      </c>
      <c r="H8" s="136">
        <v>1000</v>
      </c>
      <c r="I8" s="340"/>
      <c r="J8" s="156" t="s">
        <v>634</v>
      </c>
    </row>
    <row r="9" spans="1:13" ht="25.5" x14ac:dyDescent="0.25">
      <c r="A9" s="127" t="s">
        <v>570</v>
      </c>
      <c r="B9" s="127" t="s">
        <v>635</v>
      </c>
      <c r="C9" s="127" t="s">
        <v>636</v>
      </c>
      <c r="D9" s="128" t="s">
        <v>561</v>
      </c>
      <c r="E9" s="129" t="s">
        <v>549</v>
      </c>
      <c r="F9" s="129"/>
      <c r="G9" s="129" t="s">
        <v>615</v>
      </c>
      <c r="H9" s="129" t="s">
        <v>616</v>
      </c>
      <c r="I9" s="340"/>
      <c r="J9" s="174" t="s">
        <v>637</v>
      </c>
    </row>
    <row r="10" spans="1:13" ht="89.25" x14ac:dyDescent="0.25">
      <c r="A10" s="135" t="s">
        <v>570</v>
      </c>
      <c r="B10" s="133" t="s">
        <v>635</v>
      </c>
      <c r="C10" s="136" t="s">
        <v>638</v>
      </c>
      <c r="D10" s="155" t="s">
        <v>618</v>
      </c>
      <c r="E10" s="132" t="s">
        <v>571</v>
      </c>
      <c r="F10" s="305" t="s">
        <v>639</v>
      </c>
      <c r="G10" s="341"/>
      <c r="H10" s="132" t="s">
        <v>572</v>
      </c>
      <c r="I10" s="340"/>
      <c r="J10" s="156" t="s">
        <v>640</v>
      </c>
    </row>
    <row r="11" spans="1:13" ht="45" x14ac:dyDescent="0.25">
      <c r="A11" s="135" t="s">
        <v>570</v>
      </c>
      <c r="B11" s="133" t="s">
        <v>635</v>
      </c>
      <c r="C11" s="342"/>
      <c r="D11" s="155" t="s">
        <v>618</v>
      </c>
      <c r="E11" s="132" t="s">
        <v>573</v>
      </c>
      <c r="F11" s="305" t="s">
        <v>639</v>
      </c>
      <c r="G11" s="341"/>
      <c r="H11" s="132" t="s">
        <v>574</v>
      </c>
      <c r="I11" s="340"/>
      <c r="J11" s="156" t="s">
        <v>641</v>
      </c>
    </row>
    <row r="12" spans="1:13" ht="45" x14ac:dyDescent="0.2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x14ac:dyDescent="0.2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x14ac:dyDescent="0.25">
      <c r="B2" s="158" t="s">
        <v>644</v>
      </c>
      <c r="C2" s="158"/>
      <c r="D2" s="158" t="s">
        <v>645</v>
      </c>
      <c r="E2" s="158"/>
      <c r="F2" s="158"/>
      <c r="G2" s="158"/>
      <c r="H2" s="158"/>
      <c r="I2" s="158"/>
      <c r="J2" s="158"/>
    </row>
    <row r="3" spans="2:11" x14ac:dyDescent="0.25">
      <c r="B3" s="158"/>
      <c r="C3" s="159" t="s">
        <v>646</v>
      </c>
      <c r="D3" s="160" t="s">
        <v>647</v>
      </c>
      <c r="E3" s="160" t="s">
        <v>648</v>
      </c>
      <c r="F3" s="160" t="s">
        <v>649</v>
      </c>
      <c r="G3" s="158"/>
      <c r="H3" s="158"/>
      <c r="I3" s="158"/>
      <c r="J3" s="158"/>
      <c r="K3" t="s">
        <v>650</v>
      </c>
    </row>
    <row r="4" spans="2:11" x14ac:dyDescent="0.25">
      <c r="B4" s="161" t="s">
        <v>651</v>
      </c>
      <c r="C4" s="162">
        <v>5019</v>
      </c>
      <c r="D4" s="164">
        <v>139040</v>
      </c>
      <c r="E4" s="163">
        <v>28</v>
      </c>
      <c r="F4" s="165">
        <v>290</v>
      </c>
      <c r="G4" s="158" t="s">
        <v>652</v>
      </c>
      <c r="H4" s="158"/>
      <c r="I4" s="166" t="s">
        <v>653</v>
      </c>
      <c r="J4" s="158"/>
      <c r="K4">
        <f>(F4+4*F5+F6)/6</f>
        <v>119.66666666666667</v>
      </c>
    </row>
    <row r="5" spans="2:11" x14ac:dyDescent="0.25">
      <c r="B5" s="158"/>
      <c r="C5" s="167">
        <v>3264</v>
      </c>
      <c r="D5" s="169">
        <v>48664</v>
      </c>
      <c r="E5" s="168">
        <v>15</v>
      </c>
      <c r="F5" s="170">
        <v>101</v>
      </c>
      <c r="G5" s="158"/>
      <c r="H5" s="158"/>
      <c r="I5" s="171" t="s">
        <v>654</v>
      </c>
      <c r="J5" s="158"/>
    </row>
    <row r="6" spans="2:11" x14ac:dyDescent="0.25">
      <c r="B6" s="158"/>
      <c r="C6" s="167">
        <v>1508</v>
      </c>
      <c r="D6" s="169">
        <v>11414</v>
      </c>
      <c r="E6" s="168">
        <v>8</v>
      </c>
      <c r="F6" s="170">
        <v>24</v>
      </c>
      <c r="G6" s="172">
        <v>45526</v>
      </c>
      <c r="H6" s="158"/>
      <c r="I6" s="171" t="s">
        <v>655</v>
      </c>
      <c r="J6" s="158"/>
    </row>
    <row r="7" spans="2:11" x14ac:dyDescent="0.25">
      <c r="B7" s="158"/>
      <c r="C7" s="158"/>
      <c r="D7" s="158"/>
      <c r="E7" s="158"/>
      <c r="F7" s="158"/>
      <c r="G7" s="158"/>
      <c r="H7" s="158"/>
      <c r="I7" s="158"/>
      <c r="J7" s="158"/>
    </row>
    <row r="8" spans="2:11" x14ac:dyDescent="0.25">
      <c r="B8" t="s">
        <v>656</v>
      </c>
      <c r="C8" s="216">
        <f>C4/24/60</f>
        <v>3.4854166666666666</v>
      </c>
      <c r="F8">
        <f>100*1.1*1.1*1.1*1.1*1.1</f>
        <v>161.0510000000001</v>
      </c>
      <c r="G8" t="s">
        <v>657</v>
      </c>
    </row>
    <row r="9" spans="2:11" x14ac:dyDescent="0.25">
      <c r="C9" s="216">
        <f>C5/24/60</f>
        <v>2.2666666666666666</v>
      </c>
      <c r="F9" s="215"/>
    </row>
    <row r="10" spans="2:11" x14ac:dyDescent="0.25">
      <c r="C10" s="216">
        <f>C6/24/60</f>
        <v>1.0472222222222223</v>
      </c>
    </row>
    <row r="11" spans="2:11" x14ac:dyDescent="0.25">
      <c r="F11">
        <f>C4*E4</f>
        <v>140532</v>
      </c>
      <c r="G11">
        <f>F11/8</f>
        <v>17566.5</v>
      </c>
      <c r="H11">
        <f>G11/60</f>
        <v>292.77499999999998</v>
      </c>
    </row>
    <row r="13" spans="2:11" x14ac:dyDescent="0.25">
      <c r="C13">
        <v>5000</v>
      </c>
      <c r="D13">
        <f>C13*5%</f>
        <v>250</v>
      </c>
    </row>
    <row r="14" spans="2:11" x14ac:dyDescent="0.25">
      <c r="C14">
        <v>1</v>
      </c>
      <c r="D14">
        <v>2</v>
      </c>
      <c r="E14">
        <v>3</v>
      </c>
      <c r="F14">
        <v>4</v>
      </c>
      <c r="G14">
        <v>5</v>
      </c>
    </row>
    <row r="15" spans="2:11" x14ac:dyDescent="0.25">
      <c r="C15">
        <v>500</v>
      </c>
      <c r="D15">
        <f>C15*1.1</f>
        <v>550</v>
      </c>
      <c r="E15">
        <f t="shared" ref="E15:G15" si="0">D15*1.1</f>
        <v>605</v>
      </c>
      <c r="F15">
        <f t="shared" si="0"/>
        <v>665.5</v>
      </c>
      <c r="G15">
        <f t="shared" si="0"/>
        <v>732.05000000000007</v>
      </c>
    </row>
    <row r="18" spans="3:6" x14ac:dyDescent="0.25">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x14ac:dyDescent="0.2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x14ac:dyDescent="0.35">
      <c r="A1" s="33" t="s">
        <v>3</v>
      </c>
      <c r="B1" s="33" t="s">
        <v>4</v>
      </c>
      <c r="C1" s="34" t="s">
        <v>5</v>
      </c>
      <c r="D1" s="35" t="s">
        <v>6</v>
      </c>
      <c r="E1" s="35" t="s">
        <v>548</v>
      </c>
      <c r="F1" s="363" t="s">
        <v>8</v>
      </c>
      <c r="G1" s="364"/>
      <c r="H1" s="364"/>
      <c r="I1" s="364"/>
      <c r="J1" s="364"/>
      <c r="K1" s="364"/>
      <c r="L1" s="34" t="s">
        <v>9</v>
      </c>
      <c r="M1" s="34" t="s">
        <v>10</v>
      </c>
      <c r="N1" s="33" t="s">
        <v>11</v>
      </c>
      <c r="O1" s="31" t="s">
        <v>549</v>
      </c>
      <c r="P1" s="31" t="s">
        <v>12</v>
      </c>
      <c r="Q1" s="31" t="s">
        <v>13</v>
      </c>
      <c r="R1" s="32" t="s">
        <v>550</v>
      </c>
    </row>
    <row r="2" spans="1:18" ht="30" x14ac:dyDescent="0.25">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x14ac:dyDescent="0.25">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x14ac:dyDescent="0.25">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x14ac:dyDescent="0.25">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x14ac:dyDescent="0.25">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x14ac:dyDescent="0.25">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x14ac:dyDescent="0.25">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x14ac:dyDescent="0.25">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x14ac:dyDescent="0.25">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x14ac:dyDescent="0.25">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x14ac:dyDescent="0.25"/>
  <cols>
    <col min="1" max="1" width="10.5703125" customWidth="1"/>
    <col min="4" max="4" width="46.42578125" customWidth="1"/>
    <col min="5" max="5" width="12" customWidth="1"/>
    <col min="6" max="6" width="33.42578125" customWidth="1"/>
    <col min="8" max="8" width="17.42578125" customWidth="1"/>
  </cols>
  <sheetData>
    <row r="1" spans="1:8" x14ac:dyDescent="0.25">
      <c r="A1" s="51" t="s">
        <v>674</v>
      </c>
      <c r="B1" s="51" t="s">
        <v>607</v>
      </c>
      <c r="C1" s="51" t="s">
        <v>608</v>
      </c>
      <c r="D1" s="52" t="s">
        <v>609</v>
      </c>
      <c r="E1" s="52" t="s">
        <v>610</v>
      </c>
      <c r="F1" s="52" t="s">
        <v>549</v>
      </c>
      <c r="G1" s="52" t="s">
        <v>615</v>
      </c>
      <c r="H1" s="51" t="s">
        <v>616</v>
      </c>
    </row>
    <row r="2" spans="1:8" ht="41.25" x14ac:dyDescent="0.3">
      <c r="A2" s="53" t="s">
        <v>675</v>
      </c>
      <c r="B2" s="54"/>
      <c r="C2" s="53" t="s">
        <v>676</v>
      </c>
      <c r="D2" s="55" t="s">
        <v>677</v>
      </c>
      <c r="E2" s="54" t="s">
        <v>73</v>
      </c>
      <c r="F2" s="54" t="s">
        <v>561</v>
      </c>
      <c r="G2" s="54"/>
      <c r="H2" s="56"/>
    </row>
    <row r="3" spans="1:8" ht="51" x14ac:dyDescent="0.3">
      <c r="A3" s="57" t="s">
        <v>678</v>
      </c>
      <c r="B3" s="53" t="s">
        <v>679</v>
      </c>
      <c r="C3" s="53" t="s">
        <v>680</v>
      </c>
      <c r="D3" s="58" t="s">
        <v>681</v>
      </c>
      <c r="E3" s="54" t="s">
        <v>682</v>
      </c>
      <c r="F3" s="54"/>
      <c r="G3" s="54"/>
      <c r="H3" s="56"/>
    </row>
    <row r="4" spans="1:8" ht="51" x14ac:dyDescent="0.3">
      <c r="A4" s="57" t="s">
        <v>683</v>
      </c>
      <c r="B4" s="53"/>
      <c r="C4" s="53" t="s">
        <v>676</v>
      </c>
      <c r="D4" s="58" t="s">
        <v>684</v>
      </c>
      <c r="E4" s="54" t="s">
        <v>73</v>
      </c>
      <c r="F4" s="54"/>
      <c r="G4" s="54"/>
      <c r="H4" s="56"/>
    </row>
    <row r="5" spans="1:8" ht="51" x14ac:dyDescent="0.3">
      <c r="A5" s="57" t="s">
        <v>685</v>
      </c>
      <c r="B5" s="53" t="s">
        <v>555</v>
      </c>
      <c r="C5" s="53" t="s">
        <v>612</v>
      </c>
      <c r="D5" s="59" t="s">
        <v>686</v>
      </c>
      <c r="E5" s="54" t="s">
        <v>618</v>
      </c>
      <c r="F5" s="54" t="s">
        <v>687</v>
      </c>
      <c r="G5" s="56">
        <v>120</v>
      </c>
      <c r="H5" s="60" t="s">
        <v>688</v>
      </c>
    </row>
    <row r="6" spans="1:8" ht="39.75" x14ac:dyDescent="0.3">
      <c r="A6" s="365" t="s">
        <v>689</v>
      </c>
      <c r="B6" s="365" t="s">
        <v>570</v>
      </c>
      <c r="C6" s="365" t="s">
        <v>676</v>
      </c>
      <c r="D6" s="367" t="s">
        <v>690</v>
      </c>
      <c r="E6" s="368" t="s">
        <v>618</v>
      </c>
      <c r="F6" s="61" t="s">
        <v>691</v>
      </c>
      <c r="G6" s="54"/>
      <c r="H6" s="62" t="s">
        <v>564</v>
      </c>
    </row>
    <row r="7" spans="1:8" ht="52.5" x14ac:dyDescent="0.3">
      <c r="A7" s="366"/>
      <c r="B7" s="366"/>
      <c r="C7" s="366"/>
      <c r="D7" s="366"/>
      <c r="E7" s="366"/>
      <c r="F7" s="61" t="s">
        <v>692</v>
      </c>
      <c r="G7" s="54"/>
      <c r="H7" s="62" t="s">
        <v>693</v>
      </c>
    </row>
    <row r="8" spans="1:8" ht="39.75" x14ac:dyDescent="0.3">
      <c r="A8" s="57" t="s">
        <v>694</v>
      </c>
      <c r="B8" s="53" t="s">
        <v>551</v>
      </c>
      <c r="C8" s="53" t="s">
        <v>676</v>
      </c>
      <c r="D8" s="58" t="s">
        <v>695</v>
      </c>
      <c r="E8" s="54" t="s">
        <v>618</v>
      </c>
      <c r="F8" s="61" t="s">
        <v>696</v>
      </c>
      <c r="G8" s="54"/>
      <c r="H8" s="63">
        <v>0.05</v>
      </c>
    </row>
    <row r="9" spans="1:8" ht="31.5" customHeight="1" x14ac:dyDescent="0.3">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x14ac:dyDescent="0.2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x14ac:dyDescent="0.5">
      <c r="A1" s="10" t="s">
        <v>3</v>
      </c>
      <c r="B1" s="11" t="s">
        <v>4</v>
      </c>
      <c r="C1" s="21" t="s">
        <v>5</v>
      </c>
      <c r="D1" s="22" t="s">
        <v>6</v>
      </c>
      <c r="E1" s="22" t="s">
        <v>7</v>
      </c>
      <c r="F1" s="350" t="s">
        <v>8</v>
      </c>
      <c r="G1" s="351"/>
      <c r="H1" s="351"/>
      <c r="I1" s="351"/>
      <c r="J1" s="351"/>
      <c r="K1" s="352"/>
      <c r="L1" s="23" t="s">
        <v>9</v>
      </c>
      <c r="M1" s="23" t="s">
        <v>10</v>
      </c>
      <c r="N1" s="12" t="s">
        <v>11</v>
      </c>
      <c r="O1" s="20" t="s">
        <v>12</v>
      </c>
      <c r="P1" s="20" t="s">
        <v>13</v>
      </c>
    </row>
    <row r="2" spans="1:17" ht="102" x14ac:dyDescent="0.25">
      <c r="A2" s="353"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x14ac:dyDescent="0.25">
      <c r="A3" s="354"/>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x14ac:dyDescent="0.25">
      <c r="A4" s="355"/>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x14ac:dyDescent="0.25">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x14ac:dyDescent="0.25">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x14ac:dyDescent="0.25">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x14ac:dyDescent="0.25">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x14ac:dyDescent="0.25">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x14ac:dyDescent="0.25">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x14ac:dyDescent="0.25">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x14ac:dyDescent="0.25">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x14ac:dyDescent="0.25">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x14ac:dyDescent="0.25">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x14ac:dyDescent="0.25">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x14ac:dyDescent="0.25">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x14ac:dyDescent="0.25">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x14ac:dyDescent="0.25">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x14ac:dyDescent="0.25">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x14ac:dyDescent="0.25">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x14ac:dyDescent="0.25">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x14ac:dyDescent="0.25">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x14ac:dyDescent="0.25">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x14ac:dyDescent="0.25">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x14ac:dyDescent="0.25">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x14ac:dyDescent="0.25">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x14ac:dyDescent="0.25">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x14ac:dyDescent="0.25">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x14ac:dyDescent="0.25">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x14ac:dyDescent="0.25">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x14ac:dyDescent="0.25">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x14ac:dyDescent="0.2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x14ac:dyDescent="0.25">
      <c r="A1" s="36" t="s">
        <v>37</v>
      </c>
      <c r="B1" s="36"/>
      <c r="C1" s="36" t="s">
        <v>38</v>
      </c>
      <c r="D1" s="36" t="s">
        <v>39</v>
      </c>
      <c r="E1" s="36" t="s">
        <v>9</v>
      </c>
    </row>
    <row r="2" spans="1:5" x14ac:dyDescent="0.25">
      <c r="A2" s="37" t="s">
        <v>40</v>
      </c>
      <c r="B2" s="37" t="s">
        <v>41</v>
      </c>
      <c r="C2" s="38" t="s">
        <v>42</v>
      </c>
      <c r="D2" s="38" t="s">
        <v>43</v>
      </c>
      <c r="E2" s="38"/>
    </row>
    <row r="3" spans="1:5" x14ac:dyDescent="0.25">
      <c r="A3" s="37" t="s">
        <v>44</v>
      </c>
      <c r="B3" s="37" t="s">
        <v>45</v>
      </c>
      <c r="C3" s="38" t="s">
        <v>42</v>
      </c>
      <c r="D3" s="38" t="s">
        <v>46</v>
      </c>
      <c r="E3" s="38"/>
    </row>
    <row r="4" spans="1:5" x14ac:dyDescent="0.25">
      <c r="A4" s="37" t="s">
        <v>47</v>
      </c>
      <c r="B4" s="37" t="s">
        <v>48</v>
      </c>
      <c r="C4" s="38" t="s">
        <v>42</v>
      </c>
      <c r="D4" s="38" t="s">
        <v>49</v>
      </c>
      <c r="E4" s="38"/>
    </row>
    <row r="5" spans="1:5" x14ac:dyDescent="0.25">
      <c r="A5" s="37" t="s">
        <v>50</v>
      </c>
      <c r="B5" s="37" t="s">
        <v>51</v>
      </c>
      <c r="C5" s="38" t="s">
        <v>42</v>
      </c>
      <c r="D5" s="38" t="s">
        <v>52</v>
      </c>
      <c r="E5" s="38"/>
    </row>
    <row r="6" spans="1:5" x14ac:dyDescent="0.25">
      <c r="A6" s="37" t="s">
        <v>53</v>
      </c>
      <c r="B6" s="37" t="s">
        <v>54</v>
      </c>
      <c r="C6" s="38" t="s">
        <v>42</v>
      </c>
      <c r="D6" s="38" t="s">
        <v>55</v>
      </c>
      <c r="E6" s="38"/>
    </row>
    <row r="7" spans="1:5" x14ac:dyDescent="0.25">
      <c r="A7" s="37" t="s">
        <v>56</v>
      </c>
      <c r="B7" s="37" t="s">
        <v>57</v>
      </c>
      <c r="C7" s="38" t="s">
        <v>42</v>
      </c>
      <c r="D7" s="38" t="s">
        <v>58</v>
      </c>
      <c r="E7" s="38"/>
    </row>
    <row r="8" spans="1:5" ht="195" x14ac:dyDescent="0.25">
      <c r="A8" s="40" t="s">
        <v>59</v>
      </c>
      <c r="B8" s="40" t="s">
        <v>60</v>
      </c>
      <c r="C8" s="41" t="s">
        <v>42</v>
      </c>
      <c r="D8" s="41" t="s">
        <v>61</v>
      </c>
      <c r="E8" s="42" t="s">
        <v>62</v>
      </c>
    </row>
    <row r="9" spans="1:5" x14ac:dyDescent="0.25">
      <c r="A9" s="37" t="s">
        <v>63</v>
      </c>
      <c r="B9" s="37" t="s">
        <v>64</v>
      </c>
      <c r="C9" s="38" t="s">
        <v>42</v>
      </c>
      <c r="D9" s="38" t="s">
        <v>65</v>
      </c>
      <c r="E9" s="38"/>
    </row>
    <row r="10" spans="1:5" x14ac:dyDescent="0.25">
      <c r="A10" s="37" t="s">
        <v>66</v>
      </c>
      <c r="B10" s="37" t="s">
        <v>67</v>
      </c>
      <c r="C10" s="38" t="s">
        <v>42</v>
      </c>
      <c r="D10" s="38" t="s">
        <v>68</v>
      </c>
      <c r="E10" s="38"/>
    </row>
    <row r="11" spans="1:5" x14ac:dyDescent="0.2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x14ac:dyDescent="0.2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x14ac:dyDescent="0.25">
      <c r="A2" s="90" t="s">
        <v>69</v>
      </c>
      <c r="B2" t="s">
        <v>70</v>
      </c>
    </row>
    <row r="3" spans="1:8" x14ac:dyDescent="0.25">
      <c r="A3" s="90" t="s">
        <v>71</v>
      </c>
      <c r="B3" t="s">
        <v>70</v>
      </c>
    </row>
    <row r="5" spans="1:8" x14ac:dyDescent="0.25">
      <c r="A5" s="90" t="s">
        <v>72</v>
      </c>
      <c r="B5" s="90" t="s">
        <v>73</v>
      </c>
      <c r="C5" s="90" t="s">
        <v>74</v>
      </c>
      <c r="D5" s="90" t="s">
        <v>75</v>
      </c>
      <c r="E5" s="90" t="s">
        <v>5</v>
      </c>
      <c r="F5" s="90" t="s">
        <v>76</v>
      </c>
      <c r="G5" s="112" t="s">
        <v>77</v>
      </c>
    </row>
    <row r="6" spans="1:8" x14ac:dyDescent="0.25">
      <c r="A6" t="s">
        <v>78</v>
      </c>
      <c r="B6" t="s">
        <v>79</v>
      </c>
      <c r="C6" t="s">
        <v>80</v>
      </c>
      <c r="D6" t="s">
        <v>32</v>
      </c>
      <c r="E6" t="s">
        <v>81</v>
      </c>
      <c r="F6" t="s">
        <v>82</v>
      </c>
      <c r="G6" t="s">
        <v>79</v>
      </c>
      <c r="H6" t="str">
        <f>VLOOKUP(A6,'Distribución 01'!$A$6:$G$40,7,FALSE)</f>
        <v>Marco Quiroz</v>
      </c>
    </row>
    <row r="7" spans="1:8" x14ac:dyDescent="0.25">
      <c r="A7" t="s">
        <v>83</v>
      </c>
      <c r="B7" t="s">
        <v>79</v>
      </c>
      <c r="C7" t="s">
        <v>80</v>
      </c>
      <c r="D7" t="s">
        <v>25</v>
      </c>
      <c r="E7" t="s">
        <v>84</v>
      </c>
      <c r="F7" t="s">
        <v>85</v>
      </c>
      <c r="G7" t="s">
        <v>79</v>
      </c>
      <c r="H7" t="e">
        <f>VLOOKUP(A7,'Distribución 01'!$A$6:$G$40,7,FALSE)</f>
        <v>#N/A</v>
      </c>
    </row>
    <row r="8" spans="1:8" x14ac:dyDescent="0.25">
      <c r="A8" t="s">
        <v>86</v>
      </c>
      <c r="B8" t="s">
        <v>79</v>
      </c>
      <c r="C8" t="s">
        <v>80</v>
      </c>
      <c r="D8" t="s">
        <v>32</v>
      </c>
      <c r="E8" t="s">
        <v>87</v>
      </c>
      <c r="F8" t="s">
        <v>88</v>
      </c>
      <c r="G8" t="s">
        <v>79</v>
      </c>
      <c r="H8" t="str">
        <f>VLOOKUP(A8,'Distribución 01'!$A$6:$G$40,7,FALSE)</f>
        <v>Marco Quiroz</v>
      </c>
    </row>
    <row r="9" spans="1:8" x14ac:dyDescent="0.25">
      <c r="A9" t="s">
        <v>89</v>
      </c>
      <c r="B9" t="s">
        <v>79</v>
      </c>
      <c r="C9" t="s">
        <v>80</v>
      </c>
      <c r="D9" t="s">
        <v>90</v>
      </c>
      <c r="E9" t="s">
        <v>84</v>
      </c>
      <c r="F9" t="s">
        <v>91</v>
      </c>
      <c r="G9" t="s">
        <v>79</v>
      </c>
      <c r="H9" t="str">
        <f>VLOOKUP(A9,'Distribución 01'!$A$6:$G$40,7,FALSE)</f>
        <v>Marco Quiroz</v>
      </c>
    </row>
    <row r="10" spans="1:8" x14ac:dyDescent="0.25">
      <c r="A10" t="s">
        <v>92</v>
      </c>
      <c r="B10" t="s">
        <v>79</v>
      </c>
      <c r="C10" t="s">
        <v>80</v>
      </c>
      <c r="D10" t="s">
        <v>35</v>
      </c>
      <c r="E10" t="s">
        <v>93</v>
      </c>
      <c r="F10" t="s">
        <v>94</v>
      </c>
      <c r="G10" t="s">
        <v>79</v>
      </c>
      <c r="H10" t="e">
        <f>VLOOKUP(A10,'Distribución 01'!$A$6:$G$40,7,FALSE)</f>
        <v>#N/A</v>
      </c>
    </row>
    <row r="11" spans="1:8" x14ac:dyDescent="0.25">
      <c r="A11" t="s">
        <v>95</v>
      </c>
      <c r="B11" t="s">
        <v>79</v>
      </c>
      <c r="C11" t="s">
        <v>80</v>
      </c>
      <c r="D11" t="s">
        <v>90</v>
      </c>
      <c r="E11" t="s">
        <v>96</v>
      </c>
      <c r="F11" t="s">
        <v>97</v>
      </c>
      <c r="G11" t="s">
        <v>79</v>
      </c>
      <c r="H11" t="str">
        <f>VLOOKUP(A11,'Distribución 01'!$A$6:$G$40,7,FALSE)</f>
        <v>Marco Quiroz</v>
      </c>
    </row>
    <row r="12" spans="1:8" x14ac:dyDescent="0.25">
      <c r="A12" t="s">
        <v>98</v>
      </c>
      <c r="B12" t="s">
        <v>79</v>
      </c>
      <c r="C12" t="s">
        <v>80</v>
      </c>
      <c r="D12" t="s">
        <v>90</v>
      </c>
      <c r="E12" t="s">
        <v>99</v>
      </c>
      <c r="F12" t="s">
        <v>97</v>
      </c>
      <c r="G12" t="s">
        <v>79</v>
      </c>
      <c r="H12" t="str">
        <f>VLOOKUP(A12,'Distribución 01'!$A$6:$G$40,7,FALSE)</f>
        <v>Marco Quiroz</v>
      </c>
    </row>
    <row r="13" spans="1:8" x14ac:dyDescent="0.25">
      <c r="A13" t="s">
        <v>100</v>
      </c>
      <c r="B13" t="s">
        <v>79</v>
      </c>
      <c r="C13" t="s">
        <v>80</v>
      </c>
      <c r="D13" t="s">
        <v>90</v>
      </c>
      <c r="E13" t="s">
        <v>101</v>
      </c>
      <c r="F13" t="s">
        <v>102</v>
      </c>
      <c r="G13" t="s">
        <v>79</v>
      </c>
      <c r="H13" t="str">
        <f>VLOOKUP(A13,'Distribución 01'!$A$6:$G$40,7,FALSE)</f>
        <v>Marco Quiroz</v>
      </c>
    </row>
    <row r="14" spans="1:8" x14ac:dyDescent="0.25">
      <c r="A14" t="s">
        <v>103</v>
      </c>
      <c r="B14" t="s">
        <v>79</v>
      </c>
      <c r="C14" t="s">
        <v>80</v>
      </c>
      <c r="D14" t="s">
        <v>32</v>
      </c>
      <c r="E14" t="s">
        <v>104</v>
      </c>
      <c r="F14" t="s">
        <v>105</v>
      </c>
      <c r="G14" t="s">
        <v>79</v>
      </c>
      <c r="H14" t="str">
        <f>VLOOKUP(A14,'Distribución 01'!$A$6:$G$40,7,FALSE)</f>
        <v>Marco Quiroz</v>
      </c>
    </row>
    <row r="15" spans="1:8" x14ac:dyDescent="0.25">
      <c r="A15" t="s">
        <v>106</v>
      </c>
      <c r="B15" t="s">
        <v>79</v>
      </c>
      <c r="C15" t="s">
        <v>80</v>
      </c>
      <c r="D15" t="s">
        <v>25</v>
      </c>
      <c r="E15" t="s">
        <v>107</v>
      </c>
      <c r="F15" t="s">
        <v>108</v>
      </c>
      <c r="G15" t="s">
        <v>109</v>
      </c>
      <c r="H15" t="str">
        <f>VLOOKUP(A15,'Distribución 01'!$A$6:$G$40,7,FALSE)</f>
        <v>Marco Quiroz</v>
      </c>
    </row>
    <row r="16" spans="1:8" x14ac:dyDescent="0.25">
      <c r="A16" t="s">
        <v>110</v>
      </c>
      <c r="B16" t="s">
        <v>79</v>
      </c>
      <c r="C16" t="s">
        <v>80</v>
      </c>
      <c r="D16" t="s">
        <v>32</v>
      </c>
      <c r="E16" t="s">
        <v>111</v>
      </c>
      <c r="F16" t="s">
        <v>112</v>
      </c>
      <c r="G16" t="s">
        <v>109</v>
      </c>
      <c r="H16" t="str">
        <f>VLOOKUP(A16,'Distribución 01'!$A$6:$G$40,7,FALSE)</f>
        <v>Marco Quiroz</v>
      </c>
    </row>
    <row r="17" spans="1:8" x14ac:dyDescent="0.25">
      <c r="A17" t="s">
        <v>113</v>
      </c>
      <c r="B17" t="s">
        <v>79</v>
      </c>
      <c r="C17" t="s">
        <v>80</v>
      </c>
      <c r="D17" t="s">
        <v>25</v>
      </c>
      <c r="E17" t="s">
        <v>114</v>
      </c>
      <c r="F17" t="s">
        <v>115</v>
      </c>
      <c r="G17" t="s">
        <v>109</v>
      </c>
      <c r="H17" t="str">
        <f>VLOOKUP(A17,'Distribución 01'!$A$6:$G$40,7,FALSE)</f>
        <v>Guido Ramos</v>
      </c>
    </row>
    <row r="18" spans="1:8" x14ac:dyDescent="0.25">
      <c r="A18" t="s">
        <v>116</v>
      </c>
      <c r="B18" t="s">
        <v>79</v>
      </c>
      <c r="C18" t="s">
        <v>80</v>
      </c>
      <c r="D18" t="s">
        <v>25</v>
      </c>
      <c r="E18" t="s">
        <v>117</v>
      </c>
      <c r="F18" t="s">
        <v>118</v>
      </c>
      <c r="G18" t="s">
        <v>109</v>
      </c>
      <c r="H18" t="str">
        <f>VLOOKUP(A18,'Distribución 01'!$A$6:$G$40,7,FALSE)</f>
        <v>Guido Ramos</v>
      </c>
    </row>
    <row r="19" spans="1:8" x14ac:dyDescent="0.25">
      <c r="A19" t="s">
        <v>119</v>
      </c>
      <c r="B19" t="s">
        <v>79</v>
      </c>
      <c r="C19" t="s">
        <v>80</v>
      </c>
      <c r="D19" t="s">
        <v>32</v>
      </c>
      <c r="E19" t="s">
        <v>120</v>
      </c>
      <c r="F19" t="s">
        <v>121</v>
      </c>
      <c r="G19" t="s">
        <v>109</v>
      </c>
      <c r="H19" t="str">
        <f>VLOOKUP(A19,'Distribución 01'!$A$6:$G$40,7,FALSE)</f>
        <v>Guido Ramos</v>
      </c>
    </row>
    <row r="20" spans="1:8" x14ac:dyDescent="0.25">
      <c r="A20" t="s">
        <v>122</v>
      </c>
      <c r="B20" t="s">
        <v>123</v>
      </c>
      <c r="C20" t="s">
        <v>80</v>
      </c>
      <c r="D20" t="s">
        <v>32</v>
      </c>
      <c r="E20" t="s">
        <v>124</v>
      </c>
      <c r="F20" t="s">
        <v>125</v>
      </c>
      <c r="G20" t="s">
        <v>126</v>
      </c>
      <c r="H20" t="str">
        <f>VLOOKUP(A20,'Distribución 01'!$A$6:$G$40,7,FALSE)</f>
        <v>Guido Ramos</v>
      </c>
    </row>
    <row r="21" spans="1:8" x14ac:dyDescent="0.25">
      <c r="A21" t="s">
        <v>127</v>
      </c>
      <c r="B21" t="s">
        <v>123</v>
      </c>
      <c r="C21" t="s">
        <v>128</v>
      </c>
      <c r="D21" t="s">
        <v>32</v>
      </c>
      <c r="E21" t="s">
        <v>129</v>
      </c>
      <c r="F21" t="s">
        <v>130</v>
      </c>
      <c r="G21" t="s">
        <v>126</v>
      </c>
      <c r="H21" t="str">
        <f>VLOOKUP(A21,'Distribución 01'!$A$6:$G$40,7,FALSE)</f>
        <v>Guido Ramos</v>
      </c>
    </row>
    <row r="22" spans="1:8" x14ac:dyDescent="0.25">
      <c r="A22" t="s">
        <v>131</v>
      </c>
      <c r="B22" t="s">
        <v>123</v>
      </c>
      <c r="C22" t="s">
        <v>128</v>
      </c>
      <c r="D22" t="s">
        <v>32</v>
      </c>
      <c r="E22" t="s">
        <v>132</v>
      </c>
      <c r="F22" t="s">
        <v>133</v>
      </c>
      <c r="G22" t="s">
        <v>126</v>
      </c>
      <c r="H22" t="str">
        <f>VLOOKUP(A22,'Distribución 01'!$A$6:$G$40,7,FALSE)</f>
        <v>Guillermo Barboza</v>
      </c>
    </row>
    <row r="23" spans="1:8" x14ac:dyDescent="0.25">
      <c r="A23" t="s">
        <v>134</v>
      </c>
      <c r="B23" t="s">
        <v>123</v>
      </c>
      <c r="C23" t="s">
        <v>80</v>
      </c>
      <c r="D23" t="s">
        <v>32</v>
      </c>
      <c r="E23" t="s">
        <v>135</v>
      </c>
      <c r="F23" t="s">
        <v>136</v>
      </c>
      <c r="G23" t="s">
        <v>126</v>
      </c>
      <c r="H23" t="str">
        <f>VLOOKUP(A23,'Distribución 01'!$A$6:$G$40,7,FALSE)</f>
        <v>Guillermo Barboza</v>
      </c>
    </row>
    <row r="24" spans="1:8" x14ac:dyDescent="0.25">
      <c r="A24" t="s">
        <v>137</v>
      </c>
      <c r="B24" t="s">
        <v>123</v>
      </c>
      <c r="C24" t="s">
        <v>80</v>
      </c>
      <c r="D24" t="s">
        <v>32</v>
      </c>
      <c r="E24" t="s">
        <v>138</v>
      </c>
      <c r="F24" t="s">
        <v>125</v>
      </c>
      <c r="G24" t="s">
        <v>139</v>
      </c>
      <c r="H24" t="str">
        <f>VLOOKUP(A24,'Distribución 01'!$A$6:$G$40,7,FALSE)</f>
        <v>Guillermo Barboza</v>
      </c>
    </row>
    <row r="25" spans="1:8" x14ac:dyDescent="0.25">
      <c r="A25" t="s">
        <v>140</v>
      </c>
      <c r="B25" t="s">
        <v>123</v>
      </c>
      <c r="C25" t="s">
        <v>128</v>
      </c>
      <c r="D25" t="s">
        <v>32</v>
      </c>
      <c r="E25" t="s">
        <v>141</v>
      </c>
      <c r="F25" t="s">
        <v>142</v>
      </c>
      <c r="G25" t="s">
        <v>139</v>
      </c>
      <c r="H25" t="str">
        <f>VLOOKUP(A25,'Distribución 01'!$A$6:$G$40,7,FALSE)</f>
        <v>Guillermo Barboza</v>
      </c>
    </row>
    <row r="26" spans="1:8" x14ac:dyDescent="0.25">
      <c r="A26" t="s">
        <v>143</v>
      </c>
      <c r="B26" t="s">
        <v>123</v>
      </c>
      <c r="C26" t="s">
        <v>80</v>
      </c>
      <c r="D26" t="s">
        <v>32</v>
      </c>
      <c r="E26" t="s">
        <v>144</v>
      </c>
      <c r="F26" t="s">
        <v>145</v>
      </c>
      <c r="G26" t="s">
        <v>139</v>
      </c>
      <c r="H26" t="str">
        <f>VLOOKUP(A26,'Distribución 01'!$A$6:$G$40,7,FALSE)</f>
        <v>Jenny Laynes</v>
      </c>
    </row>
    <row r="27" spans="1:8" x14ac:dyDescent="0.25">
      <c r="A27" t="s">
        <v>146</v>
      </c>
      <c r="B27" t="s">
        <v>123</v>
      </c>
      <c r="C27" t="s">
        <v>80</v>
      </c>
      <c r="D27" t="s">
        <v>32</v>
      </c>
      <c r="E27" t="s">
        <v>147</v>
      </c>
      <c r="F27" t="s">
        <v>142</v>
      </c>
      <c r="G27" t="s">
        <v>139</v>
      </c>
      <c r="H27" t="str">
        <f>VLOOKUP(A27,'Distribución 01'!$A$6:$G$40,7,FALSE)</f>
        <v>Jenny Laynes</v>
      </c>
    </row>
    <row r="28" spans="1:8" x14ac:dyDescent="0.25">
      <c r="A28" t="s">
        <v>148</v>
      </c>
      <c r="B28" t="s">
        <v>149</v>
      </c>
      <c r="C28" t="s">
        <v>80</v>
      </c>
      <c r="D28" t="s">
        <v>90</v>
      </c>
      <c r="E28" t="s">
        <v>150</v>
      </c>
      <c r="F28" t="s">
        <v>151</v>
      </c>
      <c r="G28" t="s">
        <v>139</v>
      </c>
      <c r="H28" t="str">
        <f>VLOOKUP(A28,'Distribución 01'!$A$6:$G$40,7,FALSE)</f>
        <v>Jenny Laynes</v>
      </c>
    </row>
    <row r="29" spans="1:8" x14ac:dyDescent="0.25">
      <c r="A29" t="s">
        <v>152</v>
      </c>
      <c r="B29" t="s">
        <v>149</v>
      </c>
      <c r="C29" t="s">
        <v>80</v>
      </c>
      <c r="D29" t="s">
        <v>25</v>
      </c>
      <c r="E29" t="s">
        <v>153</v>
      </c>
      <c r="F29" t="s">
        <v>154</v>
      </c>
      <c r="G29" t="s">
        <v>139</v>
      </c>
      <c r="H29" t="str">
        <f>VLOOKUP(A29,'Distribución 01'!$A$6:$G$40,7,FALSE)</f>
        <v>Jenny Laynes</v>
      </c>
    </row>
    <row r="30" spans="1:8" x14ac:dyDescent="0.25">
      <c r="A30" t="s">
        <v>155</v>
      </c>
      <c r="B30" t="s">
        <v>149</v>
      </c>
      <c r="C30" t="s">
        <v>128</v>
      </c>
      <c r="D30" t="s">
        <v>25</v>
      </c>
      <c r="E30" t="s">
        <v>156</v>
      </c>
      <c r="F30" t="s">
        <v>157</v>
      </c>
      <c r="G30" t="s">
        <v>139</v>
      </c>
      <c r="H30" t="e">
        <f>VLOOKUP(A30,'Distribución 01'!$A$6:$G$40,7,FALSE)</f>
        <v>#N/A</v>
      </c>
    </row>
    <row r="31" spans="1:8" x14ac:dyDescent="0.25">
      <c r="A31" t="s">
        <v>158</v>
      </c>
      <c r="B31" t="s">
        <v>149</v>
      </c>
      <c r="C31" t="s">
        <v>80</v>
      </c>
      <c r="D31" t="s">
        <v>32</v>
      </c>
      <c r="E31" t="s">
        <v>159</v>
      </c>
      <c r="F31" t="s">
        <v>160</v>
      </c>
      <c r="G31" t="s">
        <v>139</v>
      </c>
      <c r="H31" t="str">
        <f>VLOOKUP(A31,'Distribución 01'!$A$6:$G$40,7,FALSE)</f>
        <v>Jenny Laynes</v>
      </c>
    </row>
    <row r="32" spans="1:8" x14ac:dyDescent="0.25">
      <c r="A32" t="s">
        <v>161</v>
      </c>
      <c r="B32" t="s">
        <v>149</v>
      </c>
      <c r="C32" t="s">
        <v>80</v>
      </c>
      <c r="D32" t="s">
        <v>32</v>
      </c>
      <c r="E32" t="s">
        <v>162</v>
      </c>
      <c r="F32" t="s">
        <v>163</v>
      </c>
      <c r="G32" t="s">
        <v>139</v>
      </c>
      <c r="H32" t="str">
        <f>VLOOKUP(A32,'Distribución 01'!$A$6:$G$40,7,FALSE)</f>
        <v>Jenny Laynes</v>
      </c>
    </row>
    <row r="33" spans="1:8" x14ac:dyDescent="0.25">
      <c r="A33" t="s">
        <v>164</v>
      </c>
      <c r="B33" t="s">
        <v>149</v>
      </c>
      <c r="C33" t="s">
        <v>80</v>
      </c>
      <c r="D33" t="s">
        <v>32</v>
      </c>
      <c r="E33" t="s">
        <v>165</v>
      </c>
      <c r="F33" t="s">
        <v>166</v>
      </c>
      <c r="G33" t="s">
        <v>149</v>
      </c>
      <c r="H33" t="str">
        <f>VLOOKUP(A33,'Distribución 01'!$A$6:$G$40,7,FALSE)</f>
        <v>Jenny Laynes</v>
      </c>
    </row>
    <row r="34" spans="1:8" x14ac:dyDescent="0.25">
      <c r="A34" t="s">
        <v>167</v>
      </c>
      <c r="B34" t="s">
        <v>149</v>
      </c>
      <c r="C34" t="s">
        <v>80</v>
      </c>
      <c r="D34" t="s">
        <v>32</v>
      </c>
      <c r="E34" t="s">
        <v>168</v>
      </c>
      <c r="F34" t="s">
        <v>169</v>
      </c>
      <c r="G34" t="s">
        <v>149</v>
      </c>
      <c r="H34" t="str">
        <f>VLOOKUP(A34,'Distribución 01'!$A$6:$G$40,7,FALSE)</f>
        <v>Jenny Laynes</v>
      </c>
    </row>
    <row r="35" spans="1:8" x14ac:dyDescent="0.25">
      <c r="A35" t="s">
        <v>170</v>
      </c>
      <c r="B35" t="s">
        <v>139</v>
      </c>
      <c r="C35" t="s">
        <v>128</v>
      </c>
      <c r="D35" t="s">
        <v>32</v>
      </c>
      <c r="E35" t="s">
        <v>171</v>
      </c>
      <c r="F35" t="s">
        <v>172</v>
      </c>
      <c r="G35" t="s">
        <v>149</v>
      </c>
      <c r="H35" t="str">
        <f>VLOOKUP(A35,'Distribución 01'!$A$6:$G$40,7,FALSE)</f>
        <v>Jenny Laynes</v>
      </c>
    </row>
    <row r="36" spans="1:8" x14ac:dyDescent="0.25">
      <c r="A36" t="s">
        <v>173</v>
      </c>
      <c r="B36" t="s">
        <v>139</v>
      </c>
      <c r="C36" t="s">
        <v>128</v>
      </c>
      <c r="D36" t="s">
        <v>32</v>
      </c>
      <c r="E36" t="s">
        <v>174</v>
      </c>
      <c r="F36" t="s">
        <v>175</v>
      </c>
      <c r="G36" t="s">
        <v>149</v>
      </c>
      <c r="H36" t="str">
        <f>VLOOKUP(A36,'Distribución 01'!$A$6:$G$40,7,FALSE)</f>
        <v>Rosa Odar</v>
      </c>
    </row>
    <row r="37" spans="1:8" x14ac:dyDescent="0.25">
      <c r="A37" t="s">
        <v>176</v>
      </c>
      <c r="B37" t="s">
        <v>139</v>
      </c>
      <c r="C37" t="s">
        <v>128</v>
      </c>
      <c r="D37" t="s">
        <v>32</v>
      </c>
      <c r="E37" t="s">
        <v>177</v>
      </c>
      <c r="F37" t="s">
        <v>125</v>
      </c>
      <c r="G37" t="s">
        <v>149</v>
      </c>
      <c r="H37" t="str">
        <f>VLOOKUP(A37,'Distribución 01'!$A$6:$G$40,7,FALSE)</f>
        <v>Rosa Odar</v>
      </c>
    </row>
    <row r="38" spans="1:8" x14ac:dyDescent="0.25">
      <c r="A38" t="s">
        <v>178</v>
      </c>
      <c r="B38" t="s">
        <v>139</v>
      </c>
      <c r="C38" t="s">
        <v>80</v>
      </c>
      <c r="D38" t="s">
        <v>32</v>
      </c>
      <c r="E38" t="s">
        <v>179</v>
      </c>
      <c r="F38" t="s">
        <v>180</v>
      </c>
      <c r="G38" t="s">
        <v>149</v>
      </c>
      <c r="H38" t="str">
        <f>VLOOKUP(A38,'Distribución 01'!$A$6:$G$40,7,FALSE)</f>
        <v>Rosa Odar</v>
      </c>
    </row>
    <row r="39" spans="1:8" x14ac:dyDescent="0.25">
      <c r="A39" t="s">
        <v>181</v>
      </c>
      <c r="B39" t="s">
        <v>139</v>
      </c>
      <c r="C39" t="s">
        <v>80</v>
      </c>
      <c r="D39" t="s">
        <v>32</v>
      </c>
      <c r="E39" t="s">
        <v>182</v>
      </c>
      <c r="F39" t="s">
        <v>183</v>
      </c>
      <c r="G39" t="s">
        <v>149</v>
      </c>
      <c r="H39" t="str">
        <f>VLOOKUP(A39,'Distribución 01'!$A$6:$G$40,7,FALSE)</f>
        <v>Rosa Odar</v>
      </c>
    </row>
    <row r="40" spans="1:8" x14ac:dyDescent="0.25">
      <c r="A40" t="s">
        <v>184</v>
      </c>
      <c r="B40" t="s">
        <v>139</v>
      </c>
      <c r="C40" t="s">
        <v>80</v>
      </c>
      <c r="D40" t="s">
        <v>32</v>
      </c>
      <c r="E40" t="s">
        <v>185</v>
      </c>
      <c r="F40" t="s">
        <v>186</v>
      </c>
      <c r="G40" t="s">
        <v>149</v>
      </c>
      <c r="H40" t="str">
        <f>VLOOKUP(A40,'Distribución 01'!$A$6:$G$40,7,FALSE)</f>
        <v>Rosa Odar</v>
      </c>
    </row>
    <row r="41" spans="1:8" x14ac:dyDescent="0.25">
      <c r="A41" t="s">
        <v>187</v>
      </c>
      <c r="B41" t="s">
        <v>126</v>
      </c>
      <c r="C41" t="s">
        <v>80</v>
      </c>
      <c r="D41" t="s">
        <v>32</v>
      </c>
      <c r="E41" t="s">
        <v>188</v>
      </c>
      <c r="F41" t="s">
        <v>189</v>
      </c>
      <c r="H41" t="str">
        <f>VLOOKUP(A41,'Distribución 01'!$A$6:$G$40,7,FALSE)</f>
        <v>Rosa Odar</v>
      </c>
    </row>
    <row r="42" spans="1:8" x14ac:dyDescent="0.25">
      <c r="A42" t="s">
        <v>190</v>
      </c>
      <c r="B42" t="s">
        <v>109</v>
      </c>
      <c r="C42" t="s">
        <v>80</v>
      </c>
      <c r="D42" t="s">
        <v>32</v>
      </c>
      <c r="E42" t="s">
        <v>191</v>
      </c>
      <c r="F42" t="s">
        <v>192</v>
      </c>
      <c r="H42" t="e">
        <f>VLOOKUP(A42,'Distribución 01'!$A$6:$G$40,7,FALSE)</f>
        <v>#N/A</v>
      </c>
    </row>
    <row r="43" spans="1:8" x14ac:dyDescent="0.25">
      <c r="A43" t="s">
        <v>193</v>
      </c>
      <c r="B43" t="s">
        <v>109</v>
      </c>
      <c r="C43" t="s">
        <v>80</v>
      </c>
      <c r="D43" t="s">
        <v>32</v>
      </c>
      <c r="E43" t="s">
        <v>194</v>
      </c>
      <c r="F43" t="s">
        <v>195</v>
      </c>
      <c r="H43" t="e">
        <f>VLOOKUP(A43,'Distribución 01'!$A$6:$G$40,7,FALSE)</f>
        <v>#N/A</v>
      </c>
    </row>
    <row r="44" spans="1:8" x14ac:dyDescent="0.25">
      <c r="A44" t="s">
        <v>196</v>
      </c>
      <c r="B44" t="s">
        <v>109</v>
      </c>
      <c r="C44" t="s">
        <v>80</v>
      </c>
      <c r="D44" t="s">
        <v>32</v>
      </c>
      <c r="E44" t="s">
        <v>197</v>
      </c>
      <c r="F44" t="s">
        <v>195</v>
      </c>
      <c r="H44" t="e">
        <f>VLOOKUP(A44,'Distribución 01'!$A$6:$G$40,7,FALSE)</f>
        <v>#N/A</v>
      </c>
    </row>
    <row r="45" spans="1:8" x14ac:dyDescent="0.25">
      <c r="A45" t="s">
        <v>198</v>
      </c>
      <c r="B45" t="s">
        <v>109</v>
      </c>
      <c r="C45" t="s">
        <v>80</v>
      </c>
      <c r="D45" t="s">
        <v>32</v>
      </c>
      <c r="E45" t="s">
        <v>199</v>
      </c>
      <c r="F45" t="s">
        <v>200</v>
      </c>
      <c r="H45" t="str">
        <f>VLOOKUP(A45,'Distribución 01'!$A$6:$G$40,7,FALSE)</f>
        <v>Rosa Odar</v>
      </c>
    </row>
    <row r="46" spans="1:8" x14ac:dyDescent="0.25">
      <c r="A46" t="s">
        <v>201</v>
      </c>
      <c r="B46" t="s">
        <v>109</v>
      </c>
      <c r="C46" t="s">
        <v>80</v>
      </c>
      <c r="D46" t="s">
        <v>32</v>
      </c>
      <c r="E46" t="s">
        <v>202</v>
      </c>
      <c r="F46" t="s">
        <v>203</v>
      </c>
      <c r="H46" t="str">
        <f>VLOOKUP(A46,'Distribución 01'!$A$6:$G$40,7,FALSE)</f>
        <v>Rosa Odar</v>
      </c>
    </row>
    <row r="47" spans="1:8" x14ac:dyDescent="0.25">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x14ac:dyDescent="0.2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3" t="s">
        <v>77</v>
      </c>
      <c r="H5" s="154" t="s">
        <v>206</v>
      </c>
      <c r="J5" s="90" t="s">
        <v>77</v>
      </c>
      <c r="K5" t="s">
        <v>207</v>
      </c>
      <c r="L5" t="s">
        <v>208</v>
      </c>
    </row>
    <row r="6" spans="1:12" x14ac:dyDescent="0.25">
      <c r="A6" s="152" t="s">
        <v>78</v>
      </c>
      <c r="B6" s="152" t="s">
        <v>79</v>
      </c>
      <c r="C6" s="152" t="s">
        <v>80</v>
      </c>
      <c r="D6" s="152" t="s">
        <v>32</v>
      </c>
      <c r="E6" s="152" t="s">
        <v>81</v>
      </c>
      <c r="F6" s="152" t="s">
        <v>82</v>
      </c>
      <c r="G6" s="152" t="s">
        <v>79</v>
      </c>
      <c r="H6" s="152" t="s">
        <v>209</v>
      </c>
      <c r="J6" t="s">
        <v>109</v>
      </c>
      <c r="K6">
        <v>5</v>
      </c>
      <c r="L6">
        <v>5</v>
      </c>
    </row>
    <row r="7" spans="1:12" x14ac:dyDescent="0.25">
      <c r="A7" s="152" t="s">
        <v>86</v>
      </c>
      <c r="B7" s="152" t="s">
        <v>79</v>
      </c>
      <c r="C7" s="152" t="s">
        <v>80</v>
      </c>
      <c r="D7" s="152" t="s">
        <v>32</v>
      </c>
      <c r="E7" s="152" t="s">
        <v>87</v>
      </c>
      <c r="F7" s="152" t="s">
        <v>88</v>
      </c>
      <c r="G7" s="152" t="s">
        <v>79</v>
      </c>
      <c r="H7" s="152" t="s">
        <v>209</v>
      </c>
      <c r="J7" t="s">
        <v>126</v>
      </c>
      <c r="K7">
        <v>4</v>
      </c>
      <c r="L7">
        <v>4</v>
      </c>
    </row>
    <row r="8" spans="1:12" x14ac:dyDescent="0.25">
      <c r="A8" s="152" t="s">
        <v>89</v>
      </c>
      <c r="B8" s="152" t="s">
        <v>79</v>
      </c>
      <c r="C8" s="152" t="s">
        <v>80</v>
      </c>
      <c r="D8" s="152" t="s">
        <v>90</v>
      </c>
      <c r="E8" s="152" t="s">
        <v>84</v>
      </c>
      <c r="F8" s="152" t="s">
        <v>91</v>
      </c>
      <c r="G8" s="152" t="s">
        <v>79</v>
      </c>
      <c r="H8" s="152" t="s">
        <v>209</v>
      </c>
      <c r="J8" t="s">
        <v>139</v>
      </c>
      <c r="K8">
        <v>9</v>
      </c>
      <c r="L8">
        <v>9</v>
      </c>
    </row>
    <row r="9" spans="1:12" x14ac:dyDescent="0.25">
      <c r="A9" s="152" t="s">
        <v>95</v>
      </c>
      <c r="B9" s="152" t="s">
        <v>79</v>
      </c>
      <c r="C9" s="152" t="s">
        <v>80</v>
      </c>
      <c r="D9" s="152" t="s">
        <v>90</v>
      </c>
      <c r="E9" s="152" t="s">
        <v>96</v>
      </c>
      <c r="F9" s="152" t="s">
        <v>97</v>
      </c>
      <c r="G9" s="152" t="s">
        <v>79</v>
      </c>
      <c r="H9" s="152" t="s">
        <v>209</v>
      </c>
      <c r="J9" t="s">
        <v>79</v>
      </c>
      <c r="K9">
        <v>9</v>
      </c>
      <c r="L9">
        <v>9</v>
      </c>
    </row>
    <row r="10" spans="1:12" x14ac:dyDescent="0.25">
      <c r="A10" s="152" t="s">
        <v>98</v>
      </c>
      <c r="B10" s="152" t="s">
        <v>79</v>
      </c>
      <c r="C10" s="152" t="s">
        <v>80</v>
      </c>
      <c r="D10" s="152" t="s">
        <v>90</v>
      </c>
      <c r="E10" s="152" t="s">
        <v>99</v>
      </c>
      <c r="F10" s="152" t="s">
        <v>97</v>
      </c>
      <c r="G10" s="152" t="s">
        <v>79</v>
      </c>
      <c r="H10" s="152" t="s">
        <v>209</v>
      </c>
      <c r="J10" t="s">
        <v>149</v>
      </c>
      <c r="K10">
        <v>8</v>
      </c>
      <c r="L10">
        <v>8</v>
      </c>
    </row>
    <row r="11" spans="1:12" x14ac:dyDescent="0.25">
      <c r="A11" s="152" t="s">
        <v>100</v>
      </c>
      <c r="B11" s="152" t="s">
        <v>79</v>
      </c>
      <c r="C11" s="152" t="s">
        <v>80</v>
      </c>
      <c r="D11" s="152" t="s">
        <v>90</v>
      </c>
      <c r="E11" s="152" t="s">
        <v>101</v>
      </c>
      <c r="F11" s="152" t="s">
        <v>102</v>
      </c>
      <c r="G11" s="152" t="s">
        <v>79</v>
      </c>
      <c r="H11" s="152" t="s">
        <v>209</v>
      </c>
      <c r="J11" t="s">
        <v>204</v>
      </c>
      <c r="K11">
        <v>35</v>
      </c>
      <c r="L11">
        <v>35</v>
      </c>
    </row>
    <row r="12" spans="1:12" x14ac:dyDescent="0.25">
      <c r="A12" s="152" t="s">
        <v>103</v>
      </c>
      <c r="B12" s="152" t="s">
        <v>79</v>
      </c>
      <c r="C12" s="152" t="s">
        <v>80</v>
      </c>
      <c r="D12" s="152" t="s">
        <v>32</v>
      </c>
      <c r="E12" s="152" t="s">
        <v>104</v>
      </c>
      <c r="F12" s="152" t="s">
        <v>105</v>
      </c>
      <c r="G12" s="152" t="s">
        <v>79</v>
      </c>
      <c r="H12" s="152" t="s">
        <v>209</v>
      </c>
    </row>
    <row r="13" spans="1:12" x14ac:dyDescent="0.25">
      <c r="A13" s="152" t="s">
        <v>106</v>
      </c>
      <c r="B13" s="152" t="s">
        <v>79</v>
      </c>
      <c r="C13" s="152" t="s">
        <v>80</v>
      </c>
      <c r="D13" s="152" t="s">
        <v>25</v>
      </c>
      <c r="E13" s="152" t="s">
        <v>107</v>
      </c>
      <c r="F13" s="152" t="s">
        <v>108</v>
      </c>
      <c r="G13" s="152" t="s">
        <v>79</v>
      </c>
      <c r="H13" s="152" t="s">
        <v>209</v>
      </c>
    </row>
    <row r="14" spans="1:12" x14ac:dyDescent="0.25">
      <c r="A14" s="152" t="s">
        <v>110</v>
      </c>
      <c r="B14" s="152" t="s">
        <v>79</v>
      </c>
      <c r="C14" s="152" t="s">
        <v>80</v>
      </c>
      <c r="D14" s="152" t="s">
        <v>32</v>
      </c>
      <c r="E14" s="152" t="s">
        <v>111</v>
      </c>
      <c r="F14" s="152" t="s">
        <v>112</v>
      </c>
      <c r="G14" s="152" t="s">
        <v>79</v>
      </c>
      <c r="H14" s="152" t="s">
        <v>209</v>
      </c>
    </row>
    <row r="15" spans="1:12" x14ac:dyDescent="0.25">
      <c r="A15" s="152" t="s">
        <v>113</v>
      </c>
      <c r="B15" s="152" t="s">
        <v>79</v>
      </c>
      <c r="C15" s="152" t="s">
        <v>80</v>
      </c>
      <c r="D15" s="152" t="s">
        <v>25</v>
      </c>
      <c r="E15" s="152" t="s">
        <v>114</v>
      </c>
      <c r="F15" s="152" t="s">
        <v>115</v>
      </c>
      <c r="G15" s="152" t="s">
        <v>109</v>
      </c>
      <c r="H15" s="152" t="s">
        <v>209</v>
      </c>
    </row>
    <row r="16" spans="1:12" x14ac:dyDescent="0.25">
      <c r="A16" s="152" t="s">
        <v>116</v>
      </c>
      <c r="B16" s="152" t="s">
        <v>79</v>
      </c>
      <c r="C16" s="152" t="s">
        <v>80</v>
      </c>
      <c r="D16" s="152" t="s">
        <v>25</v>
      </c>
      <c r="E16" s="152" t="s">
        <v>117</v>
      </c>
      <c r="F16" s="152" t="s">
        <v>118</v>
      </c>
      <c r="G16" s="152" t="s">
        <v>109</v>
      </c>
      <c r="H16" s="152" t="s">
        <v>209</v>
      </c>
    </row>
    <row r="17" spans="1:8" x14ac:dyDescent="0.25">
      <c r="A17" s="152" t="s">
        <v>119</v>
      </c>
      <c r="B17" s="152" t="s">
        <v>79</v>
      </c>
      <c r="C17" s="152" t="s">
        <v>80</v>
      </c>
      <c r="D17" s="152" t="s">
        <v>32</v>
      </c>
      <c r="E17" s="152" t="s">
        <v>120</v>
      </c>
      <c r="F17" s="152" t="s">
        <v>121</v>
      </c>
      <c r="G17" s="152" t="s">
        <v>109</v>
      </c>
      <c r="H17" s="152" t="s">
        <v>209</v>
      </c>
    </row>
    <row r="18" spans="1:8" x14ac:dyDescent="0.25">
      <c r="A18" s="152" t="s">
        <v>122</v>
      </c>
      <c r="B18" s="152" t="s">
        <v>123</v>
      </c>
      <c r="C18" s="152" t="s">
        <v>80</v>
      </c>
      <c r="D18" s="152" t="s">
        <v>32</v>
      </c>
      <c r="E18" s="152" t="s">
        <v>124</v>
      </c>
      <c r="F18" s="152" t="s">
        <v>125</v>
      </c>
      <c r="G18" s="152" t="s">
        <v>109</v>
      </c>
      <c r="H18" s="152" t="s">
        <v>209</v>
      </c>
    </row>
    <row r="19" spans="1:8" x14ac:dyDescent="0.25">
      <c r="A19" s="152" t="s">
        <v>127</v>
      </c>
      <c r="B19" s="152" t="s">
        <v>123</v>
      </c>
      <c r="C19" s="152" t="s">
        <v>128</v>
      </c>
      <c r="D19" s="152" t="s">
        <v>32</v>
      </c>
      <c r="E19" s="152" t="s">
        <v>129</v>
      </c>
      <c r="F19" s="152" t="s">
        <v>130</v>
      </c>
      <c r="G19" s="152" t="s">
        <v>109</v>
      </c>
      <c r="H19" s="152" t="s">
        <v>209</v>
      </c>
    </row>
    <row r="20" spans="1:8" x14ac:dyDescent="0.25">
      <c r="A20" s="152" t="s">
        <v>131</v>
      </c>
      <c r="B20" s="152" t="s">
        <v>123</v>
      </c>
      <c r="C20" s="152" t="s">
        <v>128</v>
      </c>
      <c r="D20" s="152" t="s">
        <v>32</v>
      </c>
      <c r="E20" s="152" t="s">
        <v>132</v>
      </c>
      <c r="F20" s="152" t="s">
        <v>133</v>
      </c>
      <c r="G20" s="152" t="s">
        <v>126</v>
      </c>
      <c r="H20" s="152" t="s">
        <v>209</v>
      </c>
    </row>
    <row r="21" spans="1:8" x14ac:dyDescent="0.25">
      <c r="A21" s="152" t="s">
        <v>134</v>
      </c>
      <c r="B21" s="152" t="s">
        <v>123</v>
      </c>
      <c r="C21" s="152" t="s">
        <v>80</v>
      </c>
      <c r="D21" s="152" t="s">
        <v>32</v>
      </c>
      <c r="E21" s="152" t="s">
        <v>135</v>
      </c>
      <c r="F21" s="152" t="s">
        <v>136</v>
      </c>
      <c r="G21" s="152" t="s">
        <v>126</v>
      </c>
      <c r="H21" s="152" t="s">
        <v>209</v>
      </c>
    </row>
    <row r="22" spans="1:8" x14ac:dyDescent="0.25">
      <c r="A22" s="152" t="s">
        <v>137</v>
      </c>
      <c r="B22" s="152" t="s">
        <v>123</v>
      </c>
      <c r="C22" s="152" t="s">
        <v>80</v>
      </c>
      <c r="D22" s="152" t="s">
        <v>32</v>
      </c>
      <c r="E22" s="152" t="s">
        <v>138</v>
      </c>
      <c r="F22" s="152" t="s">
        <v>125</v>
      </c>
      <c r="G22" s="152" t="s">
        <v>126</v>
      </c>
      <c r="H22" s="152" t="s">
        <v>209</v>
      </c>
    </row>
    <row r="23" spans="1:8" x14ac:dyDescent="0.25">
      <c r="A23" s="152" t="s">
        <v>140</v>
      </c>
      <c r="B23" s="152" t="s">
        <v>123</v>
      </c>
      <c r="C23" s="152" t="s">
        <v>128</v>
      </c>
      <c r="D23" s="152" t="s">
        <v>32</v>
      </c>
      <c r="E23" s="152" t="s">
        <v>141</v>
      </c>
      <c r="F23" s="152" t="s">
        <v>142</v>
      </c>
      <c r="G23" s="152" t="s">
        <v>126</v>
      </c>
      <c r="H23" s="152" t="s">
        <v>209</v>
      </c>
    </row>
    <row r="24" spans="1:8" x14ac:dyDescent="0.25">
      <c r="A24" s="152" t="s">
        <v>143</v>
      </c>
      <c r="B24" s="152" t="s">
        <v>123</v>
      </c>
      <c r="C24" s="152" t="s">
        <v>80</v>
      </c>
      <c r="D24" s="152" t="s">
        <v>32</v>
      </c>
      <c r="E24" s="152" t="s">
        <v>144</v>
      </c>
      <c r="F24" s="152" t="s">
        <v>145</v>
      </c>
      <c r="G24" s="152" t="s">
        <v>139</v>
      </c>
      <c r="H24" s="152" t="s">
        <v>209</v>
      </c>
    </row>
    <row r="25" spans="1:8" x14ac:dyDescent="0.25">
      <c r="A25" s="152" t="s">
        <v>146</v>
      </c>
      <c r="B25" s="152" t="s">
        <v>123</v>
      </c>
      <c r="C25" s="152" t="s">
        <v>80</v>
      </c>
      <c r="D25" s="152" t="s">
        <v>32</v>
      </c>
      <c r="E25" s="152" t="s">
        <v>147</v>
      </c>
      <c r="F25" s="152" t="s">
        <v>142</v>
      </c>
      <c r="G25" s="152" t="s">
        <v>139</v>
      </c>
      <c r="H25" s="152" t="s">
        <v>209</v>
      </c>
    </row>
    <row r="26" spans="1:8" x14ac:dyDescent="0.25">
      <c r="A26" s="152" t="s">
        <v>148</v>
      </c>
      <c r="B26" s="152" t="s">
        <v>149</v>
      </c>
      <c r="C26" s="152" t="s">
        <v>80</v>
      </c>
      <c r="D26" s="152" t="s">
        <v>90</v>
      </c>
      <c r="E26" s="152" t="s">
        <v>150</v>
      </c>
      <c r="F26" s="152" t="s">
        <v>151</v>
      </c>
      <c r="G26" s="152" t="s">
        <v>139</v>
      </c>
      <c r="H26" s="152" t="s">
        <v>209</v>
      </c>
    </row>
    <row r="27" spans="1:8" x14ac:dyDescent="0.25">
      <c r="A27" s="152" t="s">
        <v>152</v>
      </c>
      <c r="B27" s="152" t="s">
        <v>149</v>
      </c>
      <c r="C27" s="152" t="s">
        <v>80</v>
      </c>
      <c r="D27" s="152" t="s">
        <v>25</v>
      </c>
      <c r="E27" s="152" t="s">
        <v>153</v>
      </c>
      <c r="F27" s="152" t="s">
        <v>154</v>
      </c>
      <c r="G27" s="152" t="s">
        <v>139</v>
      </c>
      <c r="H27" s="152" t="s">
        <v>209</v>
      </c>
    </row>
    <row r="28" spans="1:8" x14ac:dyDescent="0.25">
      <c r="A28" s="152" t="s">
        <v>158</v>
      </c>
      <c r="B28" s="152" t="s">
        <v>149</v>
      </c>
      <c r="C28" s="152" t="s">
        <v>80</v>
      </c>
      <c r="D28" s="152" t="s">
        <v>32</v>
      </c>
      <c r="E28" s="152" t="s">
        <v>159</v>
      </c>
      <c r="F28" s="152" t="s">
        <v>160</v>
      </c>
      <c r="G28" s="152" t="s">
        <v>139</v>
      </c>
      <c r="H28" s="152" t="s">
        <v>209</v>
      </c>
    </row>
    <row r="29" spans="1:8" x14ac:dyDescent="0.25">
      <c r="A29" s="152" t="s">
        <v>161</v>
      </c>
      <c r="B29" s="152" t="s">
        <v>149</v>
      </c>
      <c r="C29" s="152" t="s">
        <v>80</v>
      </c>
      <c r="D29" s="152" t="s">
        <v>32</v>
      </c>
      <c r="E29" s="152" t="s">
        <v>162</v>
      </c>
      <c r="F29" s="152" t="s">
        <v>163</v>
      </c>
      <c r="G29" s="152" t="s">
        <v>139</v>
      </c>
      <c r="H29" s="152" t="s">
        <v>209</v>
      </c>
    </row>
    <row r="30" spans="1:8" x14ac:dyDescent="0.25">
      <c r="A30" s="152" t="s">
        <v>164</v>
      </c>
      <c r="B30" s="152" t="s">
        <v>149</v>
      </c>
      <c r="C30" s="152" t="s">
        <v>80</v>
      </c>
      <c r="D30" s="152" t="s">
        <v>32</v>
      </c>
      <c r="E30" s="152" t="s">
        <v>165</v>
      </c>
      <c r="F30" s="152" t="s">
        <v>166</v>
      </c>
      <c r="G30" s="152" t="s">
        <v>139</v>
      </c>
      <c r="H30" s="152" t="s">
        <v>209</v>
      </c>
    </row>
    <row r="31" spans="1:8" x14ac:dyDescent="0.25">
      <c r="A31" s="152" t="s">
        <v>167</v>
      </c>
      <c r="B31" s="152" t="s">
        <v>149</v>
      </c>
      <c r="C31" s="152" t="s">
        <v>80</v>
      </c>
      <c r="D31" s="152" t="s">
        <v>32</v>
      </c>
      <c r="E31" s="152" t="s">
        <v>168</v>
      </c>
      <c r="F31" s="152" t="s">
        <v>169</v>
      </c>
      <c r="G31" s="152" t="s">
        <v>139</v>
      </c>
      <c r="H31" s="152" t="s">
        <v>209</v>
      </c>
    </row>
    <row r="32" spans="1:8" x14ac:dyDescent="0.25">
      <c r="A32" s="152" t="s">
        <v>170</v>
      </c>
      <c r="B32" s="152" t="s">
        <v>139</v>
      </c>
      <c r="C32" s="152" t="s">
        <v>128</v>
      </c>
      <c r="D32" s="152" t="s">
        <v>32</v>
      </c>
      <c r="E32" s="152" t="s">
        <v>171</v>
      </c>
      <c r="F32" s="152" t="s">
        <v>172</v>
      </c>
      <c r="G32" s="152" t="s">
        <v>139</v>
      </c>
      <c r="H32" s="152" t="s">
        <v>209</v>
      </c>
    </row>
    <row r="33" spans="1:8" x14ac:dyDescent="0.25">
      <c r="A33" s="152" t="s">
        <v>173</v>
      </c>
      <c r="B33" s="152" t="s">
        <v>139</v>
      </c>
      <c r="C33" s="152" t="s">
        <v>128</v>
      </c>
      <c r="D33" s="152" t="s">
        <v>32</v>
      </c>
      <c r="E33" s="152" t="s">
        <v>174</v>
      </c>
      <c r="F33" s="152" t="s">
        <v>175</v>
      </c>
      <c r="G33" s="152" t="s">
        <v>149</v>
      </c>
      <c r="H33" s="152" t="s">
        <v>209</v>
      </c>
    </row>
    <row r="34" spans="1:8" x14ac:dyDescent="0.25">
      <c r="A34" s="152" t="s">
        <v>176</v>
      </c>
      <c r="B34" s="152" t="s">
        <v>139</v>
      </c>
      <c r="C34" s="152" t="s">
        <v>128</v>
      </c>
      <c r="D34" s="152" t="s">
        <v>32</v>
      </c>
      <c r="E34" s="152" t="s">
        <v>177</v>
      </c>
      <c r="F34" s="152" t="s">
        <v>125</v>
      </c>
      <c r="G34" s="152" t="s">
        <v>149</v>
      </c>
      <c r="H34" s="152" t="s">
        <v>209</v>
      </c>
    </row>
    <row r="35" spans="1:8" x14ac:dyDescent="0.25">
      <c r="A35" s="152" t="s">
        <v>178</v>
      </c>
      <c r="B35" s="152" t="s">
        <v>139</v>
      </c>
      <c r="C35" s="152" t="s">
        <v>80</v>
      </c>
      <c r="D35" s="152" t="s">
        <v>32</v>
      </c>
      <c r="E35" s="152" t="s">
        <v>179</v>
      </c>
      <c r="F35" s="152" t="s">
        <v>180</v>
      </c>
      <c r="G35" s="152" t="s">
        <v>149</v>
      </c>
      <c r="H35" s="152" t="s">
        <v>209</v>
      </c>
    </row>
    <row r="36" spans="1:8" x14ac:dyDescent="0.25">
      <c r="A36" s="152" t="s">
        <v>181</v>
      </c>
      <c r="B36" s="152" t="s">
        <v>139</v>
      </c>
      <c r="C36" s="152" t="s">
        <v>80</v>
      </c>
      <c r="D36" s="152" t="s">
        <v>32</v>
      </c>
      <c r="E36" s="152" t="s">
        <v>182</v>
      </c>
      <c r="F36" s="152" t="s">
        <v>183</v>
      </c>
      <c r="G36" s="152" t="s">
        <v>149</v>
      </c>
      <c r="H36" s="152" t="s">
        <v>209</v>
      </c>
    </row>
    <row r="37" spans="1:8" x14ac:dyDescent="0.25">
      <c r="A37" s="152" t="s">
        <v>184</v>
      </c>
      <c r="B37" s="152" t="s">
        <v>139</v>
      </c>
      <c r="C37" s="152" t="s">
        <v>80</v>
      </c>
      <c r="D37" s="152" t="s">
        <v>32</v>
      </c>
      <c r="E37" s="152" t="s">
        <v>185</v>
      </c>
      <c r="F37" s="152" t="s">
        <v>186</v>
      </c>
      <c r="G37" s="152" t="s">
        <v>149</v>
      </c>
      <c r="H37" s="152" t="s">
        <v>209</v>
      </c>
    </row>
    <row r="38" spans="1:8" x14ac:dyDescent="0.25">
      <c r="A38" s="152" t="s">
        <v>187</v>
      </c>
      <c r="B38" s="152" t="s">
        <v>126</v>
      </c>
      <c r="C38" s="152" t="s">
        <v>80</v>
      </c>
      <c r="D38" s="152" t="s">
        <v>32</v>
      </c>
      <c r="E38" s="152" t="s">
        <v>188</v>
      </c>
      <c r="F38" s="152" t="s">
        <v>189</v>
      </c>
      <c r="G38" s="152" t="s">
        <v>149</v>
      </c>
      <c r="H38" s="152" t="s">
        <v>209</v>
      </c>
    </row>
    <row r="39" spans="1:8" x14ac:dyDescent="0.25">
      <c r="A39" s="152" t="s">
        <v>198</v>
      </c>
      <c r="B39" s="152" t="s">
        <v>109</v>
      </c>
      <c r="C39" s="152" t="s">
        <v>80</v>
      </c>
      <c r="D39" s="152" t="s">
        <v>32</v>
      </c>
      <c r="E39" s="152" t="s">
        <v>199</v>
      </c>
      <c r="F39" s="152" t="s">
        <v>200</v>
      </c>
      <c r="G39" s="152" t="s">
        <v>149</v>
      </c>
      <c r="H39" s="152" t="s">
        <v>209</v>
      </c>
    </row>
    <row r="40" spans="1:8" x14ac:dyDescent="0.25">
      <c r="A40" s="152" t="s">
        <v>201</v>
      </c>
      <c r="B40" s="152" t="s">
        <v>109</v>
      </c>
      <c r="C40" s="152" t="s">
        <v>80</v>
      </c>
      <c r="D40" s="152" t="s">
        <v>32</v>
      </c>
      <c r="E40" s="152" t="s">
        <v>202</v>
      </c>
      <c r="F40" s="152" t="s">
        <v>203</v>
      </c>
      <c r="G40" s="152" t="s">
        <v>149</v>
      </c>
      <c r="H40" s="152" t="s">
        <v>209</v>
      </c>
    </row>
    <row r="41" spans="1:8" x14ac:dyDescent="0.25">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x14ac:dyDescent="0.2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4" t="s">
        <v>77</v>
      </c>
      <c r="H5" s="154" t="s">
        <v>206</v>
      </c>
      <c r="J5" s="90" t="s">
        <v>77</v>
      </c>
      <c r="K5" t="s">
        <v>207</v>
      </c>
      <c r="L5" t="s">
        <v>208</v>
      </c>
    </row>
    <row r="6" spans="1:12" hidden="1" x14ac:dyDescent="0.25">
      <c r="A6" s="152" t="s">
        <v>78</v>
      </c>
      <c r="B6" s="152" t="s">
        <v>79</v>
      </c>
      <c r="C6" s="152" t="s">
        <v>80</v>
      </c>
      <c r="D6" s="152" t="s">
        <v>32</v>
      </c>
      <c r="E6" s="152" t="s">
        <v>81</v>
      </c>
      <c r="F6" s="152" t="s">
        <v>82</v>
      </c>
      <c r="G6" s="152" t="s">
        <v>79</v>
      </c>
      <c r="H6" s="152" t="s">
        <v>209</v>
      </c>
      <c r="J6" t="s">
        <v>109</v>
      </c>
      <c r="K6">
        <v>8</v>
      </c>
      <c r="L6">
        <v>8</v>
      </c>
    </row>
    <row r="7" spans="1:12" hidden="1" x14ac:dyDescent="0.25">
      <c r="A7" s="152" t="s">
        <v>83</v>
      </c>
      <c r="B7" s="152" t="s">
        <v>79</v>
      </c>
      <c r="C7" s="152" t="s">
        <v>80</v>
      </c>
      <c r="D7" s="152" t="s">
        <v>25</v>
      </c>
      <c r="E7" s="152" t="s">
        <v>84</v>
      </c>
      <c r="F7" s="152" t="s">
        <v>85</v>
      </c>
      <c r="G7" s="152" t="s">
        <v>109</v>
      </c>
      <c r="H7" s="152" t="s">
        <v>209</v>
      </c>
      <c r="J7" t="s">
        <v>139</v>
      </c>
      <c r="K7">
        <v>9</v>
      </c>
      <c r="L7">
        <v>9</v>
      </c>
    </row>
    <row r="8" spans="1:12" hidden="1" x14ac:dyDescent="0.25">
      <c r="A8" s="152" t="s">
        <v>86</v>
      </c>
      <c r="B8" s="152" t="s">
        <v>79</v>
      </c>
      <c r="C8" s="152" t="s">
        <v>80</v>
      </c>
      <c r="D8" s="152" t="s">
        <v>32</v>
      </c>
      <c r="E8" s="152" t="s">
        <v>87</v>
      </c>
      <c r="F8" s="152" t="s">
        <v>88</v>
      </c>
      <c r="G8" s="152" t="s">
        <v>79</v>
      </c>
      <c r="H8" s="152" t="s">
        <v>209</v>
      </c>
      <c r="J8" t="s">
        <v>79</v>
      </c>
      <c r="K8">
        <v>9</v>
      </c>
      <c r="L8">
        <v>9</v>
      </c>
    </row>
    <row r="9" spans="1:12" hidden="1" x14ac:dyDescent="0.25">
      <c r="A9" s="152" t="s">
        <v>89</v>
      </c>
      <c r="B9" s="152" t="s">
        <v>79</v>
      </c>
      <c r="C9" s="152" t="s">
        <v>80</v>
      </c>
      <c r="D9" s="152" t="s">
        <v>90</v>
      </c>
      <c r="E9" s="152" t="s">
        <v>84</v>
      </c>
      <c r="F9" s="152" t="s">
        <v>91</v>
      </c>
      <c r="G9" s="152" t="s">
        <v>79</v>
      </c>
      <c r="H9" s="152" t="s">
        <v>209</v>
      </c>
      <c r="J9" t="s">
        <v>149</v>
      </c>
      <c r="K9">
        <v>8</v>
      </c>
      <c r="L9">
        <v>8</v>
      </c>
    </row>
    <row r="10" spans="1:12" hidden="1" x14ac:dyDescent="0.25">
      <c r="A10" s="152" t="s">
        <v>92</v>
      </c>
      <c r="B10" s="152" t="s">
        <v>79</v>
      </c>
      <c r="C10" s="152" t="s">
        <v>80</v>
      </c>
      <c r="D10" s="152" t="s">
        <v>35</v>
      </c>
      <c r="E10" s="152" t="s">
        <v>93</v>
      </c>
      <c r="F10" s="152" t="s">
        <v>94</v>
      </c>
      <c r="G10" s="152" t="s">
        <v>109</v>
      </c>
      <c r="H10" s="152" t="s">
        <v>209</v>
      </c>
      <c r="J10" t="s">
        <v>123</v>
      </c>
      <c r="K10">
        <v>7</v>
      </c>
      <c r="L10">
        <v>7</v>
      </c>
    </row>
    <row r="11" spans="1:12" hidden="1" x14ac:dyDescent="0.25">
      <c r="A11" s="152" t="s">
        <v>95</v>
      </c>
      <c r="B11" s="152" t="s">
        <v>79</v>
      </c>
      <c r="C11" s="152" t="s">
        <v>80</v>
      </c>
      <c r="D11" s="152" t="s">
        <v>90</v>
      </c>
      <c r="E11" s="152" t="s">
        <v>96</v>
      </c>
      <c r="F11" s="152" t="s">
        <v>97</v>
      </c>
      <c r="G11" s="152" t="s">
        <v>79</v>
      </c>
      <c r="H11" s="152" t="s">
        <v>209</v>
      </c>
      <c r="J11" t="s">
        <v>204</v>
      </c>
      <c r="K11">
        <v>41</v>
      </c>
      <c r="L11">
        <v>41</v>
      </c>
    </row>
    <row r="12" spans="1:12" hidden="1" x14ac:dyDescent="0.25">
      <c r="A12" s="152" t="s">
        <v>98</v>
      </c>
      <c r="B12" s="152" t="s">
        <v>79</v>
      </c>
      <c r="C12" s="152" t="s">
        <v>80</v>
      </c>
      <c r="D12" s="152" t="s">
        <v>90</v>
      </c>
      <c r="E12" s="152" t="s">
        <v>99</v>
      </c>
      <c r="F12" s="152" t="s">
        <v>97</v>
      </c>
      <c r="G12" s="152" t="s">
        <v>79</v>
      </c>
      <c r="H12" s="152" t="s">
        <v>209</v>
      </c>
    </row>
    <row r="13" spans="1:12" hidden="1" x14ac:dyDescent="0.25">
      <c r="A13" s="152" t="s">
        <v>100</v>
      </c>
      <c r="B13" s="152" t="s">
        <v>79</v>
      </c>
      <c r="C13" s="152" t="s">
        <v>80</v>
      </c>
      <c r="D13" s="152" t="s">
        <v>90</v>
      </c>
      <c r="E13" s="152" t="s">
        <v>101</v>
      </c>
      <c r="F13" s="152" t="s">
        <v>102</v>
      </c>
      <c r="G13" s="152" t="s">
        <v>79</v>
      </c>
      <c r="H13" s="152" t="s">
        <v>209</v>
      </c>
    </row>
    <row r="14" spans="1:12" hidden="1" x14ac:dyDescent="0.25">
      <c r="A14" s="152" t="s">
        <v>103</v>
      </c>
      <c r="B14" s="152" t="s">
        <v>79</v>
      </c>
      <c r="C14" s="152" t="s">
        <v>80</v>
      </c>
      <c r="D14" s="152" t="s">
        <v>32</v>
      </c>
      <c r="E14" s="152" t="s">
        <v>104</v>
      </c>
      <c r="F14" s="152" t="s">
        <v>105</v>
      </c>
      <c r="G14" s="152" t="s">
        <v>79</v>
      </c>
      <c r="H14" s="152" t="s">
        <v>209</v>
      </c>
    </row>
    <row r="15" spans="1:12" hidden="1" x14ac:dyDescent="0.25">
      <c r="A15" s="152" t="s">
        <v>106</v>
      </c>
      <c r="B15" s="152" t="s">
        <v>79</v>
      </c>
      <c r="C15" s="152" t="s">
        <v>80</v>
      </c>
      <c r="D15" s="152" t="s">
        <v>25</v>
      </c>
      <c r="E15" s="152" t="s">
        <v>107</v>
      </c>
      <c r="F15" s="152" t="s">
        <v>108</v>
      </c>
      <c r="G15" s="152" t="s">
        <v>79</v>
      </c>
      <c r="H15" s="152" t="s">
        <v>209</v>
      </c>
    </row>
    <row r="16" spans="1:12" hidden="1" x14ac:dyDescent="0.25">
      <c r="A16" s="152" t="s">
        <v>110</v>
      </c>
      <c r="B16" s="152" t="s">
        <v>79</v>
      </c>
      <c r="C16" s="152" t="s">
        <v>80</v>
      </c>
      <c r="D16" s="152" t="s">
        <v>32</v>
      </c>
      <c r="E16" s="152" t="s">
        <v>111</v>
      </c>
      <c r="F16" s="152" t="s">
        <v>112</v>
      </c>
      <c r="G16" s="152" t="s">
        <v>79</v>
      </c>
      <c r="H16" s="152" t="s">
        <v>209</v>
      </c>
    </row>
    <row r="17" spans="1:8" hidden="1" x14ac:dyDescent="0.25">
      <c r="A17" s="152" t="s">
        <v>113</v>
      </c>
      <c r="B17" s="152" t="s">
        <v>79</v>
      </c>
      <c r="C17" s="152" t="s">
        <v>80</v>
      </c>
      <c r="D17" s="152" t="s">
        <v>25</v>
      </c>
      <c r="E17" s="152" t="s">
        <v>114</v>
      </c>
      <c r="F17" s="152" t="s">
        <v>115</v>
      </c>
      <c r="G17" s="152" t="s">
        <v>109</v>
      </c>
      <c r="H17" s="152" t="s">
        <v>209</v>
      </c>
    </row>
    <row r="18" spans="1:8" hidden="1" x14ac:dyDescent="0.25">
      <c r="A18" s="152" t="s">
        <v>116</v>
      </c>
      <c r="B18" s="152" t="s">
        <v>79</v>
      </c>
      <c r="C18" s="152" t="s">
        <v>80</v>
      </c>
      <c r="D18" s="152" t="s">
        <v>25</v>
      </c>
      <c r="E18" s="152" t="s">
        <v>117</v>
      </c>
      <c r="F18" s="152" t="s">
        <v>118</v>
      </c>
      <c r="G18" s="152" t="s">
        <v>109</v>
      </c>
      <c r="H18" s="152" t="s">
        <v>209</v>
      </c>
    </row>
    <row r="19" spans="1:8" hidden="1" x14ac:dyDescent="0.25">
      <c r="A19" s="152" t="s">
        <v>119</v>
      </c>
      <c r="B19" s="152" t="s">
        <v>79</v>
      </c>
      <c r="C19" s="152" t="s">
        <v>80</v>
      </c>
      <c r="D19" s="152" t="s">
        <v>32</v>
      </c>
      <c r="E19" s="152" t="s">
        <v>120</v>
      </c>
      <c r="F19" s="152" t="s">
        <v>121</v>
      </c>
      <c r="G19" s="152" t="s">
        <v>109</v>
      </c>
      <c r="H19" s="152" t="s">
        <v>209</v>
      </c>
    </row>
    <row r="20" spans="1:8" hidden="1" x14ac:dyDescent="0.25">
      <c r="A20" s="152" t="s">
        <v>122</v>
      </c>
      <c r="B20" s="152" t="s">
        <v>123</v>
      </c>
      <c r="C20" s="152" t="s">
        <v>80</v>
      </c>
      <c r="D20" s="152" t="s">
        <v>32</v>
      </c>
      <c r="E20" s="152" t="s">
        <v>124</v>
      </c>
      <c r="F20" s="152" t="s">
        <v>125</v>
      </c>
      <c r="G20" s="152" t="s">
        <v>109</v>
      </c>
      <c r="H20" s="152" t="s">
        <v>209</v>
      </c>
    </row>
    <row r="21" spans="1:8" hidden="1" x14ac:dyDescent="0.25">
      <c r="A21" s="152" t="s">
        <v>127</v>
      </c>
      <c r="B21" s="152" t="s">
        <v>123</v>
      </c>
      <c r="C21" s="152" t="s">
        <v>128</v>
      </c>
      <c r="D21" s="152" t="s">
        <v>32</v>
      </c>
      <c r="E21" s="152" t="s">
        <v>129</v>
      </c>
      <c r="F21" s="152" t="s">
        <v>130</v>
      </c>
      <c r="G21" s="152" t="s">
        <v>109</v>
      </c>
      <c r="H21" s="152" t="s">
        <v>209</v>
      </c>
    </row>
    <row r="22" spans="1:8" hidden="1" x14ac:dyDescent="0.25">
      <c r="A22" s="152" t="s">
        <v>131</v>
      </c>
      <c r="B22" s="152" t="s">
        <v>123</v>
      </c>
      <c r="C22" s="152" t="s">
        <v>128</v>
      </c>
      <c r="D22" s="152" t="s">
        <v>32</v>
      </c>
      <c r="E22" s="152" t="s">
        <v>132</v>
      </c>
      <c r="F22" s="152" t="s">
        <v>133</v>
      </c>
      <c r="G22" s="152" t="s">
        <v>123</v>
      </c>
      <c r="H22" s="152" t="s">
        <v>209</v>
      </c>
    </row>
    <row r="23" spans="1:8" hidden="1" x14ac:dyDescent="0.25">
      <c r="A23" s="152" t="s">
        <v>134</v>
      </c>
      <c r="B23" s="152" t="s">
        <v>123</v>
      </c>
      <c r="C23" s="152" t="s">
        <v>80</v>
      </c>
      <c r="D23" s="152" t="s">
        <v>32</v>
      </c>
      <c r="E23" s="152" t="s">
        <v>135</v>
      </c>
      <c r="F23" s="152" t="s">
        <v>136</v>
      </c>
      <c r="G23" s="152" t="s">
        <v>123</v>
      </c>
      <c r="H23" s="152" t="s">
        <v>209</v>
      </c>
    </row>
    <row r="24" spans="1:8" hidden="1" x14ac:dyDescent="0.25">
      <c r="A24" s="152" t="s">
        <v>137</v>
      </c>
      <c r="B24" s="152" t="s">
        <v>123</v>
      </c>
      <c r="C24" s="152" t="s">
        <v>80</v>
      </c>
      <c r="D24" s="152" t="s">
        <v>32</v>
      </c>
      <c r="E24" s="152" t="s">
        <v>138</v>
      </c>
      <c r="F24" s="152" t="s">
        <v>125</v>
      </c>
      <c r="G24" s="152" t="s">
        <v>123</v>
      </c>
      <c r="H24" s="152" t="s">
        <v>209</v>
      </c>
    </row>
    <row r="25" spans="1:8" hidden="1" x14ac:dyDescent="0.25">
      <c r="A25" s="152" t="s">
        <v>140</v>
      </c>
      <c r="B25" s="152" t="s">
        <v>123</v>
      </c>
      <c r="C25" s="152" t="s">
        <v>128</v>
      </c>
      <c r="D25" s="152" t="s">
        <v>32</v>
      </c>
      <c r="E25" s="152" t="s">
        <v>141</v>
      </c>
      <c r="F25" s="152" t="s">
        <v>142</v>
      </c>
      <c r="G25" s="152" t="s">
        <v>123</v>
      </c>
      <c r="H25" s="152" t="s">
        <v>209</v>
      </c>
    </row>
    <row r="26" spans="1:8" hidden="1" x14ac:dyDescent="0.25">
      <c r="A26" s="152" t="s">
        <v>143</v>
      </c>
      <c r="B26" s="152" t="s">
        <v>123</v>
      </c>
      <c r="C26" s="152" t="s">
        <v>80</v>
      </c>
      <c r="D26" s="152" t="s">
        <v>32</v>
      </c>
      <c r="E26" s="152" t="s">
        <v>144</v>
      </c>
      <c r="F26" s="152" t="s">
        <v>145</v>
      </c>
      <c r="G26" s="152" t="s">
        <v>139</v>
      </c>
      <c r="H26" s="152" t="s">
        <v>209</v>
      </c>
    </row>
    <row r="27" spans="1:8" hidden="1" x14ac:dyDescent="0.25">
      <c r="A27" s="152" t="s">
        <v>146</v>
      </c>
      <c r="B27" s="152" t="s">
        <v>123</v>
      </c>
      <c r="C27" s="152" t="s">
        <v>80</v>
      </c>
      <c r="D27" s="152" t="s">
        <v>32</v>
      </c>
      <c r="E27" s="152" t="s">
        <v>147</v>
      </c>
      <c r="F27" s="152" t="s">
        <v>142</v>
      </c>
      <c r="G27" s="152" t="s">
        <v>139</v>
      </c>
      <c r="H27" s="152" t="s">
        <v>209</v>
      </c>
    </row>
    <row r="28" spans="1:8" hidden="1" x14ac:dyDescent="0.25">
      <c r="A28" s="152" t="s">
        <v>148</v>
      </c>
      <c r="B28" s="152" t="s">
        <v>149</v>
      </c>
      <c r="C28" s="152" t="s">
        <v>80</v>
      </c>
      <c r="D28" s="152" t="s">
        <v>90</v>
      </c>
      <c r="E28" s="152" t="s">
        <v>150</v>
      </c>
      <c r="F28" s="152" t="s">
        <v>151</v>
      </c>
      <c r="G28" s="152" t="s">
        <v>139</v>
      </c>
      <c r="H28" s="152" t="s">
        <v>209</v>
      </c>
    </row>
    <row r="29" spans="1:8" hidden="1" x14ac:dyDescent="0.25">
      <c r="A29" s="152" t="s">
        <v>152</v>
      </c>
      <c r="B29" s="152" t="s">
        <v>149</v>
      </c>
      <c r="C29" s="152" t="s">
        <v>80</v>
      </c>
      <c r="D29" s="152" t="s">
        <v>25</v>
      </c>
      <c r="E29" s="152" t="s">
        <v>153</v>
      </c>
      <c r="F29" s="152" t="s">
        <v>154</v>
      </c>
      <c r="G29" s="152" t="s">
        <v>139</v>
      </c>
      <c r="H29" s="152" t="s">
        <v>209</v>
      </c>
    </row>
    <row r="30" spans="1:8" hidden="1" x14ac:dyDescent="0.25">
      <c r="A30" s="152" t="s">
        <v>155</v>
      </c>
      <c r="B30" s="152" t="s">
        <v>149</v>
      </c>
      <c r="C30" s="152" t="s">
        <v>128</v>
      </c>
      <c r="D30" s="152" t="s">
        <v>25</v>
      </c>
      <c r="E30" s="152" t="s">
        <v>156</v>
      </c>
      <c r="F30" s="152" t="s">
        <v>157</v>
      </c>
      <c r="G30" s="152" t="s">
        <v>109</v>
      </c>
      <c r="H30" s="152" t="s">
        <v>209</v>
      </c>
    </row>
    <row r="31" spans="1:8" hidden="1" x14ac:dyDescent="0.25">
      <c r="A31" s="152" t="s">
        <v>158</v>
      </c>
      <c r="B31" s="152" t="s">
        <v>149</v>
      </c>
      <c r="C31" s="152" t="s">
        <v>80</v>
      </c>
      <c r="D31" s="152" t="s">
        <v>32</v>
      </c>
      <c r="E31" s="152" t="s">
        <v>159</v>
      </c>
      <c r="F31" s="152" t="s">
        <v>160</v>
      </c>
      <c r="G31" s="152" t="s">
        <v>139</v>
      </c>
      <c r="H31" s="152" t="s">
        <v>209</v>
      </c>
    </row>
    <row r="32" spans="1:8" hidden="1" x14ac:dyDescent="0.25">
      <c r="A32" s="152" t="s">
        <v>161</v>
      </c>
      <c r="B32" s="152" t="s">
        <v>149</v>
      </c>
      <c r="C32" s="152" t="s">
        <v>80</v>
      </c>
      <c r="D32" s="152" t="s">
        <v>32</v>
      </c>
      <c r="E32" s="152" t="s">
        <v>162</v>
      </c>
      <c r="F32" s="152" t="s">
        <v>163</v>
      </c>
      <c r="G32" s="152" t="s">
        <v>139</v>
      </c>
      <c r="H32" s="152" t="s">
        <v>209</v>
      </c>
    </row>
    <row r="33" spans="1:8" hidden="1" x14ac:dyDescent="0.25">
      <c r="A33" s="152" t="s">
        <v>164</v>
      </c>
      <c r="B33" s="152" t="s">
        <v>149</v>
      </c>
      <c r="C33" s="152" t="s">
        <v>80</v>
      </c>
      <c r="D33" s="152" t="s">
        <v>32</v>
      </c>
      <c r="E33" s="152" t="s">
        <v>165</v>
      </c>
      <c r="F33" s="152" t="s">
        <v>166</v>
      </c>
      <c r="G33" s="152" t="s">
        <v>139</v>
      </c>
      <c r="H33" s="152" t="s">
        <v>209</v>
      </c>
    </row>
    <row r="34" spans="1:8" hidden="1" x14ac:dyDescent="0.25">
      <c r="A34" s="152" t="s">
        <v>167</v>
      </c>
      <c r="B34" s="152" t="s">
        <v>149</v>
      </c>
      <c r="C34" s="152" t="s">
        <v>80</v>
      </c>
      <c r="D34" s="152" t="s">
        <v>32</v>
      </c>
      <c r="E34" s="152" t="s">
        <v>168</v>
      </c>
      <c r="F34" s="152" t="s">
        <v>169</v>
      </c>
      <c r="G34" s="152" t="s">
        <v>139</v>
      </c>
      <c r="H34" s="152" t="s">
        <v>209</v>
      </c>
    </row>
    <row r="35" spans="1:8" hidden="1" x14ac:dyDescent="0.25">
      <c r="A35" s="152" t="s">
        <v>170</v>
      </c>
      <c r="B35" s="152" t="s">
        <v>139</v>
      </c>
      <c r="C35" s="152" t="s">
        <v>128</v>
      </c>
      <c r="D35" s="152" t="s">
        <v>32</v>
      </c>
      <c r="E35" s="152" t="s">
        <v>171</v>
      </c>
      <c r="F35" s="152" t="s">
        <v>172</v>
      </c>
      <c r="G35" s="152" t="s">
        <v>139</v>
      </c>
      <c r="H35" s="152" t="s">
        <v>209</v>
      </c>
    </row>
    <row r="36" spans="1:8" s="182" customFormat="1" x14ac:dyDescent="0.25">
      <c r="A36" s="217" t="s">
        <v>173</v>
      </c>
      <c r="B36" s="217" t="s">
        <v>139</v>
      </c>
      <c r="C36" s="217" t="s">
        <v>128</v>
      </c>
      <c r="D36" s="217" t="s">
        <v>32</v>
      </c>
      <c r="E36" s="217" t="s">
        <v>174</v>
      </c>
      <c r="F36" s="217" t="s">
        <v>175</v>
      </c>
      <c r="G36" s="217" t="s">
        <v>149</v>
      </c>
      <c r="H36" s="152" t="s">
        <v>209</v>
      </c>
    </row>
    <row r="37" spans="1:8" s="182" customFormat="1" x14ac:dyDescent="0.25">
      <c r="A37" s="217" t="s">
        <v>176</v>
      </c>
      <c r="B37" s="217" t="s">
        <v>139</v>
      </c>
      <c r="C37" s="217" t="s">
        <v>128</v>
      </c>
      <c r="D37" s="217" t="s">
        <v>32</v>
      </c>
      <c r="E37" s="217" t="s">
        <v>177</v>
      </c>
      <c r="F37" s="217" t="s">
        <v>125</v>
      </c>
      <c r="G37" s="217" t="s">
        <v>149</v>
      </c>
      <c r="H37" s="152" t="s">
        <v>209</v>
      </c>
    </row>
    <row r="38" spans="1:8" s="182" customFormat="1" x14ac:dyDescent="0.25">
      <c r="A38" s="217" t="s">
        <v>178</v>
      </c>
      <c r="B38" s="217" t="s">
        <v>139</v>
      </c>
      <c r="C38" s="217" t="s">
        <v>80</v>
      </c>
      <c r="D38" s="217" t="s">
        <v>32</v>
      </c>
      <c r="E38" s="217" t="s">
        <v>179</v>
      </c>
      <c r="F38" s="217" t="s">
        <v>180</v>
      </c>
      <c r="G38" s="217" t="s">
        <v>149</v>
      </c>
      <c r="H38" s="152" t="s">
        <v>209</v>
      </c>
    </row>
    <row r="39" spans="1:8" s="182" customFormat="1" x14ac:dyDescent="0.25">
      <c r="A39" s="218" t="s">
        <v>181</v>
      </c>
      <c r="B39" s="218" t="s">
        <v>139</v>
      </c>
      <c r="C39" s="218" t="s">
        <v>80</v>
      </c>
      <c r="D39" s="218" t="s">
        <v>32</v>
      </c>
      <c r="E39" s="218" t="s">
        <v>182</v>
      </c>
      <c r="F39" s="218" t="s">
        <v>183</v>
      </c>
      <c r="G39" s="217" t="s">
        <v>149</v>
      </c>
      <c r="H39" s="152" t="s">
        <v>209</v>
      </c>
    </row>
    <row r="40" spans="1:8" s="182" customFormat="1" x14ac:dyDescent="0.25">
      <c r="A40" s="217" t="s">
        <v>184</v>
      </c>
      <c r="B40" s="217" t="s">
        <v>139</v>
      </c>
      <c r="C40" s="217" t="s">
        <v>80</v>
      </c>
      <c r="D40" s="217" t="s">
        <v>32</v>
      </c>
      <c r="E40" s="217" t="s">
        <v>185</v>
      </c>
      <c r="F40" s="217" t="s">
        <v>186</v>
      </c>
      <c r="G40" s="217" t="s">
        <v>149</v>
      </c>
      <c r="H40" s="152" t="s">
        <v>209</v>
      </c>
    </row>
    <row r="41" spans="1:8" s="182" customFormat="1" x14ac:dyDescent="0.25">
      <c r="A41" s="217" t="s">
        <v>187</v>
      </c>
      <c r="B41" s="217" t="s">
        <v>126</v>
      </c>
      <c r="C41" s="217" t="s">
        <v>80</v>
      </c>
      <c r="D41" s="217" t="s">
        <v>32</v>
      </c>
      <c r="E41" s="217" t="s">
        <v>188</v>
      </c>
      <c r="F41" s="217" t="s">
        <v>210</v>
      </c>
      <c r="G41" s="217" t="s">
        <v>149</v>
      </c>
      <c r="H41" s="152" t="s">
        <v>209</v>
      </c>
    </row>
    <row r="42" spans="1:8" hidden="1" x14ac:dyDescent="0.25">
      <c r="A42" s="217" t="s">
        <v>190</v>
      </c>
      <c r="B42" s="217" t="s">
        <v>109</v>
      </c>
      <c r="C42" s="217" t="s">
        <v>80</v>
      </c>
      <c r="D42" s="217" t="s">
        <v>32</v>
      </c>
      <c r="E42" s="217" t="s">
        <v>191</v>
      </c>
      <c r="F42" s="217" t="s">
        <v>192</v>
      </c>
      <c r="G42" s="217" t="s">
        <v>123</v>
      </c>
      <c r="H42" s="152" t="s">
        <v>209</v>
      </c>
    </row>
    <row r="43" spans="1:8" hidden="1" x14ac:dyDescent="0.25">
      <c r="A43" s="217" t="s">
        <v>193</v>
      </c>
      <c r="B43" s="217" t="s">
        <v>109</v>
      </c>
      <c r="C43" s="217" t="s">
        <v>80</v>
      </c>
      <c r="D43" s="217" t="s">
        <v>32</v>
      </c>
      <c r="E43" s="217" t="s">
        <v>194</v>
      </c>
      <c r="F43" s="217" t="s">
        <v>195</v>
      </c>
      <c r="G43" s="217" t="s">
        <v>123</v>
      </c>
      <c r="H43" s="152" t="s">
        <v>209</v>
      </c>
    </row>
    <row r="44" spans="1:8" hidden="1" x14ac:dyDescent="0.25">
      <c r="A44" s="217" t="s">
        <v>196</v>
      </c>
      <c r="B44" s="217" t="s">
        <v>109</v>
      </c>
      <c r="C44" s="217" t="s">
        <v>80</v>
      </c>
      <c r="D44" s="217" t="s">
        <v>32</v>
      </c>
      <c r="E44" s="217" t="s">
        <v>197</v>
      </c>
      <c r="F44" s="217" t="s">
        <v>195</v>
      </c>
      <c r="G44" s="217" t="s">
        <v>123</v>
      </c>
      <c r="H44" s="152" t="s">
        <v>209</v>
      </c>
    </row>
    <row r="45" spans="1:8" s="182" customFormat="1" x14ac:dyDescent="0.25">
      <c r="A45" s="217" t="s">
        <v>198</v>
      </c>
      <c r="B45" s="217" t="s">
        <v>109</v>
      </c>
      <c r="C45" s="217" t="s">
        <v>80</v>
      </c>
      <c r="D45" s="217" t="s">
        <v>32</v>
      </c>
      <c r="E45" s="217" t="s">
        <v>199</v>
      </c>
      <c r="F45" s="217" t="s">
        <v>200</v>
      </c>
      <c r="G45" s="217" t="s">
        <v>149</v>
      </c>
      <c r="H45" s="152" t="s">
        <v>209</v>
      </c>
    </row>
    <row r="46" spans="1:8" s="182" customFormat="1" x14ac:dyDescent="0.25">
      <c r="A46" s="217" t="s">
        <v>201</v>
      </c>
      <c r="B46" s="217" t="s">
        <v>109</v>
      </c>
      <c r="C46" s="217" t="s">
        <v>80</v>
      </c>
      <c r="D46" s="217" t="s">
        <v>32</v>
      </c>
      <c r="E46" s="217" t="s">
        <v>202</v>
      </c>
      <c r="F46" s="217" t="s">
        <v>203</v>
      </c>
      <c r="G46" s="217" t="s">
        <v>149</v>
      </c>
      <c r="H46" s="152" t="s">
        <v>209</v>
      </c>
    </row>
    <row r="47" spans="1:8" hidden="1" x14ac:dyDescent="0.25">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x14ac:dyDescent="0.2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x14ac:dyDescent="0.2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x14ac:dyDescent="0.2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x14ac:dyDescent="0.2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x14ac:dyDescent="0.2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x14ac:dyDescent="0.2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x14ac:dyDescent="0.25">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x14ac:dyDescent="0.2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x14ac:dyDescent="0.2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x14ac:dyDescent="0.2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x14ac:dyDescent="0.2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x14ac:dyDescent="0.25">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x14ac:dyDescent="0.2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x14ac:dyDescent="0.2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x14ac:dyDescent="0.25">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x14ac:dyDescent="0.2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x14ac:dyDescent="0.2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x14ac:dyDescent="0.2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x14ac:dyDescent="0.2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x14ac:dyDescent="0.2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x14ac:dyDescent="0.25">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x14ac:dyDescent="0.2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x14ac:dyDescent="0.2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x14ac:dyDescent="0.25">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x14ac:dyDescent="0.25">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x14ac:dyDescent="0.25">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x14ac:dyDescent="0.25">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x14ac:dyDescent="0.25">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x14ac:dyDescent="0.25">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x14ac:dyDescent="0.25">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x14ac:dyDescent="0.25">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x14ac:dyDescent="0.25">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x14ac:dyDescent="0.25">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x14ac:dyDescent="0.25">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x14ac:dyDescent="0.2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x14ac:dyDescent="0.25">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x14ac:dyDescent="0.25">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x14ac:dyDescent="0.2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x14ac:dyDescent="0.25">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x14ac:dyDescent="0.25">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x14ac:dyDescent="0.2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x14ac:dyDescent="0.25">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x14ac:dyDescent="0.25">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x14ac:dyDescent="0.2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x14ac:dyDescent="0.2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x14ac:dyDescent="0.2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x14ac:dyDescent="0.25">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x14ac:dyDescent="0.2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x14ac:dyDescent="0.25">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x14ac:dyDescent="0.2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x14ac:dyDescent="0.2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x14ac:dyDescent="0.25">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x14ac:dyDescent="0.25">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x14ac:dyDescent="0.2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x14ac:dyDescent="0.2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x14ac:dyDescent="0.25">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x14ac:dyDescent="0.25">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x14ac:dyDescent="0.25">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x14ac:dyDescent="0.25">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x14ac:dyDescent="0.25">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x14ac:dyDescent="0.25">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x14ac:dyDescent="0.25">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x14ac:dyDescent="0.25">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x14ac:dyDescent="0.25">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x14ac:dyDescent="0.25">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x14ac:dyDescent="0.25">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x14ac:dyDescent="0.25">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x14ac:dyDescent="0.25">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x14ac:dyDescent="0.25">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x14ac:dyDescent="0.25">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x14ac:dyDescent="0.25">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x14ac:dyDescent="0.25">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x14ac:dyDescent="0.25">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x14ac:dyDescent="0.25">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x14ac:dyDescent="0.25">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x14ac:dyDescent="0.25">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x14ac:dyDescent="0.25">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x14ac:dyDescent="0.25">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x14ac:dyDescent="0.2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x14ac:dyDescent="0.2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x14ac:dyDescent="0.25">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x14ac:dyDescent="0.25">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x14ac:dyDescent="0.25">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x14ac:dyDescent="0.25">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x14ac:dyDescent="0.25">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x14ac:dyDescent="0.25">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x14ac:dyDescent="0.25">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x14ac:dyDescent="0.25">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x14ac:dyDescent="0.25">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x14ac:dyDescent="0.2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x14ac:dyDescent="0.25">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x14ac:dyDescent="0.25">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x14ac:dyDescent="0.25">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x14ac:dyDescent="0.2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x14ac:dyDescent="0.35">
      <c r="A1" s="33" t="s">
        <v>73</v>
      </c>
      <c r="B1" s="33" t="s">
        <v>3</v>
      </c>
      <c r="C1" s="33" t="s">
        <v>74</v>
      </c>
      <c r="D1" s="33" t="s">
        <v>547</v>
      </c>
      <c r="E1" s="33" t="s">
        <v>4</v>
      </c>
      <c r="F1" s="34" t="s">
        <v>5</v>
      </c>
      <c r="G1" s="35" t="s">
        <v>6</v>
      </c>
      <c r="H1" s="35" t="s">
        <v>548</v>
      </c>
      <c r="I1" s="356" t="s">
        <v>8</v>
      </c>
      <c r="J1" s="357"/>
      <c r="K1" s="357"/>
      <c r="L1" s="357"/>
      <c r="M1" s="357"/>
      <c r="N1" s="357"/>
      <c r="O1" s="114" t="s">
        <v>9</v>
      </c>
      <c r="P1" s="34" t="s">
        <v>10</v>
      </c>
      <c r="Q1" s="33" t="s">
        <v>11</v>
      </c>
      <c r="R1" s="113" t="s">
        <v>549</v>
      </c>
      <c r="S1" s="113" t="s">
        <v>12</v>
      </c>
      <c r="T1" s="113" t="s">
        <v>13</v>
      </c>
      <c r="U1" s="32" t="s">
        <v>550</v>
      </c>
    </row>
    <row r="2" spans="1:21" ht="37.5" x14ac:dyDescent="0.2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x14ac:dyDescent="0.2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x14ac:dyDescent="0.25">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x14ac:dyDescent="0.2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x14ac:dyDescent="0.2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x14ac:dyDescent="0.2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x14ac:dyDescent="0.2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x14ac:dyDescent="0.2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x14ac:dyDescent="0.2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x14ac:dyDescent="0.2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x14ac:dyDescent="0.2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x14ac:dyDescent="0.2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x14ac:dyDescent="0.2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x14ac:dyDescent="0.2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x14ac:dyDescent="0.2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x14ac:dyDescent="0.2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x14ac:dyDescent="0.2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x14ac:dyDescent="0.2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x14ac:dyDescent="0.2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x14ac:dyDescent="0.2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x14ac:dyDescent="0.2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x14ac:dyDescent="0.2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x14ac:dyDescent="0.2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x14ac:dyDescent="0.2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x14ac:dyDescent="0.2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x14ac:dyDescent="0.2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x14ac:dyDescent="0.2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x14ac:dyDescent="0.2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x14ac:dyDescent="0.2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x14ac:dyDescent="0.2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x14ac:dyDescent="0.2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x14ac:dyDescent="0.2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x14ac:dyDescent="0.2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x14ac:dyDescent="0.2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x14ac:dyDescent="0.2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x14ac:dyDescent="0.2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x14ac:dyDescent="0.2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x14ac:dyDescent="0.2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x14ac:dyDescent="0.2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x14ac:dyDescent="0.2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x14ac:dyDescent="0.2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x14ac:dyDescent="0.2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x14ac:dyDescent="0.2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x14ac:dyDescent="0.2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x14ac:dyDescent="0.25">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x14ac:dyDescent="0.2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x14ac:dyDescent="0.25">
      <c r="A48" s="117"/>
      <c r="B48" s="118"/>
      <c r="C48" s="118"/>
      <c r="D48" s="118"/>
      <c r="E48" s="117"/>
      <c r="F48" s="50"/>
      <c r="G48" s="46"/>
      <c r="H48" s="47"/>
      <c r="I48" s="47"/>
      <c r="J48" s="3"/>
      <c r="K48" s="47"/>
      <c r="L48" s="3"/>
      <c r="M48" s="47"/>
      <c r="N48" s="3"/>
      <c r="O48" s="48"/>
      <c r="P48" s="46"/>
      <c r="Q48" s="47"/>
      <c r="R48" s="49"/>
      <c r="S48" s="43"/>
      <c r="T48" s="43"/>
      <c r="U48" s="43"/>
    </row>
    <row r="49" spans="1:21" ht="37.5" x14ac:dyDescent="0.2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x14ac:dyDescent="0.2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x14ac:dyDescent="0.2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x14ac:dyDescent="0.2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x14ac:dyDescent="0.2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x14ac:dyDescent="0.2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x14ac:dyDescent="0.2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x14ac:dyDescent="0.2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x14ac:dyDescent="0.2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x14ac:dyDescent="0.2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x14ac:dyDescent="0.2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x14ac:dyDescent="0.2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x14ac:dyDescent="0.2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x14ac:dyDescent="0.2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x14ac:dyDescent="0.2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x14ac:dyDescent="0.2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x14ac:dyDescent="0.2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x14ac:dyDescent="0.2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x14ac:dyDescent="0.2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x14ac:dyDescent="0.25">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x14ac:dyDescent="0.25">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x14ac:dyDescent="0.25">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x14ac:dyDescent="0.25">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x14ac:dyDescent="0.25">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x14ac:dyDescent="0.25">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x14ac:dyDescent="0.25">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x14ac:dyDescent="0.25">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x14ac:dyDescent="0.25">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x14ac:dyDescent="0.25">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x14ac:dyDescent="0.25">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x14ac:dyDescent="0.25">
      <c r="A79" s="44"/>
      <c r="B79" s="65"/>
      <c r="C79" s="65"/>
      <c r="D79" s="65"/>
      <c r="E79" s="44"/>
      <c r="F79" s="50"/>
      <c r="G79" s="46"/>
      <c r="H79" s="47"/>
      <c r="I79" s="47"/>
      <c r="J79" s="3"/>
      <c r="K79" s="47"/>
      <c r="L79" s="3"/>
      <c r="M79" s="47"/>
      <c r="N79" s="3"/>
      <c r="O79" s="48"/>
      <c r="P79" s="46"/>
      <c r="Q79" s="47"/>
      <c r="R79" s="49"/>
      <c r="S79" s="43"/>
      <c r="T79" s="43"/>
      <c r="U79" s="43"/>
    </row>
    <row r="80" spans="1:21" ht="37.5" x14ac:dyDescent="0.2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x14ac:dyDescent="0.2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x14ac:dyDescent="0.2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x14ac:dyDescent="0.2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x14ac:dyDescent="0.2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x14ac:dyDescent="0.2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x14ac:dyDescent="0.2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x14ac:dyDescent="0.2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x14ac:dyDescent="0.2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x14ac:dyDescent="0.25">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x14ac:dyDescent="0.2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x14ac:dyDescent="0.2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x14ac:dyDescent="0.2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x14ac:dyDescent="0.25">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x14ac:dyDescent="0.25">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x14ac:dyDescent="0.25">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x14ac:dyDescent="0.25">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x14ac:dyDescent="0.2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x14ac:dyDescent="0.2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x14ac:dyDescent="0.25">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x14ac:dyDescent="0.2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x14ac:dyDescent="0.25">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x14ac:dyDescent="0.2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x14ac:dyDescent="0.25">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x14ac:dyDescent="0.25">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x14ac:dyDescent="0.2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x14ac:dyDescent="0.2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x14ac:dyDescent="0.25">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x14ac:dyDescent="0.25">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x14ac:dyDescent="0.25">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x14ac:dyDescent="0.25">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x14ac:dyDescent="0.25">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x14ac:dyDescent="0.25">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x14ac:dyDescent="0.25">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x14ac:dyDescent="0.25">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x14ac:dyDescent="0.25">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x14ac:dyDescent="0.25">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x14ac:dyDescent="0.25">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x14ac:dyDescent="0.25">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x14ac:dyDescent="0.25">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x14ac:dyDescent="0.2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x14ac:dyDescent="0.2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x14ac:dyDescent="0.25">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x14ac:dyDescent="0.25">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x14ac:dyDescent="0.2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x14ac:dyDescent="0.25">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x14ac:dyDescent="0.25">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x14ac:dyDescent="0.2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x14ac:dyDescent="0.2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x14ac:dyDescent="0.25">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x14ac:dyDescent="0.2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x14ac:dyDescent="0.25">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x14ac:dyDescent="0.25">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x14ac:dyDescent="0.25">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x14ac:dyDescent="0.2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x14ac:dyDescent="0.25">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x14ac:dyDescent="0.2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x14ac:dyDescent="0.25">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x14ac:dyDescent="0.25">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x14ac:dyDescent="0.25">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x14ac:dyDescent="0.2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x14ac:dyDescent="0.25">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x14ac:dyDescent="0.25">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x14ac:dyDescent="0.25">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x14ac:dyDescent="0.25">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x14ac:dyDescent="0.25">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x14ac:dyDescent="0.2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x14ac:dyDescent="0.2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x14ac:dyDescent="0.2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x14ac:dyDescent="0.25">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x14ac:dyDescent="0.2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x14ac:dyDescent="0.25">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x14ac:dyDescent="0.2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x14ac:dyDescent="0.2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x14ac:dyDescent="0.2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x14ac:dyDescent="0.25">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x14ac:dyDescent="0.25">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x14ac:dyDescent="0.25">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x14ac:dyDescent="0.25">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x14ac:dyDescent="0.2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x14ac:dyDescent="0.25">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x14ac:dyDescent="0.25">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x14ac:dyDescent="0.25">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x14ac:dyDescent="0.25">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x14ac:dyDescent="0.25">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x14ac:dyDescent="0.25">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x14ac:dyDescent="0.25">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x14ac:dyDescent="0.25">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x14ac:dyDescent="0.25">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x14ac:dyDescent="0.25">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x14ac:dyDescent="0.25">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x14ac:dyDescent="0.2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x14ac:dyDescent="0.2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x14ac:dyDescent="0.25">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x14ac:dyDescent="0.25">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x14ac:dyDescent="0.25">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x14ac:dyDescent="0.25">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x14ac:dyDescent="0.25">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x14ac:dyDescent="0.25">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x14ac:dyDescent="0.25">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Daniel  Cisneros Cabello</cp:lastModifiedBy>
  <cp:revision/>
  <dcterms:created xsi:type="dcterms:W3CDTF">2015-06-05T18:19:34Z</dcterms:created>
  <dcterms:modified xsi:type="dcterms:W3CDTF">2025-02-03T15:00:21Z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