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odeName="ThisWorkbook"/>
  <mc:AlternateContent xmlns:mc="http://schemas.openxmlformats.org/markup-compatibility/2006">
    <mc:Choice Requires="x15">
      <x15ac:absPath xmlns:x15ac="http://schemas.microsoft.com/office/spreadsheetml/2010/11/ac" url="D:\VUCE\DocumentoVuce\PROYECTO MR\HU_GE.ET.004 Ordenar SUCE\"/>
    </mc:Choice>
  </mc:AlternateContent>
  <xr:revisionPtr revIDLastSave="0" documentId="13_ncr:1_{FCB6B2C0-EE1B-4540-8E3B-14B0CFA58DF9}" xr6:coauthVersionLast="47" xr6:coauthVersionMax="47" xr10:uidLastSave="{00000000-0000-0000-0000-000000000000}"/>
  <bookViews>
    <workbookView xWindow="-120" yWindow="-120" windowWidth="29040" windowHeight="15840" firstSheet="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2.0'!$B$40:$AZ$48</definedName>
    <definedName name="_xlnm.Print_Area" localSheetId="0">'Formato 1.0 '!$A$1:$AQ$71</definedName>
    <definedName name="_xlnm.Print_Area" localSheetId="1">'Formato 2.0'!$A$1:$AQ$79</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 i="6" l="1"/>
  <c r="J36" i="6"/>
  <c r="J39" i="5"/>
  <c r="J35" i="6"/>
  <c r="J34" i="6"/>
  <c r="J33" i="6"/>
  <c r="J38" i="5"/>
  <c r="J37" i="5"/>
  <c r="J36" i="5"/>
  <c r="J35" i="5"/>
  <c r="J37" i="6" l="1"/>
  <c r="M32" i="6" s="1"/>
  <c r="J40" i="5"/>
  <c r="M36" i="5" l="1"/>
  <c r="M39" i="5"/>
  <c r="M36" i="6"/>
  <c r="M35" i="6"/>
  <c r="M34" i="6"/>
  <c r="M33" i="6"/>
  <c r="M37" i="6"/>
  <c r="M35" i="5"/>
  <c r="M40" i="5"/>
  <c r="M38" i="5"/>
  <c r="M37" i="5"/>
</calcChain>
</file>

<file path=xl/sharedStrings.xml><?xml version="1.0" encoding="utf-8"?>
<sst xmlns="http://schemas.openxmlformats.org/spreadsheetml/2006/main" count="623" uniqueCount="280">
  <si>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</si>
  <si>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</si>
  <si>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</si>
  <si>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</si>
  <si>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</si>
  <si>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</si>
  <si>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</si>
  <si>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</si>
  <si>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</si>
  <si>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</si>
  <si>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</si>
  <si>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</si>
  <si>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</si>
  <si>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</si>
  <si>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</si>
  <si>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</si>
  <si>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</si>
  <si>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</si>
  <si>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</si>
  <si>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</si>
  <si>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</si>
  <si>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</si>
  <si>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</si>
  <si>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</si>
  <si>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</si>
  <si>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</si>
  <si>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</si>
  <si>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</si>
  <si>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</si>
  <si>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</si>
  <si>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</si>
  <si>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</si>
  <si>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</si>
  <si>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</si>
  <si>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</si>
  <si>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</si>
  <si>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</si>
  <si>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</si>
  <si>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</si>
  <si>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</si>
  <si>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</si>
  <si>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</si>
  <si>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</si>
  <si>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</si>
  <si>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</si>
  <si>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</si>
  <si>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</si>
  <si>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</si>
  <si>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</si>
  <si>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</si>
  <si>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</si>
  <si>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</si>
  <si>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</si>
  <si>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</si>
  <si>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</si>
  <si>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</si>
  <si>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</si>
  <si>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</si>
  <si>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</si>
  <si>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</si>
  <si>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</si>
  <si>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</si>
  <si>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</si>
  <si>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</si>
  <si>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</si>
  <si>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</si>
  <si>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</si>
  <si>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</si>
  <si>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</si>
  <si>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</si>
  <si>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</si>
  <si>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</si>
  <si>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</si>
  <si>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</si>
  <si>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</si>
  <si>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</si>
  <si>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</si>
  <si>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</si>
  <si>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</si>
  <si>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</si>
  <si>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</si>
  <si>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</si>
  <si>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</si>
  <si>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</si>
  <si>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</si>
  <si>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</si>
  <si>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</si>
  <si>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</si>
  <si>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</si>
  <si>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</si>
  <si>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</si>
  <si>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</si>
  <si>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</si>
  <si>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</si>
  <si>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</si>
  <si>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</si>
  <si>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</si>
  <si>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</si>
  <si>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</si>
  <si>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</si>
  <si>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</si>
  <si>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</si>
  <si>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</si>
  <si>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</si>
  <si>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</si>
  <si>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</si>
  <si>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</si>
  <si>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</si>
  <si>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</si>
  <si>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</si>
  <si>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</si>
  <si>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</si>
  <si>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</si>
  <si>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</si>
  <si>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</si>
  <si>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</si>
  <si>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</si>
  <si>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</si>
  <si>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</si>
  <si>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</si>
  <si>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</si>
  <si>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</si>
  <si>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</si>
  <si>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</si>
  <si>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</si>
  <si>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</si>
  <si>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</si>
  <si>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</si>
  <si>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</si>
  <si>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</si>
  <si>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</si>
  <si>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</si>
  <si>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</si>
  <si>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</si>
  <si>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</si>
  <si>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</si>
  <si>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</si>
  <si>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</si>
  <si>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</si>
  <si>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</si>
  <si>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</si>
  <si>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</si>
  <si>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</si>
  <si>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</si>
  <si>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</si>
  <si>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</si>
  <si>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</si>
  <si>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</si>
  <si>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</si>
  <si>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</si>
  <si>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</si>
  <si>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</si>
  <si>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</si>
  <si>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</si>
  <si>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</si>
  <si>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</si>
  <si>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</si>
  <si>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</si>
  <si>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</si>
  <si>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</si>
  <si>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</si>
  <si>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</si>
  <si>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</si>
  <si>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</si>
  <si>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</si>
  <si>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Formato</t>
  </si>
  <si>
    <t>Tupa</t>
  </si>
  <si>
    <t>Gabriela Polanco</t>
  </si>
  <si>
    <t>CP01</t>
  </si>
  <si>
    <t>CP02</t>
  </si>
  <si>
    <t>CP03</t>
  </si>
  <si>
    <t>CP04</t>
  </si>
  <si>
    <t>CP05</t>
  </si>
  <si>
    <t>CP06</t>
  </si>
  <si>
    <t>CP07</t>
  </si>
  <si>
    <t>CP08</t>
  </si>
  <si>
    <t>CP09</t>
  </si>
  <si>
    <t>CP10</t>
  </si>
  <si>
    <t>Crítico</t>
  </si>
  <si>
    <t>MR 2.0 FASE III</t>
  </si>
  <si>
    <t>Creación de casos de pruebas de HU_GE.ET.004 Ordenar SUCE</t>
  </si>
  <si>
    <t>Actualización de TUPA y Formarto a los casos de pruebas de HU_GE.ET.004 Ordenar SUCE</t>
  </si>
  <si>
    <t>Criterio de Aceptación 001: 
Ordenar SUCEs en la bandeja de SUCEs en proceso</t>
  </si>
  <si>
    <t>Escenario 1: SUCE Asignada</t>
  </si>
  <si>
    <t>3.0</t>
  </si>
  <si>
    <t>HU_GE.ET.004</t>
  </si>
  <si>
    <t>CP11</t>
  </si>
  <si>
    <t>CP12</t>
  </si>
  <si>
    <t>4.0</t>
  </si>
  <si>
    <t>Actualización de casos de pruebas por HU_GE.ET.004 Ordenar SUCE_v2 modificada</t>
  </si>
  <si>
    <t>Actualización de casos de pruebas por HU_GE.ET.004 Ordenar SUCE_v3 modificada</t>
  </si>
  <si>
    <t>HU_GE.TE.004</t>
  </si>
  <si>
    <t>Escenario 1: SUCE Asignada
Escenario 2 Orden de las Pestañas: Evaluación, Subsanados y Derivados</t>
  </si>
  <si>
    <t>CP13</t>
  </si>
  <si>
    <t>CP14</t>
  </si>
  <si>
    <t>CP15</t>
  </si>
  <si>
    <t>CP16</t>
  </si>
  <si>
    <t>CP17</t>
  </si>
  <si>
    <t>Escenario 1: SUCE Asignada
Escenario 3 Orden de las Pestañas: Observados</t>
  </si>
  <si>
    <t xml:space="preserve">Verificar visualización de SUCEs Tramites vencidos en forma descendente en  la columna Dias Restantes de la pestaña “Evaluación” desde la bandeja de SUCEs en proceso
</t>
  </si>
  <si>
    <t xml:space="preserve">Verificar visualización de SUCEs Tramites No vencidos en forma ascendente  en la columna Dias Restantes en la pestaña “Evaluación” desde la bandeja de SUCEs en proceso
</t>
  </si>
  <si>
    <t xml:space="preserve">Verificar visualización de SUCEs Tramites vencidos en forma descendente en la columna Dias Restantes en la pestaña “Subsanados ” desde la bandeja de SUCEs en proceso
</t>
  </si>
  <si>
    <t xml:space="preserve">Verificar visualización de SUCEs Tramites No vencidos en forma ascendente  en la columna Dias Restantes en la pestaña “Subsanados” desde la bandeja de SUCEs en proceso
</t>
  </si>
  <si>
    <t xml:space="preserve">Verificar visualización de SUCEs Tramites vencidos en forma descendente en la columna Dias Restantes en la pestaña “Derivados ” desde la bandeja de SUCEs en proceso
</t>
  </si>
  <si>
    <t xml:space="preserve">Verificar visualización de SUCEs Tramites No vencidos en forma ascendente en la columna Dias Restantes  en la pestaña “Derivados” desde la bandeja de SUCEs en proceso
</t>
  </si>
  <si>
    <t xml:space="preserve">Verificar visualización de SUCEs Tramites en forma ascendente en la columna "Plazo de subsanación" en la pestaña “Observados” desde la bandeja de SUCEs en proceso
</t>
  </si>
  <si>
    <t>Escenario 4 Definición de semáforo</t>
  </si>
  <si>
    <t>Verificar visualización semaforo de los trámites según la criticidad del tiempo de atención en la pestaña  “Evaluación” desde la bandeja de SUCEs en proceso (Definición de semáforo_ días restantes)</t>
  </si>
  <si>
    <t>Verificar visualización semaforo de los trámites según la criticidad del tiempo de atención en la pestaña  “Observados” desde la bandeja de SUCEs en proceso (Definición de semáforo_ días restantes)</t>
  </si>
  <si>
    <t>Verificar visualización semaforo de los trámites según la criticidad del tiempo de atención en la pestaña  “Subsanados” desde la bandeja de SUCEs en proceso (Definición de semáforo_ días restantes)</t>
  </si>
  <si>
    <t>Verificar visualización semaforo de los trámites según la criticidad del tiempo de atención en la pestaña  “Derivados” desde la bandeja de SUCEs en proceso (Definición de semáforo_ días restantes)</t>
  </si>
  <si>
    <t xml:space="preserve">Verificar visualización de SUCEs ordenadas en la pestaña “Evaluación” desde la bandeja de SUCEs en proceso cuando  tramites vencidos coincidan en días restantes
</t>
  </si>
  <si>
    <t xml:space="preserve">Verificar visualización de SUCEs ordenadas en la pestaña “Subsandos” desde la bandeja de SUCEs en proceso cuando  tramites vencidos coincidan en días restantes
</t>
  </si>
  <si>
    <t xml:space="preserve">Verificar visualización de SUCEs ordenadas en la pestaña “Derivados” desde la bandeja de SUCEs en proceso cuando  tramites vencidos coincidan en días restantes
</t>
  </si>
  <si>
    <t xml:space="preserve">Verificar visualización de SUCEs ordenadas en la pestaña “Subsandos” desde la bandeja de SUCEs en proceso cuando  tramites NO vencidos coincidan en días restantes
</t>
  </si>
  <si>
    <t xml:space="preserve">Verificar visualización de SUCEs ordenadas en la pestaña “Evaluación” desde la bandeja de SUCEs en proceso cuando tramites NO vencidos coincidan en días restantes
</t>
  </si>
  <si>
    <t>CP18</t>
  </si>
  <si>
    <t xml:space="preserve">Verificar visualización de SUCEs ordenadas en la pestaña “Observados” desde la bandeja de SUCEs en proceso cuando tramites coincidan en días de subsanar
</t>
  </si>
  <si>
    <t>Conforme</t>
  </si>
  <si>
    <t xml:space="preserve">Verificar visualización de SUCEs ordenadas en la pestaña “Derivados” desde la bandeja de SUCEs en proceso cuando  tramites NO vencidos coincidan en días restantes
</t>
  </si>
  <si>
    <t>Caso coinciden en días vencidos o en plazo</t>
  </si>
  <si>
    <t>IPN005, IPN006 o IPN008</t>
  </si>
  <si>
    <t>16. 23, 24 o 25</t>
  </si>
  <si>
    <t>5.0</t>
  </si>
  <si>
    <t>Ordenar SUCE_v3</t>
  </si>
  <si>
    <t xml:space="preserve">-Sistema disponible para iniciar las pruebas 
</t>
  </si>
  <si>
    <t>-El sistema muestra la pestaña “Evaluación” en la columna Dias Restantes, y en la parte superior se visualizan los tramites vencidos de color rojo y ordenados automaticamente de forma descendente.</t>
  </si>
  <si>
    <t>-Estar logeado con Rol Evaluador
Usuario: cp@gmail.com
Contraseña: Vuce0424.</t>
  </si>
  <si>
    <t xml:space="preserve">Visualizar SUCEs Tramites vencidos en forma descendente en la columna Dias Restantes de la pestaña “Evaluación” desde la bandeja de SUCEs en proceso
</t>
  </si>
  <si>
    <t xml:space="preserve">Visualizar SUCEs Tramites No vencidos en forma ascendente columna "Días Restantes" pestaña “Evaluación ” desde la bandeja de SUCEs en proceso
</t>
  </si>
  <si>
    <t>-El sistema muestra la pestaña “Evaluación” en la columna Dias Restantes, despues de los tramites vencidos, se muestran los tramites No vencidos, estos deben mantenerse con el color de texto por defecto (negro o gris oscuro) y ordenados automaticamente de forma ascendente.</t>
  </si>
  <si>
    <t xml:space="preserve">1. Ingresar a la pantalla Login de Autenticación 
2. Ingresar los accesos como usuario MR.ENTIDAD.EVALUADOR
3. Seleccionar menu Tramites
4. Seleccionar el submenú SUCEs en proceso.
5. Selecciona la pestaña “Subsanados” 
</t>
  </si>
  <si>
    <t>-El sistema muestra la pestaña “Subsanados” en la columna Dias Restantes, y en la parte superior se visualizan los tramites vencidos de color rojo y ordenados automaticamente de forma descendente.</t>
  </si>
  <si>
    <t xml:space="preserve">1. Ingresar a la pantalla Login de Autenticación 
2. Ingresar los accesos como usuario MR.ENTIDAD.EVALUADOR
3. Seleccionar menu Tramites
4. Seleccionar el submenú SUCEs en proceso.
5. Seleccionar la pestaña “Evaluación” 
</t>
  </si>
  <si>
    <t xml:space="preserve">1. Ingresar a la pantalla Login de Autenticación 
2. Ingresar los accesos como usuario MR.ENTIDAD.EVALUADOR
3. Seleccionar menu Tramites
4. Seleccionar el submenú SUCEs en proceso.
5. Seleccionar la pestaña “Subsanados” 
</t>
  </si>
  <si>
    <t xml:space="preserve">Visualizar SUCEs Tramites vencidos en forma descendente columna "Días Restantes" pestaña “Subsanados ” desde la bandeja de SUCEs en proceso
</t>
  </si>
  <si>
    <t xml:space="preserve">Visualizar SUCEs Tramites No vencidos en forma ascendente columna "Días Restantes"en la pestaña “Subsanados” desde la bandeja de SUCEs en proceso
</t>
  </si>
  <si>
    <t xml:space="preserve">-El sistema muestra la pestaña “Subsanados” en la columna Dias Restantes, despues de los tramites vencidos, se muestran los tramites No vencidos, estos deben mantenerse con el color de texto por defecto (negro o gris oscuro) y ordenados automaticamente de forma ascendente.
</t>
  </si>
  <si>
    <t xml:space="preserve">Visualizar SUCEs Tramites vencidos en forma descendente  columna "Días Restantes" en la pestaña “Derivados” desde la bandeja de SUCEs en proceso
</t>
  </si>
  <si>
    <t xml:space="preserve">1. Ingresar a la pantalla Login de Autenticación 
2. Ingresar los accesos como usuario MR.ENTIDAD.EVALUADOR
3. Seleccionar menu Tramites
4. Seleccionar el submenú SUCEs en proceso.
5. Selecciona la pestaña “Derivados” 
</t>
  </si>
  <si>
    <t xml:space="preserve">-El sistema muestra la pestaña “Derivados” en la columna Dias Restantes, y en la parte superior se visualizan los tramites vencidos de color rojo y ordenados automaticamente de forma descendente.
</t>
  </si>
  <si>
    <t xml:space="preserve">Visualizar SUCEs Tramites No vencidos en forma ascendente columna "Días Restantes" en la pestaña “Derivados” desde la bandeja de SUCEs en proceso
</t>
  </si>
  <si>
    <t>El sistema muestra la pestaña “Derivados” en la columna Dias Restantes, despues de los tramites vencidos, se muestran los tramites No vencidos, estos deben mantenerse con el color de texto por defecto (negro o gris oscuro) y ordenados automaticamente de forma ascendente.</t>
  </si>
  <si>
    <t xml:space="preserve">Visualizar SUCEs Tramites en forma ascendente columna "Plazo de subsanación" en la pestaña “Observados” desde la bandeja de SUCEs en proceso
</t>
  </si>
  <si>
    <t xml:space="preserve">1. Ingresar a la pantalla Login de Autenticación 
2. Ingresar los accesos como usuario MR.ENTIDAD.EVALUADOR
3. Seleccionar menu Tramites
4. Seleccionar el submenú SUCEs en proceso.
5. Selecciona la pestaña “Observados” 
</t>
  </si>
  <si>
    <t>-El sistema muestra la pestaña “Observados” en la columna "Plazo de subsanación", se visualizan los tramites ordenados automaticamente de forma ascendente, estos deben mantenerse con el color de texto por defecto (negro o gris oscuro).</t>
  </si>
  <si>
    <t xml:space="preserve">Visualizar Ordenar SUCEs en la pestaña “Evaluación”desde la bandeja de SUCEs en proceso cuando  tramites vencidos coincidan en días restantes
</t>
  </si>
  <si>
    <t>1. Ingresar a la pantalla Login de Autenticación 
2. Ingresar los accesos como usuario MR.ENTIDAD.EVALUADOR
3. Seleccionar menu Tramites
4. Seleccionar el submenú SUCEs en proceso.
5. Selecciona la pestaña “Evaluación” y se seleccionan 2 tramites vencidos que coincidan en días restantes</t>
  </si>
  <si>
    <t xml:space="preserve">Visualizar SUCEs en la pestaña “Evaluación”desde la bandeja de SUCEs en proceso cuando  tramites NO vencidos coincidan en días restantes
</t>
  </si>
  <si>
    <t>1. Ingresar a la pantalla Login de Autenticación 
2. Ingresar los accesos como usuario MR.ENTIDAD.EVALUADOR
3. Seleccionar menu Tramites
4. Seleccionar el submenú SUCEs en proceso.
5. Selecciona la pestaña “Evaluación” y se seleccionan 2 tramites NO vencidos que coincidan en días restantes</t>
  </si>
  <si>
    <t xml:space="preserve">-El sistema muestra la pestaña “Evaluación" en la columna Dias Restantes con tramites vencidos que coincidan en días restantes, se visualizara primero en la grilla el trámite de la fecha de creación de SUCE más antigua, comparando fecha y hora para determinar la antigüedad.   </t>
  </si>
  <si>
    <t xml:space="preserve">-El sistema muestra la pestaña “Evaluación" en la columna Dias Restantes con tramites NO vencidos que coincidan en días restantes, se visualizara primero en la grilla el trámite de la fecha de creación de SUCE más antigua, comparando fecha y hora para determinar la antigüedad.   </t>
  </si>
  <si>
    <t xml:space="preserve">Visualizar SUCEs en la pestaña “Subsandos”desde la bandeja de SUCEs en proceso cuando  tramites vencidos coincidan en días restantes
</t>
  </si>
  <si>
    <t>1. Ingresar a la pantalla Login de Autenticación 
2. Ingresar los accesos como usuario MR.ENTIDAD.EVALUADOR
3. Seleccionar menu Tramites
4. Seleccionar el submenú SUCEs en proceso.
5. Selecciona la pestaña “Subsanados” y se seleccionan 2 tramites NO vencidos que coincidan en días restantes</t>
  </si>
  <si>
    <t>1. Ingresar a la pantalla Login de Autenticación 
2. Ingresar los accesos como usuario MR.ENTIDAD.EVALUADOR
3. Seleccionar menu Tramites
4. Seleccionar el submenú SUCEs en proceso.
5. Selecciona la pestaña “Subsanados” y se seleccionan 2 tramites vencidos que coincidan en días restantes</t>
  </si>
  <si>
    <t xml:space="preserve">-El sistema muestra la pestaña “Subsanados" en la columna Dias Restantes con tramites vencidos que coincidan en días restantes, se visualizara primero en la grilla el trámite de la fecha de creación de SUCE más antigua, comparando fecha y hora para determinar la antigüedad.   </t>
  </si>
  <si>
    <t xml:space="preserve">Visualizar SUCEs en la pestaña “Subsandos”desde la bandeja de SUCEs en proceso cuando  tramites NO vencidos coincidan en días restantes
</t>
  </si>
  <si>
    <t xml:space="preserve">-El sistema muestra la pestaña “Subsanados" en la columna Dias Restantes con tramites NO vencidos que coincidan en días restantes, se visualizara primero en la grilla el trámite de la fecha de creación de SUCE más antigua, comparando fecha y hora para determinar la antigüedad.   </t>
  </si>
  <si>
    <t xml:space="preserve">Visualizar SUCEs en la pestaña “Derivados”desde la bandeja de SUCEs en proceso cuando  tramites vencidos coincidan en días restantes
</t>
  </si>
  <si>
    <t>1. Ingresar a la pantalla Login de Autenticación 
2. Ingresar los accesos como usuario MR.ENTIDAD.EVALUADOR
3. Seleccionar menu Tramites
4. Seleccionar el submenú SUCEs en proceso.
5. Selecciona la pestaña “Derivados” y se seleccionan 2 tramites vencidos que coincidan en días restantes</t>
  </si>
  <si>
    <t xml:space="preserve">-El sistema muestra la pestaña “Derivados" en la columna Dias Restantes con tramites vencidos que coincidan en días restantes, se visualizara primero en la grilla el trámite de la fecha de creación de SUCE más antigua, comparando fecha y hora para determinar la antigüedad.   </t>
  </si>
  <si>
    <t>1. Ingresar a la pantalla Login de Autenticación 
2. Ingresar los accesos como usuario MR.ENTIDAD.EVALUADOR
3. Seleccionar menu Tramites
4. Seleccionar el submenú SUCEs en proceso.
5. Selecciona la pestaña “Derivados” y se seleccionan 2 tramites NO vencidos que coincidan en días restantes</t>
  </si>
  <si>
    <t xml:space="preserve">-El sistema muestra la pestaña “Derivados" en la columna Dias Restantes con tramites NO vencidos que coincidan en días restantes, se visualizara primero en la grilla el trámite de la fecha de creación de SUCE más antigua, comparando fecha y hora para determinar la antigüedad.   </t>
  </si>
  <si>
    <t xml:space="preserve">Visualizar SUCEs en la pestaña “Derivados”desde la bandeja de SUCEs en proceso cuando  tramites NO vencidos coincidan en días restantes
</t>
  </si>
  <si>
    <t xml:space="preserve">Visualizar SUCEs en la pestaña “Observados”desde la bandeja de SUCEs en proceso cuando  tramites coincidan en días de subsanar
</t>
  </si>
  <si>
    <t>1. Ingresar a la pantalla Login de Autenticación 
2. Ingresar los accesos como usuario MR.ENTIDAD.EVALUADOR
3. Seleccionar menu Tramites
4. Seleccionar el submenú SUCEs en proceso.
5. Selecciona la pestaña “Observados” y se seleccionan 2 tramites que coincidan en días de subsanar</t>
  </si>
  <si>
    <t xml:space="preserve">-El sistema muestra la pestaña “Observados" en la columna Plazo de Subsanación con tramites que coincidan en días de subsanar, se visualizara primero en la grilla el trámite de la fecha de creación de SUCE más antigua, comparando fecha y hora para determinar la antigüedad.   </t>
  </si>
  <si>
    <t xml:space="preserve">Visualizar semaforo (Rojo, amarillo o verde) en los trámites según la criticidad del tiempo de atención en la pestaña  “Evaluación” desde la bandeja de SUCEs en proceso
</t>
  </si>
  <si>
    <t xml:space="preserve">1. Ingresar a la pantalla Login de Autenticación 
2. Ingresar los accesos como usuario MR.ENTIDAD.EVALUADOR
3. Seleccionar menu Tramites
4. Seleccionar el submenú SUCEs en proceso.
5. Selecciona la pestaña "Evaluación” 
</t>
  </si>
  <si>
    <t>-El sistema muestra en la pestaña "Evaluación" y al lado izquierdo de cada tramite se visualiza el semaforo color Verde, Rojo o Amarillo según la criticidad del tiempo de atención.</t>
  </si>
  <si>
    <t xml:space="preserve">1. Ingresar a la pantalla Login de Autenticación 
2. Ingresar los accesos como usuario MR.ENTIDAD.EVALUADOR
3. Seleccionar menu Tramites
4. Seleccionar el submenú SUCEs en proceso.
5. Selecciona la pestaña "Observados” 
</t>
  </si>
  <si>
    <t>-El sistema muestra en la pestaña "Observados" y al lado izquierdo de cada tramite se visualiza el semaforo color Verde, Rojo o Amarillo según la criticidad del tiempo de atención.</t>
  </si>
  <si>
    <t xml:space="preserve">Visualizar semaforo (Rojo, amarillo o verde) en los trámites según la criticidad del tiempo de atención en la pestaña  “Observados” desde la bandeja de SUCEs en proceso
</t>
  </si>
  <si>
    <t xml:space="preserve">Visualizar semaforo (Rojo, amarillo o verde) en los trámites según la criticidad del tiempo de atención en la pestaña  “Subsanados” desde la bandeja de SUCEs en proceso
</t>
  </si>
  <si>
    <t xml:space="preserve">Visualizar semaforo (Rojo, amarillo o verde) en los trámites según la criticidad del tiempo de atención en la pestaña  “Derivados” desde la bandeja de SUCEs en proceso
</t>
  </si>
  <si>
    <t xml:space="preserve">1. Ingresar a la pantalla Login de Autenticación 
2. Ingresar los accesos como usuario MR.ENTIDAD.EVALUADOR
3. Seleccionar menu Tramites
4. Seleccionar el submenú SUCEs en proceso.
5. Selecciona la pestaña "Subsanados” 
</t>
  </si>
  <si>
    <t>-El sistema muestra en la pestaña "Subsanados" y al lado izquierdo de cada tramite se visualiza el semaforo color Verde, Rojo o Amarillo según la criticidad del tiempo de atención.</t>
  </si>
  <si>
    <t xml:space="preserve">1. Ingresar a la pantalla Login de Autenticación 
2. Ingresar los accesos como usuario MR.ENTIDAD.EVALUADOR
3. Seleccionar menu Tramites
4. Seleccionar el submenú SUCEs en proceso.
5. Selecciona la pestaña "Derivados” 
</t>
  </si>
  <si>
    <t>-El sistema muestra en la pestaña "Derivados" y al lado izquierdo de cada tramite se visualiza el semaforo color Verde, Rojo o Amarillo según la criticidad del tiempo de atención.</t>
  </si>
  <si>
    <t xml:space="preserve">Actualización de PPS según nuevo standar establecido por el equipo de calidad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</si>
</sst>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
      <sz val="10"/>
      <color rgb="FF0062B1"/>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3BFB4D"/>
        <bgColor indexed="64"/>
      </patternFill>
    </fill>
  </fills>
  <borders count="43">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1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2" fillId="8" borderId="35" xfId="0" applyFont="1" applyFill="1" applyBorder="1" applyAlignment="1">
      <alignment horizontal="center" vertical="center" wrapText="1"/>
    </xf>
    <xf numFmtId="0" fontId="4" fillId="2" borderId="10" xfId="0" applyFont="1" applyFill="1" applyBorder="1" applyAlignment="1">
      <alignment horizontal="left" vertical="top" wrapText="1"/>
    </xf>
    <xf numFmtId="0" fontId="4" fillId="2" borderId="10" xfId="0" quotePrefix="1" applyFont="1" applyFill="1" applyBorder="1" applyAlignment="1">
      <alignment horizontal="left" vertical="top"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10" xfId="0" applyFont="1" applyFill="1" applyBorder="1" applyAlignment="1">
      <alignment horizontal="left" vertical="top" wrapText="1"/>
    </xf>
    <xf numFmtId="0" fontId="0" fillId="2" borderId="10" xfId="0" applyFill="1" applyBorder="1" applyAlignment="1">
      <alignment horizontal="left" vertical="top"/>
    </xf>
    <xf numFmtId="0" fontId="20" fillId="2" borderId="7" xfId="0" applyFont="1" applyFill="1" applyBorder="1" applyAlignment="1">
      <alignment horizontal="left" vertical="top" wrapText="1"/>
    </xf>
    <xf numFmtId="0" fontId="20" fillId="2" borderId="8" xfId="0" applyFont="1" applyFill="1" applyBorder="1" applyAlignment="1">
      <alignment horizontal="left" vertical="top" wrapText="1"/>
    </xf>
    <xf numFmtId="0" fontId="20" fillId="2" borderId="13" xfId="0" applyFont="1" applyFill="1" applyBorder="1" applyAlignment="1">
      <alignment horizontal="left" vertical="top" wrapText="1"/>
    </xf>
    <xf numFmtId="0" fontId="4" fillId="2" borderId="10" xfId="0" applyFont="1" applyFill="1" applyBorder="1" applyAlignment="1">
      <alignment horizontal="left" vertical="center"/>
    </xf>
    <xf numFmtId="0" fontId="4" fillId="2" borderId="7"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13" xfId="0" applyFont="1" applyFill="1" applyBorder="1" applyAlignment="1">
      <alignment horizontal="left" vertical="top" wrapText="1"/>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0" fontId="4" fillId="3" borderId="41" xfId="0" applyFont="1" applyFill="1" applyBorder="1" applyAlignment="1">
      <alignment horizontal="left" vertical="center"/>
    </xf>
    <xf numFmtId="0" fontId="4" fillId="3" borderId="6" xfId="0" applyFont="1" applyFill="1" applyBorder="1" applyAlignment="1">
      <alignment horizontal="left" vertical="center"/>
    </xf>
    <xf numFmtId="0" fontId="4" fillId="3" borderId="42" xfId="0" applyFont="1" applyFill="1" applyBorder="1" applyAlignment="1">
      <alignment horizontal="left" vertical="center"/>
    </xf>
    <xf numFmtId="2" fontId="2" fillId="2" borderId="4" xfId="0" applyNumberFormat="1" applyFont="1" applyFill="1" applyBorder="1" applyAlignment="1">
      <alignment horizontal="center" vertical="center" wrapText="1"/>
    </xf>
    <xf numFmtId="2" fontId="2" fillId="2" borderId="3"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6" borderId="21"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38" xfId="0" applyFont="1" applyFill="1" applyBorder="1" applyAlignment="1">
      <alignment horizontal="center" vertical="center"/>
    </xf>
    <xf numFmtId="2" fontId="2" fillId="6" borderId="23" xfId="0" applyNumberFormat="1" applyFont="1" applyFill="1" applyBorder="1" applyAlignment="1">
      <alignment horizontal="center" vertical="center" wrapText="1"/>
    </xf>
    <xf numFmtId="2" fontId="2" fillId="6" borderId="14" xfId="0" applyNumberFormat="1" applyFont="1" applyFill="1" applyBorder="1" applyAlignment="1">
      <alignment horizontal="center" vertical="center" wrapText="1"/>
    </xf>
    <xf numFmtId="2" fontId="2" fillId="6" borderId="28" xfId="0" applyNumberFormat="1"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81</xdr:row>
      <xdr:rowOff>0</xdr:rowOff>
    </xdr:from>
    <xdr:to>
      <xdr:col>18</xdr:col>
      <xdr:colOff>76200</xdr:colOff>
      <xdr:row>81</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74</xdr:row>
      <xdr:rowOff>0</xdr:rowOff>
    </xdr:from>
    <xdr:to>
      <xdr:col>39</xdr:col>
      <xdr:colOff>38100</xdr:colOff>
      <xdr:row>74</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74</xdr:row>
      <xdr:rowOff>0</xdr:rowOff>
    </xdr:from>
    <xdr:to>
      <xdr:col>43</xdr:col>
      <xdr:colOff>0</xdr:colOff>
      <xdr:row>74</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81</xdr:row>
      <xdr:rowOff>0</xdr:rowOff>
    </xdr:from>
    <xdr:to>
      <xdr:col>19</xdr:col>
      <xdr:colOff>76200</xdr:colOff>
      <xdr:row>81</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74</xdr:row>
      <xdr:rowOff>0</xdr:rowOff>
    </xdr:from>
    <xdr:to>
      <xdr:col>43</xdr:col>
      <xdr:colOff>0</xdr:colOff>
      <xdr:row>74</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81</xdr:row>
      <xdr:rowOff>0</xdr:rowOff>
    </xdr:from>
    <xdr:to>
      <xdr:col>19</xdr:col>
      <xdr:colOff>76200</xdr:colOff>
      <xdr:row>81</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74</xdr:row>
      <xdr:rowOff>0</xdr:rowOff>
    </xdr:from>
    <xdr:to>
      <xdr:col>43</xdr:col>
      <xdr:colOff>0</xdr:colOff>
      <xdr:row>74</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74</xdr:row>
      <xdr:rowOff>0</xdr:rowOff>
    </xdr:from>
    <xdr:to>
      <xdr:col>43</xdr:col>
      <xdr:colOff>0</xdr:colOff>
      <xdr:row>74</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74</xdr:row>
      <xdr:rowOff>0</xdr:rowOff>
    </xdr:from>
    <xdr:to>
      <xdr:col>43</xdr:col>
      <xdr:colOff>0</xdr:colOff>
      <xdr:row>74</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74</xdr:row>
      <xdr:rowOff>0</xdr:rowOff>
    </xdr:from>
    <xdr:to>
      <xdr:col>43</xdr:col>
      <xdr:colOff>0</xdr:colOff>
      <xdr:row>74</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txBody>
        <a:bodyPr/>
        <a:lstStyle/>
        <a:p>
          <a:endParaRPr lang="es-PE"/>
        </a:p>
      </xdr:txBody>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txBody>
        <a:bodyPr/>
        <a:lstStyle/>
        <a:p>
          <a:endParaRPr lang="es-PE"/>
        </a:p>
      </xdr:txBody>
    </xdr:sp>
    <xdr:clientData/>
  </xdr:twoCellAnchor>
  <xdr:twoCellAnchor>
    <xdr:from>
      <xdr:col>0</xdr:col>
      <xdr:colOff>87490</xdr:colOff>
      <xdr:row>13</xdr:row>
      <xdr:rowOff>91573</xdr:rowOff>
    </xdr:from>
    <xdr:to>
      <xdr:col>58</xdr:col>
      <xdr:colOff>8458</xdr:colOff>
      <xdr:row>89</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74</xdr:row>
      <xdr:rowOff>0</xdr:rowOff>
    </xdr:from>
    <xdr:to>
      <xdr:col>38</xdr:col>
      <xdr:colOff>38100</xdr:colOff>
      <xdr:row>74</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81</xdr:row>
      <xdr:rowOff>0</xdr:rowOff>
    </xdr:from>
    <xdr:to>
      <xdr:col>18</xdr:col>
      <xdr:colOff>76200</xdr:colOff>
      <xdr:row>81</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74</xdr:row>
      <xdr:rowOff>0</xdr:rowOff>
    </xdr:from>
    <xdr:to>
      <xdr:col>37</xdr:col>
      <xdr:colOff>152400</xdr:colOff>
      <xdr:row>74</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85</xdr:row>
      <xdr:rowOff>0</xdr:rowOff>
    </xdr:from>
    <xdr:to>
      <xdr:col>18</xdr:col>
      <xdr:colOff>76200</xdr:colOff>
      <xdr:row>85</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78</xdr:row>
      <xdr:rowOff>0</xdr:rowOff>
    </xdr:from>
    <xdr:to>
      <xdr:col>39</xdr:col>
      <xdr:colOff>38100</xdr:colOff>
      <xdr:row>78</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78</xdr:row>
      <xdr:rowOff>0</xdr:rowOff>
    </xdr:from>
    <xdr:to>
      <xdr:col>43</xdr:col>
      <xdr:colOff>0</xdr:colOff>
      <xdr:row>78</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85</xdr:row>
      <xdr:rowOff>0</xdr:rowOff>
    </xdr:from>
    <xdr:to>
      <xdr:col>19</xdr:col>
      <xdr:colOff>76200</xdr:colOff>
      <xdr:row>85</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78</xdr:row>
      <xdr:rowOff>0</xdr:rowOff>
    </xdr:from>
    <xdr:to>
      <xdr:col>43</xdr:col>
      <xdr:colOff>0</xdr:colOff>
      <xdr:row>78</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85</xdr:row>
      <xdr:rowOff>0</xdr:rowOff>
    </xdr:from>
    <xdr:to>
      <xdr:col>19</xdr:col>
      <xdr:colOff>76200</xdr:colOff>
      <xdr:row>85</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78</xdr:row>
      <xdr:rowOff>0</xdr:rowOff>
    </xdr:from>
    <xdr:to>
      <xdr:col>43</xdr:col>
      <xdr:colOff>0</xdr:colOff>
      <xdr:row>78</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78</xdr:row>
      <xdr:rowOff>0</xdr:rowOff>
    </xdr:from>
    <xdr:to>
      <xdr:col>43</xdr:col>
      <xdr:colOff>0</xdr:colOff>
      <xdr:row>78</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78</xdr:row>
      <xdr:rowOff>0</xdr:rowOff>
    </xdr:from>
    <xdr:to>
      <xdr:col>43</xdr:col>
      <xdr:colOff>0</xdr:colOff>
      <xdr:row>78</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78</xdr:row>
      <xdr:rowOff>0</xdr:rowOff>
    </xdr:from>
    <xdr:to>
      <xdr:col>43</xdr:col>
      <xdr:colOff>0</xdr:colOff>
      <xdr:row>78</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82</xdr:row>
      <xdr:rowOff>0</xdr:rowOff>
    </xdr:from>
    <xdr:to>
      <xdr:col>18</xdr:col>
      <xdr:colOff>76200</xdr:colOff>
      <xdr:row>82</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82</xdr:row>
      <xdr:rowOff>0</xdr:rowOff>
    </xdr:from>
    <xdr:to>
      <xdr:col>18</xdr:col>
      <xdr:colOff>76200</xdr:colOff>
      <xdr:row>82</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75</xdr:row>
      <xdr:rowOff>0</xdr:rowOff>
    </xdr:from>
    <xdr:to>
      <xdr:col>38</xdr:col>
      <xdr:colOff>38100</xdr:colOff>
      <xdr:row>75</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81</xdr:row>
      <xdr:rowOff>152400</xdr:rowOff>
    </xdr:from>
    <xdr:to>
      <xdr:col>18</xdr:col>
      <xdr:colOff>95250</xdr:colOff>
      <xdr:row>84</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78</xdr:row>
      <xdr:rowOff>0</xdr:rowOff>
    </xdr:from>
    <xdr:to>
      <xdr:col>38</xdr:col>
      <xdr:colOff>38100</xdr:colOff>
      <xdr:row>78</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85</xdr:row>
      <xdr:rowOff>0</xdr:rowOff>
    </xdr:from>
    <xdr:to>
      <xdr:col>18</xdr:col>
      <xdr:colOff>76200</xdr:colOff>
      <xdr:row>85</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78</xdr:row>
      <xdr:rowOff>0</xdr:rowOff>
    </xdr:from>
    <xdr:to>
      <xdr:col>37</xdr:col>
      <xdr:colOff>152400</xdr:colOff>
      <xdr:row>78</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84</xdr:row>
      <xdr:rowOff>38100</xdr:rowOff>
    </xdr:from>
    <xdr:to>
      <xdr:col>17</xdr:col>
      <xdr:colOff>200025</xdr:colOff>
      <xdr:row>84</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62</xdr:row>
      <xdr:rowOff>38100</xdr:rowOff>
    </xdr:from>
    <xdr:to>
      <xdr:col>41</xdr:col>
      <xdr:colOff>209550</xdr:colOff>
      <xdr:row>77</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248135</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84</xdr:row>
      <xdr:rowOff>9525</xdr:rowOff>
    </xdr:from>
    <xdr:to>
      <xdr:col>46</xdr:col>
      <xdr:colOff>0</xdr:colOff>
      <xdr:row>87</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85</xdr:row>
      <xdr:rowOff>866</xdr:rowOff>
    </xdr:from>
    <xdr:to>
      <xdr:col>46</xdr:col>
      <xdr:colOff>0</xdr:colOff>
      <xdr:row>86</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26988</xdr:colOff>
      <xdr:row>101</xdr:row>
      <xdr:rowOff>133351</xdr:rowOff>
    </xdr:from>
    <xdr:to>
      <xdr:col>3</xdr:col>
      <xdr:colOff>1783111</xdr:colOff>
      <xdr:row>133</xdr:row>
      <xdr:rowOff>2360</xdr:rowOff>
    </xdr:to>
    <xdr:pic>
      <xdr:nvPicPr>
        <xdr:cNvPr id="2" name="Imagen 1">
          <a:extLst>
            <a:ext uri="{FF2B5EF4-FFF2-40B4-BE49-F238E27FC236}">
              <a16:creationId xmlns:a16="http://schemas.microsoft.com/office/drawing/2014/main" id="{B418ECF3-05B3-0AF9-A7F1-81CA0B7BC426}"/>
            </a:ext>
          </a:extLst>
        </xdr:cNvPr>
        <xdr:cNvPicPr>
          <a:picLocks noChangeAspect="1"/>
        </xdr:cNvPicPr>
      </xdr:nvPicPr>
      <xdr:blipFill>
        <a:blip xmlns:r="http://schemas.openxmlformats.org/officeDocument/2006/relationships" r:embed="rId1"/>
        <a:stretch>
          <a:fillRect/>
        </a:stretch>
      </xdr:blipFill>
      <xdr:spPr>
        <a:xfrm>
          <a:off x="26988" y="24009351"/>
          <a:ext cx="6597998" cy="4949009"/>
        </a:xfrm>
        <a:prstGeom prst="rect">
          <a:avLst/>
        </a:prstGeom>
      </xdr:spPr>
    </xdr:pic>
    <xdr:clientData/>
  </xdr:twoCellAnchor>
  <xdr:twoCellAnchor editAs="oneCell">
    <xdr:from>
      <xdr:col>0</xdr:col>
      <xdr:colOff>15876</xdr:colOff>
      <xdr:row>133</xdr:row>
      <xdr:rowOff>149946</xdr:rowOff>
    </xdr:from>
    <xdr:to>
      <xdr:col>3</xdr:col>
      <xdr:colOff>1746251</xdr:colOff>
      <xdr:row>156</xdr:row>
      <xdr:rowOff>3896</xdr:rowOff>
    </xdr:to>
    <xdr:pic>
      <xdr:nvPicPr>
        <xdr:cNvPr id="3" name="Imagen 2">
          <a:extLst>
            <a:ext uri="{FF2B5EF4-FFF2-40B4-BE49-F238E27FC236}">
              <a16:creationId xmlns:a16="http://schemas.microsoft.com/office/drawing/2014/main" id="{E0A98C3D-FC9A-8EB9-2510-CCA371474F92}"/>
            </a:ext>
          </a:extLst>
        </xdr:cNvPr>
        <xdr:cNvPicPr>
          <a:picLocks noChangeAspect="1"/>
        </xdr:cNvPicPr>
      </xdr:nvPicPr>
      <xdr:blipFill>
        <a:blip xmlns:r="http://schemas.openxmlformats.org/officeDocument/2006/relationships" r:embed="rId2"/>
        <a:stretch>
          <a:fillRect/>
        </a:stretch>
      </xdr:blipFill>
      <xdr:spPr>
        <a:xfrm>
          <a:off x="15876" y="29105946"/>
          <a:ext cx="6572250" cy="35052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topLeftCell="A23"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4" t="s">
        <v>0</v>
      </c>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38"/>
      <c r="AS3" s="38"/>
    </row>
    <row r="4" spans="1:45" ht="12.75" customHeight="1" x14ac:dyDescent="0.2">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38"/>
      <c r="AS4" s="38"/>
    </row>
    <row r="5" spans="1:45" ht="11.25" customHeight="1" x14ac:dyDescent="0.2"/>
    <row r="6" spans="1:45" ht="6.75" customHeight="1" x14ac:dyDescent="0.2"/>
    <row r="7" spans="1:45" ht="15" customHeight="1" x14ac:dyDescent="0.25">
      <c r="I7" s="95" t="s">
        <v>1</v>
      </c>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40"/>
      <c r="AS7" s="40"/>
    </row>
    <row r="8" spans="1:45" ht="15" customHeight="1" x14ac:dyDescent="0.25">
      <c r="I8" s="96" t="s">
        <v>2</v>
      </c>
      <c r="J8" s="97"/>
      <c r="K8" s="96" t="s">
        <v>3</v>
      </c>
      <c r="L8" s="97"/>
      <c r="M8" s="96" t="s">
        <v>4</v>
      </c>
      <c r="N8" s="98"/>
      <c r="O8" s="98"/>
      <c r="P8" s="98"/>
      <c r="Q8" s="98"/>
      <c r="R8" s="98"/>
      <c r="S8" s="98"/>
      <c r="T8" s="98"/>
      <c r="U8" s="98"/>
      <c r="V8" s="98"/>
      <c r="W8" s="98"/>
      <c r="X8" s="98"/>
      <c r="Y8" s="98"/>
      <c r="Z8" s="98"/>
      <c r="AA8" s="98"/>
      <c r="AB8" s="98"/>
      <c r="AC8" s="98"/>
      <c r="AD8" s="98"/>
      <c r="AE8" s="98"/>
      <c r="AF8" s="98"/>
      <c r="AG8" s="97"/>
      <c r="AH8" s="96" t="s">
        <v>5</v>
      </c>
      <c r="AI8" s="98"/>
      <c r="AJ8" s="98"/>
      <c r="AK8" s="98"/>
      <c r="AL8" s="98"/>
      <c r="AM8" s="98"/>
      <c r="AN8" s="98"/>
      <c r="AO8" s="98"/>
      <c r="AP8" s="98"/>
      <c r="AQ8" s="97"/>
      <c r="AR8" s="40"/>
      <c r="AS8" s="40"/>
    </row>
    <row r="9" spans="1:45" ht="15" customHeight="1" x14ac:dyDescent="0.25">
      <c r="I9" s="111">
        <v>45292</v>
      </c>
      <c r="J9" s="112"/>
      <c r="K9" s="113" t="s">
        <v>6</v>
      </c>
      <c r="L9" s="114"/>
      <c r="M9" s="115" t="s">
        <v>7</v>
      </c>
      <c r="N9" s="116"/>
      <c r="O9" s="116"/>
      <c r="P9" s="116"/>
      <c r="Q9" s="116"/>
      <c r="R9" s="116"/>
      <c r="S9" s="116"/>
      <c r="T9" s="116"/>
      <c r="U9" s="116"/>
      <c r="V9" s="116"/>
      <c r="W9" s="116"/>
      <c r="X9" s="116"/>
      <c r="Y9" s="116"/>
      <c r="Z9" s="116"/>
      <c r="AA9" s="116"/>
      <c r="AB9" s="116"/>
      <c r="AC9" s="116"/>
      <c r="AD9" s="116"/>
      <c r="AE9" s="116"/>
      <c r="AF9" s="116"/>
      <c r="AG9" s="117"/>
      <c r="AH9" s="115" t="s">
        <v>8</v>
      </c>
      <c r="AI9" s="116"/>
      <c r="AJ9" s="116"/>
      <c r="AK9" s="116"/>
      <c r="AL9" s="116"/>
      <c r="AM9" s="116"/>
      <c r="AN9" s="116"/>
      <c r="AO9" s="116"/>
      <c r="AP9" s="116"/>
      <c r="AQ9" s="117"/>
      <c r="AR9" s="40"/>
      <c r="AS9" s="40"/>
    </row>
    <row r="10" spans="1:45" ht="15" customHeight="1" x14ac:dyDescent="0.25">
      <c r="I10" s="118"/>
      <c r="J10" s="119"/>
      <c r="K10" s="120"/>
      <c r="L10" s="121"/>
      <c r="M10" s="122"/>
      <c r="N10" s="123"/>
      <c r="O10" s="123"/>
      <c r="P10" s="123"/>
      <c r="Q10" s="123"/>
      <c r="R10" s="123"/>
      <c r="S10" s="123"/>
      <c r="T10" s="123"/>
      <c r="U10" s="123"/>
      <c r="V10" s="123"/>
      <c r="W10" s="123"/>
      <c r="X10" s="123"/>
      <c r="Y10" s="123"/>
      <c r="Z10" s="123"/>
      <c r="AA10" s="123"/>
      <c r="AB10" s="123"/>
      <c r="AC10" s="123"/>
      <c r="AD10" s="123"/>
      <c r="AE10" s="123"/>
      <c r="AF10" s="123"/>
      <c r="AG10" s="124"/>
      <c r="AH10" s="122"/>
      <c r="AI10" s="123"/>
      <c r="AJ10" s="123"/>
      <c r="AK10" s="123"/>
      <c r="AL10" s="123"/>
      <c r="AM10" s="123"/>
      <c r="AN10" s="123"/>
      <c r="AO10" s="123"/>
      <c r="AP10" s="123"/>
      <c r="AQ10" s="124"/>
      <c r="AR10" s="40"/>
      <c r="AS10" s="40"/>
    </row>
    <row r="11" spans="1:45" ht="15" customHeight="1" x14ac:dyDescent="0.2">
      <c r="I11" s="118"/>
      <c r="J11" s="119"/>
      <c r="K11" s="120"/>
      <c r="L11" s="121"/>
      <c r="M11" s="122"/>
      <c r="N11" s="123"/>
      <c r="O11" s="123"/>
      <c r="P11" s="123"/>
      <c r="Q11" s="123"/>
      <c r="R11" s="123"/>
      <c r="S11" s="123"/>
      <c r="T11" s="123"/>
      <c r="U11" s="123"/>
      <c r="V11" s="123"/>
      <c r="W11" s="123"/>
      <c r="X11" s="123"/>
      <c r="Y11" s="123"/>
      <c r="Z11" s="123"/>
      <c r="AA11" s="123"/>
      <c r="AB11" s="123"/>
      <c r="AC11" s="123"/>
      <c r="AD11" s="123"/>
      <c r="AE11" s="123"/>
      <c r="AF11" s="123"/>
      <c r="AG11" s="124"/>
      <c r="AH11" s="122"/>
      <c r="AI11" s="123"/>
      <c r="AJ11" s="123"/>
      <c r="AK11" s="123"/>
      <c r="AL11" s="123"/>
      <c r="AM11" s="123"/>
      <c r="AN11" s="123"/>
      <c r="AO11" s="123"/>
      <c r="AP11" s="123"/>
      <c r="AQ11" s="124"/>
      <c r="AR11" s="41"/>
      <c r="AS11" s="41"/>
    </row>
    <row r="12" spans="1:45" ht="15" customHeight="1" x14ac:dyDescent="0.2">
      <c r="I12" s="118"/>
      <c r="J12" s="119"/>
      <c r="K12" s="120"/>
      <c r="L12" s="121"/>
      <c r="M12" s="122"/>
      <c r="N12" s="123"/>
      <c r="O12" s="123"/>
      <c r="P12" s="123"/>
      <c r="Q12" s="123"/>
      <c r="R12" s="123"/>
      <c r="S12" s="123"/>
      <c r="T12" s="123"/>
      <c r="U12" s="123"/>
      <c r="V12" s="123"/>
      <c r="W12" s="123"/>
      <c r="X12" s="123"/>
      <c r="Y12" s="123"/>
      <c r="Z12" s="123"/>
      <c r="AA12" s="123"/>
      <c r="AB12" s="123"/>
      <c r="AC12" s="123"/>
      <c r="AD12" s="123"/>
      <c r="AE12" s="123"/>
      <c r="AF12" s="123"/>
      <c r="AG12" s="124"/>
      <c r="AH12" s="122"/>
      <c r="AI12" s="123"/>
      <c r="AJ12" s="123"/>
      <c r="AK12" s="123"/>
      <c r="AL12" s="123"/>
      <c r="AM12" s="123"/>
      <c r="AN12" s="123"/>
      <c r="AO12" s="123"/>
      <c r="AP12" s="123"/>
      <c r="AQ12" s="124"/>
      <c r="AR12" s="41"/>
      <c r="AS12" s="16"/>
    </row>
    <row r="13" spans="1:45" ht="15" customHeight="1" x14ac:dyDescent="0.2">
      <c r="I13" s="118"/>
      <c r="J13" s="119"/>
      <c r="K13" s="120"/>
      <c r="L13" s="121"/>
      <c r="M13" s="122"/>
      <c r="N13" s="123"/>
      <c r="O13" s="123"/>
      <c r="P13" s="123"/>
      <c r="Q13" s="123"/>
      <c r="R13" s="123"/>
      <c r="S13" s="123"/>
      <c r="T13" s="123"/>
      <c r="U13" s="123"/>
      <c r="V13" s="123"/>
      <c r="W13" s="123"/>
      <c r="X13" s="123"/>
      <c r="Y13" s="123"/>
      <c r="Z13" s="123"/>
      <c r="AA13" s="123"/>
      <c r="AB13" s="123"/>
      <c r="AC13" s="123"/>
      <c r="AD13" s="123"/>
      <c r="AE13" s="123"/>
      <c r="AF13" s="123"/>
      <c r="AG13" s="124"/>
      <c r="AH13" s="122"/>
      <c r="AI13" s="123"/>
      <c r="AJ13" s="123"/>
      <c r="AK13" s="123"/>
      <c r="AL13" s="123"/>
      <c r="AM13" s="123"/>
      <c r="AN13" s="123"/>
      <c r="AO13" s="123"/>
      <c r="AP13" s="123"/>
      <c r="AQ13" s="124"/>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05" t="s">
        <v>10</v>
      </c>
      <c r="C16" s="106"/>
      <c r="D16" s="106"/>
      <c r="E16" s="106"/>
      <c r="F16" s="106"/>
      <c r="G16" s="106"/>
      <c r="H16" s="106"/>
      <c r="I16" s="107"/>
      <c r="J16" s="166"/>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8"/>
      <c r="AR16" s="41"/>
      <c r="AS16" s="41"/>
    </row>
    <row r="17" spans="1:45" x14ac:dyDescent="0.2">
      <c r="A17" s="15"/>
      <c r="B17" s="105" t="s">
        <v>11</v>
      </c>
      <c r="C17" s="106"/>
      <c r="D17" s="106"/>
      <c r="E17" s="106"/>
      <c r="F17" s="106"/>
      <c r="G17" s="106"/>
      <c r="H17" s="106"/>
      <c r="I17" s="107"/>
      <c r="J17" s="140"/>
      <c r="K17" s="141"/>
      <c r="L17" s="141"/>
      <c r="M17" s="141"/>
      <c r="N17" s="141"/>
      <c r="O17" s="141"/>
      <c r="P17" s="141"/>
      <c r="Q17" s="141"/>
      <c r="R17" s="141"/>
      <c r="S17" s="141"/>
      <c r="T17" s="141"/>
      <c r="U17" s="141"/>
      <c r="V17" s="141"/>
      <c r="W17" s="141"/>
      <c r="X17" s="141"/>
      <c r="Y17" s="141"/>
      <c r="Z17" s="141"/>
      <c r="AA17" s="141"/>
      <c r="AB17" s="141"/>
      <c r="AC17" s="141"/>
      <c r="AD17" s="141"/>
      <c r="AE17" s="141"/>
      <c r="AF17" s="141"/>
      <c r="AG17" s="141"/>
      <c r="AH17" s="141"/>
      <c r="AI17" s="141"/>
      <c r="AJ17" s="141"/>
      <c r="AK17" s="141"/>
      <c r="AL17" s="141"/>
      <c r="AM17" s="141"/>
      <c r="AN17" s="141"/>
      <c r="AO17" s="141"/>
      <c r="AP17" s="141"/>
      <c r="AQ17" s="142"/>
      <c r="AR17" s="45"/>
      <c r="AS17" s="45"/>
    </row>
    <row r="18" spans="1:45" ht="16.5" customHeight="1" x14ac:dyDescent="0.2">
      <c r="A18" s="15"/>
      <c r="B18" s="99" t="s">
        <v>12</v>
      </c>
      <c r="C18" s="100"/>
      <c r="D18" s="100"/>
      <c r="E18" s="100"/>
      <c r="F18" s="100"/>
      <c r="G18" s="100"/>
      <c r="H18" s="100"/>
      <c r="I18" s="101"/>
      <c r="J18" s="102"/>
      <c r="K18" s="103"/>
      <c r="L18" s="103"/>
      <c r="M18" s="103"/>
      <c r="N18" s="103"/>
      <c r="O18" s="103"/>
      <c r="P18" s="103"/>
      <c r="Q18" s="103"/>
      <c r="R18" s="103"/>
      <c r="S18" s="103"/>
      <c r="T18" s="103"/>
      <c r="U18" s="103"/>
      <c r="V18" s="103"/>
      <c r="W18" s="103"/>
      <c r="X18" s="103"/>
      <c r="Y18" s="103"/>
      <c r="Z18" s="103"/>
      <c r="AA18" s="103"/>
      <c r="AB18" s="103"/>
      <c r="AC18" s="103"/>
      <c r="AD18" s="103"/>
      <c r="AE18" s="103"/>
      <c r="AF18" s="103"/>
      <c r="AG18" s="103"/>
      <c r="AH18" s="103"/>
      <c r="AI18" s="103"/>
      <c r="AJ18" s="103"/>
      <c r="AK18" s="103"/>
      <c r="AL18" s="103"/>
      <c r="AM18" s="103"/>
      <c r="AN18" s="103"/>
      <c r="AO18" s="103"/>
      <c r="AP18" s="103"/>
      <c r="AQ18" s="104"/>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4" t="s">
        <v>14</v>
      </c>
      <c r="C23" s="135"/>
      <c r="D23" s="135"/>
      <c r="E23" s="135"/>
      <c r="F23" s="135"/>
      <c r="G23" s="136"/>
      <c r="H23" s="137" t="s">
        <v>15</v>
      </c>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9"/>
    </row>
    <row r="24" spans="1:45" x14ac:dyDescent="0.2">
      <c r="B24" s="128" t="s">
        <v>16</v>
      </c>
      <c r="C24" s="129"/>
      <c r="D24" s="129"/>
      <c r="E24" s="129"/>
      <c r="F24" s="129"/>
      <c r="G24" s="130"/>
      <c r="H24" s="108" t="s">
        <v>17</v>
      </c>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10"/>
    </row>
    <row r="25" spans="1:45" x14ac:dyDescent="0.2">
      <c r="B25" s="128" t="s">
        <v>18</v>
      </c>
      <c r="C25" s="129"/>
      <c r="D25" s="129"/>
      <c r="E25" s="129"/>
      <c r="F25" s="129"/>
      <c r="G25" s="130"/>
      <c r="H25" s="108"/>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10"/>
    </row>
    <row r="26" spans="1:45" x14ac:dyDescent="0.2">
      <c r="B26" s="128" t="s">
        <v>19</v>
      </c>
      <c r="C26" s="129"/>
      <c r="D26" s="129"/>
      <c r="E26" s="129"/>
      <c r="F26" s="129"/>
      <c r="G26" s="130"/>
      <c r="H26" s="108"/>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10"/>
    </row>
    <row r="27" spans="1:45" x14ac:dyDescent="0.2">
      <c r="B27" s="160" t="s">
        <v>20</v>
      </c>
      <c r="C27" s="161"/>
      <c r="D27" s="161"/>
      <c r="E27" s="161"/>
      <c r="F27" s="161"/>
      <c r="G27" s="162"/>
      <c r="H27" s="108"/>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10"/>
    </row>
    <row r="28" spans="1:45" x14ac:dyDescent="0.2">
      <c r="B28" s="143" t="s">
        <v>21</v>
      </c>
      <c r="C28" s="144"/>
      <c r="D28" s="144"/>
      <c r="E28" s="144"/>
      <c r="F28" s="144"/>
      <c r="G28" s="145"/>
      <c r="H28" s="146"/>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c r="AI28" s="147"/>
      <c r="AJ28" s="147"/>
      <c r="AK28" s="147"/>
      <c r="AL28" s="147"/>
      <c r="AM28" s="147"/>
      <c r="AN28" s="147"/>
      <c r="AO28" s="147"/>
      <c r="AP28" s="147"/>
      <c r="AQ28" s="148"/>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8" t="s">
        <v>29</v>
      </c>
      <c r="AG30" s="158"/>
      <c r="AH30" s="159"/>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49" t="s">
        <v>31</v>
      </c>
      <c r="C34" s="150"/>
      <c r="D34" s="150"/>
      <c r="E34" s="150"/>
      <c r="F34" s="150"/>
      <c r="G34" s="150"/>
      <c r="H34" s="150"/>
      <c r="I34" s="151"/>
      <c r="J34" s="152" t="s">
        <v>32</v>
      </c>
      <c r="K34" s="153"/>
      <c r="L34" s="154"/>
      <c r="M34" s="155" t="s">
        <v>33</v>
      </c>
      <c r="N34" s="156"/>
      <c r="O34" s="15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3" t="s">
        <v>34</v>
      </c>
      <c r="C35" s="164"/>
      <c r="D35" s="164"/>
      <c r="E35" s="164"/>
      <c r="F35" s="164"/>
      <c r="G35" s="164"/>
      <c r="H35" s="164"/>
      <c r="I35" s="165"/>
      <c r="J35" s="80">
        <f>COUNTIF($AX:$AX,"CONFORME")</f>
        <v>0</v>
      </c>
      <c r="K35" s="81"/>
      <c r="L35" s="82"/>
      <c r="M35" s="83" t="e">
        <f>ROUND((J35/$J$40)*100,0)</f>
        <v>#DIV/0!</v>
      </c>
      <c r="N35" s="84"/>
      <c r="O35" s="8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1" t="s">
        <v>35</v>
      </c>
      <c r="C36" s="132"/>
      <c r="D36" s="132"/>
      <c r="E36" s="132"/>
      <c r="F36" s="132"/>
      <c r="G36" s="132"/>
      <c r="H36" s="132"/>
      <c r="I36" s="133"/>
      <c r="J36" s="80">
        <f>COUNTIF($AX:$AX,"NO CONFORME")</f>
        <v>0</v>
      </c>
      <c r="K36" s="81"/>
      <c r="L36" s="82"/>
      <c r="M36" s="83" t="e">
        <f t="shared" ref="M36:M40" si="0">ROUND((J36/$J$40)*100,0)</f>
        <v>#DIV/0!</v>
      </c>
      <c r="N36" s="84"/>
      <c r="O36" s="8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1" t="s">
        <v>36</v>
      </c>
      <c r="C37" s="132"/>
      <c r="D37" s="132"/>
      <c r="E37" s="132"/>
      <c r="F37" s="132"/>
      <c r="G37" s="132"/>
      <c r="H37" s="132"/>
      <c r="I37" s="133"/>
      <c r="J37" s="80">
        <f>COUNTIF($AX:$AX,"NO APLICA")</f>
        <v>0</v>
      </c>
      <c r="K37" s="81"/>
      <c r="L37" s="82"/>
      <c r="M37" s="83" t="e">
        <f t="shared" si="0"/>
        <v>#DIV/0!</v>
      </c>
      <c r="N37" s="84"/>
      <c r="O37" s="8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25" t="s">
        <v>37</v>
      </c>
      <c r="C38" s="126"/>
      <c r="D38" s="126"/>
      <c r="E38" s="126"/>
      <c r="F38" s="126"/>
      <c r="G38" s="126"/>
      <c r="H38" s="126"/>
      <c r="I38" s="127"/>
      <c r="J38" s="80">
        <f>COUNTIF($AX:$AX,"PENDIENTE")</f>
        <v>0</v>
      </c>
      <c r="K38" s="81"/>
      <c r="L38" s="82"/>
      <c r="M38" s="83" t="e">
        <f t="shared" si="0"/>
        <v>#DIV/0!</v>
      </c>
      <c r="N38" s="84"/>
      <c r="O38" s="8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25" t="s">
        <v>38</v>
      </c>
      <c r="C39" s="126"/>
      <c r="D39" s="126"/>
      <c r="E39" s="126"/>
      <c r="F39" s="126"/>
      <c r="G39" s="126"/>
      <c r="H39" s="126"/>
      <c r="I39" s="127"/>
      <c r="J39" s="80">
        <f>COUNTIF($AX:$AX,"BLOQUEADO")</f>
        <v>0</v>
      </c>
      <c r="K39" s="81"/>
      <c r="L39" s="82"/>
      <c r="M39" s="83" t="e">
        <f t="shared" ref="M39" si="1">ROUND((J39/$J$40)*100,0)</f>
        <v>#DIV/0!</v>
      </c>
      <c r="N39" s="84"/>
      <c r="O39" s="8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75" t="s">
        <v>39</v>
      </c>
      <c r="C40" s="176"/>
      <c r="D40" s="176"/>
      <c r="E40" s="176"/>
      <c r="F40" s="176"/>
      <c r="G40" s="176"/>
      <c r="H40" s="176"/>
      <c r="I40" s="177"/>
      <c r="J40" s="152">
        <f>SUM(J35:L38)</f>
        <v>0</v>
      </c>
      <c r="K40" s="153"/>
      <c r="L40" s="154"/>
      <c r="M40" s="83" t="e">
        <f t="shared" si="0"/>
        <v>#DIV/0!</v>
      </c>
      <c r="N40" s="84"/>
      <c r="O40" s="8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74" t="s">
        <v>41</v>
      </c>
      <c r="C44" s="171"/>
      <c r="D44" s="170" t="s">
        <v>42</v>
      </c>
      <c r="E44" s="171"/>
      <c r="F44" s="170" t="s">
        <v>43</v>
      </c>
      <c r="G44" s="171"/>
      <c r="H44" s="170" t="s">
        <v>44</v>
      </c>
      <c r="I44" s="170"/>
      <c r="J44" s="170" t="s">
        <v>45</v>
      </c>
      <c r="K44" s="170"/>
      <c r="L44" s="170"/>
      <c r="M44" s="170" t="s">
        <v>46</v>
      </c>
      <c r="N44" s="170"/>
      <c r="O44" s="170"/>
      <c r="P44" s="170" t="s">
        <v>47</v>
      </c>
      <c r="Q44" s="170"/>
      <c r="R44" s="170"/>
      <c r="S44" s="170" t="s">
        <v>48</v>
      </c>
      <c r="T44" s="170"/>
      <c r="U44" s="170" t="s">
        <v>49</v>
      </c>
      <c r="V44" s="170"/>
      <c r="W44" s="170"/>
      <c r="X44" s="170"/>
      <c r="Y44" s="170"/>
      <c r="Z44" s="170"/>
      <c r="AA44" s="170" t="s">
        <v>50</v>
      </c>
      <c r="AB44" s="170"/>
      <c r="AC44" s="170"/>
      <c r="AD44" s="170"/>
      <c r="AE44" s="170"/>
      <c r="AF44" s="170"/>
      <c r="AG44" s="170"/>
      <c r="AH44" s="170"/>
      <c r="AI44" s="170"/>
      <c r="AJ44" s="170"/>
      <c r="AK44" s="170"/>
      <c r="AL44" s="170"/>
      <c r="AM44" s="170"/>
      <c r="AN44" s="170"/>
      <c r="AO44" s="170"/>
      <c r="AP44" s="170"/>
      <c r="AQ44" s="170"/>
      <c r="AR44" s="39" t="s">
        <v>51</v>
      </c>
      <c r="AS44" s="39" t="s">
        <v>52</v>
      </c>
      <c r="AT44" s="39" t="s">
        <v>53</v>
      </c>
      <c r="AU44" s="39" t="s">
        <v>54</v>
      </c>
      <c r="AV44" s="39" t="s">
        <v>55</v>
      </c>
      <c r="AW44" s="39" t="s">
        <v>56</v>
      </c>
      <c r="AX44" s="39" t="s">
        <v>57</v>
      </c>
    </row>
    <row r="45" spans="1:50" ht="203.65" customHeight="1" x14ac:dyDescent="0.2">
      <c r="B45" s="88"/>
      <c r="C45" s="89"/>
      <c r="D45" s="90"/>
      <c r="E45" s="89"/>
      <c r="F45" s="90"/>
      <c r="G45" s="89"/>
      <c r="H45" s="90"/>
      <c r="I45" s="89"/>
      <c r="J45" s="90"/>
      <c r="K45" s="89"/>
      <c r="L45" s="89"/>
      <c r="M45" s="89"/>
      <c r="N45" s="89"/>
      <c r="O45" s="89"/>
      <c r="P45" s="89"/>
      <c r="Q45" s="89"/>
      <c r="R45" s="89"/>
      <c r="S45" s="89"/>
      <c r="T45" s="89"/>
      <c r="U45" s="91"/>
      <c r="V45" s="92"/>
      <c r="W45" s="92"/>
      <c r="X45" s="92"/>
      <c r="Y45" s="92"/>
      <c r="Z45" s="93"/>
      <c r="AA45" s="169"/>
      <c r="AB45" s="87"/>
      <c r="AC45" s="87"/>
      <c r="AD45" s="87"/>
      <c r="AE45" s="87"/>
      <c r="AF45" s="87"/>
      <c r="AG45" s="87"/>
      <c r="AH45" s="87"/>
      <c r="AI45" s="87"/>
      <c r="AJ45" s="87"/>
      <c r="AK45" s="87"/>
      <c r="AL45" s="87"/>
      <c r="AM45" s="87"/>
      <c r="AN45" s="87"/>
      <c r="AO45" s="87"/>
      <c r="AP45" s="87"/>
      <c r="AQ45" s="87"/>
      <c r="AR45" s="43"/>
      <c r="AS45" s="43"/>
      <c r="AT45" s="54"/>
      <c r="AU45" s="53"/>
      <c r="AV45" s="46"/>
      <c r="AW45" s="49"/>
      <c r="AX45" s="47"/>
    </row>
    <row r="46" spans="1:50" ht="165" customHeight="1" x14ac:dyDescent="0.2">
      <c r="B46" s="88"/>
      <c r="C46" s="89"/>
      <c r="D46" s="90"/>
      <c r="E46" s="89"/>
      <c r="F46" s="90"/>
      <c r="G46" s="89"/>
      <c r="H46" s="90"/>
      <c r="I46" s="89"/>
      <c r="J46" s="90"/>
      <c r="K46" s="89"/>
      <c r="L46" s="89"/>
      <c r="M46" s="89"/>
      <c r="N46" s="89"/>
      <c r="O46" s="89"/>
      <c r="P46" s="89"/>
      <c r="Q46" s="89"/>
      <c r="R46" s="89"/>
      <c r="S46" s="89"/>
      <c r="T46" s="89"/>
      <c r="U46" s="91"/>
      <c r="V46" s="92"/>
      <c r="W46" s="92"/>
      <c r="X46" s="92"/>
      <c r="Y46" s="92"/>
      <c r="Z46" s="93"/>
      <c r="AA46" s="86"/>
      <c r="AB46" s="87"/>
      <c r="AC46" s="87"/>
      <c r="AD46" s="87"/>
      <c r="AE46" s="87"/>
      <c r="AF46" s="87"/>
      <c r="AG46" s="87"/>
      <c r="AH46" s="87"/>
      <c r="AI46" s="87"/>
      <c r="AJ46" s="87"/>
      <c r="AK46" s="87"/>
      <c r="AL46" s="87"/>
      <c r="AM46" s="87"/>
      <c r="AN46" s="87"/>
      <c r="AO46" s="87"/>
      <c r="AP46" s="87"/>
      <c r="AQ46" s="87"/>
      <c r="AR46" s="43"/>
      <c r="AS46" s="43"/>
      <c r="AT46" s="48"/>
      <c r="AU46" s="47"/>
      <c r="AV46" s="46"/>
      <c r="AW46" s="49"/>
      <c r="AX46" s="47"/>
    </row>
    <row r="47" spans="1:50" ht="168.4" customHeight="1" x14ac:dyDescent="0.2">
      <c r="B47" s="88"/>
      <c r="C47" s="89"/>
      <c r="D47" s="90"/>
      <c r="E47" s="89"/>
      <c r="F47" s="90"/>
      <c r="G47" s="89"/>
      <c r="H47" s="90"/>
      <c r="I47" s="89"/>
      <c r="J47" s="90"/>
      <c r="K47" s="89"/>
      <c r="L47" s="89"/>
      <c r="M47" s="89"/>
      <c r="N47" s="89"/>
      <c r="O47" s="89"/>
      <c r="P47" s="89"/>
      <c r="Q47" s="89"/>
      <c r="R47" s="89"/>
      <c r="S47" s="89"/>
      <c r="T47" s="89"/>
      <c r="U47" s="91"/>
      <c r="V47" s="92"/>
      <c r="W47" s="92"/>
      <c r="X47" s="92"/>
      <c r="Y47" s="92"/>
      <c r="Z47" s="93"/>
      <c r="AA47" s="86"/>
      <c r="AB47" s="87"/>
      <c r="AC47" s="87"/>
      <c r="AD47" s="87"/>
      <c r="AE47" s="87"/>
      <c r="AF47" s="87"/>
      <c r="AG47" s="87"/>
      <c r="AH47" s="87"/>
      <c r="AI47" s="87"/>
      <c r="AJ47" s="87"/>
      <c r="AK47" s="87"/>
      <c r="AL47" s="87"/>
      <c r="AM47" s="87"/>
      <c r="AN47" s="87"/>
      <c r="AO47" s="87"/>
      <c r="AP47" s="87"/>
      <c r="AQ47" s="87"/>
      <c r="AR47" s="43"/>
      <c r="AS47" s="43"/>
      <c r="AT47" s="48"/>
      <c r="AU47" s="47"/>
      <c r="AV47" s="46"/>
      <c r="AW47" s="49"/>
      <c r="AX47" s="47"/>
    </row>
    <row r="48" spans="1:50" ht="183.4" customHeight="1" x14ac:dyDescent="0.2">
      <c r="B48" s="88"/>
      <c r="C48" s="89"/>
      <c r="D48" s="90"/>
      <c r="E48" s="89"/>
      <c r="F48" s="90"/>
      <c r="G48" s="89"/>
      <c r="H48" s="90"/>
      <c r="I48" s="89"/>
      <c r="J48" s="90"/>
      <c r="K48" s="89"/>
      <c r="L48" s="89"/>
      <c r="M48" s="89"/>
      <c r="N48" s="89"/>
      <c r="O48" s="89"/>
      <c r="P48" s="89"/>
      <c r="Q48" s="89"/>
      <c r="R48" s="89"/>
      <c r="S48" s="89"/>
      <c r="T48" s="89"/>
      <c r="U48" s="91"/>
      <c r="V48" s="92"/>
      <c r="W48" s="92"/>
      <c r="X48" s="92"/>
      <c r="Y48" s="92"/>
      <c r="Z48" s="93"/>
      <c r="AA48" s="86"/>
      <c r="AB48" s="87"/>
      <c r="AC48" s="87"/>
      <c r="AD48" s="87"/>
      <c r="AE48" s="87"/>
      <c r="AF48" s="87"/>
      <c r="AG48" s="87"/>
      <c r="AH48" s="87"/>
      <c r="AI48" s="87"/>
      <c r="AJ48" s="87"/>
      <c r="AK48" s="87"/>
      <c r="AL48" s="87"/>
      <c r="AM48" s="87"/>
      <c r="AN48" s="87"/>
      <c r="AO48" s="87"/>
      <c r="AP48" s="87"/>
      <c r="AQ48" s="87"/>
      <c r="AR48" s="43"/>
      <c r="AS48" s="43"/>
      <c r="AT48" s="48"/>
      <c r="AU48" s="47"/>
      <c r="AV48" s="46"/>
      <c r="AW48" s="46"/>
      <c r="AX48" s="47"/>
    </row>
    <row r="49" spans="2:50" ht="118.5" customHeight="1" x14ac:dyDescent="0.2">
      <c r="B49" s="88"/>
      <c r="C49" s="89"/>
      <c r="D49" s="90"/>
      <c r="E49" s="89"/>
      <c r="F49" s="90"/>
      <c r="G49" s="89"/>
      <c r="H49" s="90"/>
      <c r="I49" s="89"/>
      <c r="J49" s="90"/>
      <c r="K49" s="89"/>
      <c r="L49" s="89"/>
      <c r="M49" s="89"/>
      <c r="N49" s="89"/>
      <c r="O49" s="89"/>
      <c r="P49" s="89"/>
      <c r="Q49" s="89"/>
      <c r="R49" s="89"/>
      <c r="S49" s="89"/>
      <c r="T49" s="89"/>
      <c r="U49" s="91"/>
      <c r="V49" s="92"/>
      <c r="W49" s="92"/>
      <c r="X49" s="92"/>
      <c r="Y49" s="92"/>
      <c r="Z49" s="93"/>
      <c r="AA49" s="86"/>
      <c r="AB49" s="87"/>
      <c r="AC49" s="87"/>
      <c r="AD49" s="87"/>
      <c r="AE49" s="87"/>
      <c r="AF49" s="87"/>
      <c r="AG49" s="87"/>
      <c r="AH49" s="87"/>
      <c r="AI49" s="87"/>
      <c r="AJ49" s="87"/>
      <c r="AK49" s="87"/>
      <c r="AL49" s="87"/>
      <c r="AM49" s="87"/>
      <c r="AN49" s="87"/>
      <c r="AO49" s="87"/>
      <c r="AP49" s="87"/>
      <c r="AQ49" s="87"/>
      <c r="AR49" s="43"/>
      <c r="AS49" s="43"/>
      <c r="AT49" s="48"/>
      <c r="AU49" s="47"/>
      <c r="AV49" s="50"/>
      <c r="AW49" s="46"/>
      <c r="AX49" s="47"/>
    </row>
    <row r="50" spans="2:50" ht="159" customHeight="1" x14ac:dyDescent="0.2">
      <c r="B50" s="88"/>
      <c r="C50" s="89"/>
      <c r="D50" s="90"/>
      <c r="E50" s="89"/>
      <c r="F50" s="90"/>
      <c r="G50" s="89"/>
      <c r="H50" s="90"/>
      <c r="I50" s="89"/>
      <c r="J50" s="90"/>
      <c r="K50" s="89"/>
      <c r="L50" s="89"/>
      <c r="M50" s="89"/>
      <c r="N50" s="89"/>
      <c r="O50" s="89"/>
      <c r="P50" s="89"/>
      <c r="Q50" s="89"/>
      <c r="R50" s="89"/>
      <c r="S50" s="89"/>
      <c r="T50" s="89"/>
      <c r="U50" s="91"/>
      <c r="V50" s="92"/>
      <c r="W50" s="92"/>
      <c r="X50" s="92"/>
      <c r="Y50" s="92"/>
      <c r="Z50" s="93"/>
      <c r="AA50" s="86"/>
      <c r="AB50" s="87"/>
      <c r="AC50" s="87"/>
      <c r="AD50" s="87"/>
      <c r="AE50" s="87"/>
      <c r="AF50" s="87"/>
      <c r="AG50" s="87"/>
      <c r="AH50" s="87"/>
      <c r="AI50" s="87"/>
      <c r="AJ50" s="87"/>
      <c r="AK50" s="87"/>
      <c r="AL50" s="87"/>
      <c r="AM50" s="87"/>
      <c r="AN50" s="87"/>
      <c r="AO50" s="87"/>
      <c r="AP50" s="87"/>
      <c r="AQ50" s="87"/>
      <c r="AR50" s="43"/>
      <c r="AS50" s="43"/>
      <c r="AT50" s="48"/>
      <c r="AU50" s="47"/>
      <c r="AV50" s="46"/>
      <c r="AW50" s="49"/>
      <c r="AX50" s="47"/>
    </row>
    <row r="51" spans="2:50" ht="165" customHeight="1" x14ac:dyDescent="0.2">
      <c r="B51" s="88"/>
      <c r="C51" s="89"/>
      <c r="D51" s="90"/>
      <c r="E51" s="89"/>
      <c r="F51" s="90"/>
      <c r="G51" s="89"/>
      <c r="H51" s="90"/>
      <c r="I51" s="89"/>
      <c r="J51" s="90"/>
      <c r="K51" s="89"/>
      <c r="L51" s="89"/>
      <c r="M51" s="89"/>
      <c r="N51" s="89"/>
      <c r="O51" s="89"/>
      <c r="P51" s="89"/>
      <c r="Q51" s="89"/>
      <c r="R51" s="89"/>
      <c r="S51" s="89"/>
      <c r="T51" s="89"/>
      <c r="U51" s="91"/>
      <c r="V51" s="92"/>
      <c r="W51" s="92"/>
      <c r="X51" s="92"/>
      <c r="Y51" s="92"/>
      <c r="Z51" s="93"/>
      <c r="AA51" s="86"/>
      <c r="AB51" s="87"/>
      <c r="AC51" s="87"/>
      <c r="AD51" s="87"/>
      <c r="AE51" s="87"/>
      <c r="AF51" s="87"/>
      <c r="AG51" s="87"/>
      <c r="AH51" s="87"/>
      <c r="AI51" s="87"/>
      <c r="AJ51" s="87"/>
      <c r="AK51" s="87"/>
      <c r="AL51" s="87"/>
      <c r="AM51" s="87"/>
      <c r="AN51" s="87"/>
      <c r="AO51" s="87"/>
      <c r="AP51" s="87"/>
      <c r="AQ51" s="87"/>
      <c r="AR51" s="43"/>
      <c r="AS51" s="43"/>
      <c r="AT51" s="48"/>
      <c r="AU51" s="47"/>
      <c r="AV51" s="46"/>
      <c r="AW51" s="49"/>
      <c r="AX51" s="47"/>
    </row>
    <row r="52" spans="2:50" ht="124.9" customHeight="1" x14ac:dyDescent="0.2">
      <c r="B52" s="88"/>
      <c r="C52" s="89"/>
      <c r="D52" s="90"/>
      <c r="E52" s="89"/>
      <c r="F52" s="90"/>
      <c r="G52" s="89"/>
      <c r="H52" s="90"/>
      <c r="I52" s="89"/>
      <c r="J52" s="90"/>
      <c r="K52" s="89"/>
      <c r="L52" s="89"/>
      <c r="M52" s="89"/>
      <c r="N52" s="89"/>
      <c r="O52" s="89"/>
      <c r="P52" s="89"/>
      <c r="Q52" s="89"/>
      <c r="R52" s="89"/>
      <c r="S52" s="89"/>
      <c r="T52" s="89"/>
      <c r="U52" s="91"/>
      <c r="V52" s="92"/>
      <c r="W52" s="92"/>
      <c r="X52" s="92"/>
      <c r="Y52" s="92"/>
      <c r="Z52" s="93"/>
      <c r="AA52" s="86"/>
      <c r="AB52" s="87"/>
      <c r="AC52" s="87"/>
      <c r="AD52" s="87"/>
      <c r="AE52" s="87"/>
      <c r="AF52" s="87"/>
      <c r="AG52" s="87"/>
      <c r="AH52" s="87"/>
      <c r="AI52" s="87"/>
      <c r="AJ52" s="87"/>
      <c r="AK52" s="87"/>
      <c r="AL52" s="87"/>
      <c r="AM52" s="87"/>
      <c r="AN52" s="87"/>
      <c r="AO52" s="87"/>
      <c r="AP52" s="87"/>
      <c r="AQ52" s="87"/>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172"/>
      <c r="C76" s="172"/>
      <c r="D76" s="172"/>
      <c r="E76" s="172"/>
      <c r="F76" s="172"/>
      <c r="G76" s="172"/>
      <c r="H76" s="172"/>
      <c r="I76" s="172"/>
      <c r="J76" s="172"/>
      <c r="K76" s="172"/>
      <c r="L76" s="172"/>
      <c r="M76" s="172"/>
      <c r="N76" s="172"/>
      <c r="O76" s="172"/>
      <c r="P76" s="172"/>
      <c r="Q76" s="172"/>
      <c r="R76" s="172"/>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173"/>
      <c r="I78" s="173"/>
      <c r="J78" s="173"/>
      <c r="K78" s="173"/>
      <c r="L78" s="173"/>
      <c r="M78" s="173"/>
      <c r="N78" s="173"/>
      <c r="O78" s="173"/>
      <c r="P78" s="173"/>
      <c r="Q78" s="173"/>
      <c r="R78" s="173"/>
      <c r="S78" s="173"/>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P48:R48"/>
    <mergeCell ref="F48:G48"/>
    <mergeCell ref="H48:I48"/>
    <mergeCell ref="J48:L48"/>
    <mergeCell ref="B40:I40"/>
    <mergeCell ref="H45:I45"/>
    <mergeCell ref="J45:L45"/>
    <mergeCell ref="M45:O45"/>
    <mergeCell ref="D48:E48"/>
    <mergeCell ref="D49:E49"/>
    <mergeCell ref="D50:E50"/>
    <mergeCell ref="D51:E51"/>
    <mergeCell ref="D52:E52"/>
    <mergeCell ref="B50:C50"/>
    <mergeCell ref="B48:C48"/>
    <mergeCell ref="B52:C52"/>
    <mergeCell ref="F52:G52"/>
    <mergeCell ref="H52:I52"/>
    <mergeCell ref="J52:L52"/>
    <mergeCell ref="M52:O52"/>
    <mergeCell ref="P52:R52"/>
    <mergeCell ref="S52:T52"/>
    <mergeCell ref="U52:Z52"/>
    <mergeCell ref="M49:O49"/>
    <mergeCell ref="P49:R49"/>
    <mergeCell ref="S51:T51"/>
    <mergeCell ref="U51:Z51"/>
    <mergeCell ref="S49:T49"/>
    <mergeCell ref="U49:Z49"/>
    <mergeCell ref="J49:L49"/>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I11:J11"/>
    <mergeCell ref="K11:L11"/>
    <mergeCell ref="M11:AG11"/>
    <mergeCell ref="AH11:AQ11"/>
    <mergeCell ref="B16:I16"/>
    <mergeCell ref="J16:AQ16"/>
    <mergeCell ref="I12:J12"/>
    <mergeCell ref="K12:L12"/>
    <mergeCell ref="M12:AG12"/>
    <mergeCell ref="AH12:AQ12"/>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Z87"/>
  <sheetViews>
    <sheetView tabSelected="1" topLeftCell="A53" zoomScale="70" zoomScaleNormal="70" workbookViewId="0">
      <selection activeCell="U42" sqref="U42:Z59"/>
    </sheetView>
  </sheetViews>
  <sheetFormatPr baseColWidth="10" defaultColWidth="11.42578125" defaultRowHeight="12.75" x14ac:dyDescent="0.2"/>
  <cols>
    <col min="1" max="1" width="5.140625" customWidth="1"/>
    <col min="2" max="2" width="3.140625" customWidth="1"/>
    <col min="3" max="3" width="4.5703125" customWidth="1"/>
    <col min="4" max="4" width="6.28515625" customWidth="1"/>
    <col min="5" max="5" width="14.42578125" customWidth="1"/>
    <col min="6" max="6" width="22.7109375" customWidth="1"/>
    <col min="7" max="7" width="0.140625" hidden="1" customWidth="1"/>
    <col min="8" max="8" width="3.140625" style="29" customWidth="1"/>
    <col min="9" max="9" width="17.42578125" style="29" customWidth="1"/>
    <col min="10" max="10" width="4" customWidth="1"/>
    <col min="11" max="11" width="6.7109375" customWidth="1"/>
    <col min="12" max="12" width="8.28515625" customWidth="1"/>
    <col min="13" max="14" width="4" customWidth="1"/>
    <col min="15" max="15" width="3.28515625" customWidth="1"/>
    <col min="16" max="16" width="1.28515625" bestFit="1" customWidth="1"/>
    <col min="17" max="17" width="4" customWidth="1"/>
    <col min="18" max="18" width="4.42578125" customWidth="1"/>
    <col min="19" max="19" width="4" customWidth="1"/>
    <col min="20" max="20" width="7.42578125" customWidth="1"/>
    <col min="21" max="23" width="4" customWidth="1"/>
    <col min="24" max="24" width="5.28515625" customWidth="1"/>
    <col min="25" max="25" width="4" customWidth="1"/>
    <col min="26" max="26" width="11.5703125" customWidth="1"/>
    <col min="27" max="28" width="4" customWidth="1"/>
    <col min="29" max="29" width="6.140625" customWidth="1"/>
    <col min="30" max="37" width="4" customWidth="1"/>
    <col min="38" max="38" width="2.85546875" customWidth="1"/>
    <col min="39" max="42" width="4" hidden="1" customWidth="1"/>
    <col min="43" max="43" width="7.7109375" customWidth="1"/>
    <col min="44" max="44" width="20.140625" style="3" customWidth="1"/>
    <col min="45" max="45" width="17.140625" style="3" customWidth="1"/>
    <col min="46" max="46" width="32.7109375" customWidth="1"/>
    <col min="47" max="47" width="18.140625" customWidth="1"/>
    <col min="48" max="48" width="16.140625" customWidth="1"/>
    <col min="49" max="49" width="31.42578125" style="3" customWidth="1"/>
    <col min="50" max="50" width="57.42578125" customWidth="1"/>
    <col min="51" max="51" width="58.42578125" customWidth="1"/>
    <col min="52" max="52" width="23.42578125" customWidth="1"/>
    <col min="53" max="65" width="5.42578125" customWidth="1"/>
    <col min="66" max="74" width="5.140625" customWidth="1"/>
  </cols>
  <sheetData>
    <row r="3" spans="1:45" ht="12.75" customHeight="1" x14ac:dyDescent="0.2">
      <c r="J3" s="94" t="s">
        <v>0</v>
      </c>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38"/>
      <c r="AS3" s="38"/>
    </row>
    <row r="4" spans="1:45" ht="12.75" customHeight="1" x14ac:dyDescent="0.2">
      <c r="J4" s="94"/>
      <c r="K4" s="94"/>
      <c r="L4" s="94"/>
      <c r="M4" s="94"/>
      <c r="N4" s="94"/>
      <c r="O4" s="94"/>
      <c r="P4" s="94"/>
      <c r="Q4" s="94"/>
      <c r="R4" s="94"/>
      <c r="S4" s="94"/>
      <c r="T4" s="94"/>
      <c r="U4" s="94"/>
      <c r="V4" s="94"/>
      <c r="W4" s="94"/>
      <c r="X4" s="94"/>
      <c r="Y4" s="94"/>
      <c r="Z4" s="94"/>
      <c r="AA4" s="94"/>
      <c r="AB4" s="94"/>
      <c r="AC4" s="94"/>
      <c r="AD4" s="94"/>
      <c r="AE4" s="94"/>
      <c r="AF4" s="94"/>
      <c r="AG4" s="94"/>
      <c r="AH4" s="94"/>
      <c r="AI4" s="94"/>
      <c r="AJ4" s="94"/>
      <c r="AK4" s="94"/>
      <c r="AL4" s="94"/>
      <c r="AM4" s="94"/>
      <c r="AN4" s="94"/>
      <c r="AO4" s="94"/>
      <c r="AP4" s="94"/>
      <c r="AQ4" s="94"/>
      <c r="AR4" s="38"/>
      <c r="AS4" s="38"/>
    </row>
    <row r="5" spans="1:45" ht="11.25" customHeight="1" x14ac:dyDescent="0.2"/>
    <row r="6" spans="1:45" ht="6.75" customHeight="1" x14ac:dyDescent="0.2"/>
    <row r="7" spans="1:45" ht="15" customHeight="1" x14ac:dyDescent="0.25">
      <c r="I7" s="95" t="s">
        <v>1</v>
      </c>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40"/>
      <c r="AS7" s="40"/>
    </row>
    <row r="8" spans="1:45" ht="15" customHeight="1" x14ac:dyDescent="0.25">
      <c r="I8" s="96" t="s">
        <v>2</v>
      </c>
      <c r="J8" s="97"/>
      <c r="K8" s="96" t="s">
        <v>3</v>
      </c>
      <c r="L8" s="97"/>
      <c r="M8" s="96" t="s">
        <v>4</v>
      </c>
      <c r="N8" s="98"/>
      <c r="O8" s="98"/>
      <c r="P8" s="98"/>
      <c r="Q8" s="98"/>
      <c r="R8" s="98"/>
      <c r="S8" s="98"/>
      <c r="T8" s="98"/>
      <c r="U8" s="98"/>
      <c r="V8" s="98"/>
      <c r="W8" s="98"/>
      <c r="X8" s="98"/>
      <c r="Y8" s="98"/>
      <c r="Z8" s="98"/>
      <c r="AA8" s="98"/>
      <c r="AB8" s="98"/>
      <c r="AC8" s="98"/>
      <c r="AD8" s="98"/>
      <c r="AE8" s="98"/>
      <c r="AF8" s="98"/>
      <c r="AG8" s="97"/>
      <c r="AH8" s="96" t="s">
        <v>5</v>
      </c>
      <c r="AI8" s="98"/>
      <c r="AJ8" s="98"/>
      <c r="AK8" s="98"/>
      <c r="AL8" s="98"/>
      <c r="AM8" s="98"/>
      <c r="AN8" s="98"/>
      <c r="AO8" s="98"/>
      <c r="AP8" s="98"/>
      <c r="AQ8" s="97"/>
      <c r="AR8" s="40"/>
      <c r="AS8" s="40"/>
    </row>
    <row r="9" spans="1:45" ht="15" customHeight="1" x14ac:dyDescent="0.25">
      <c r="I9" s="197">
        <v>45477</v>
      </c>
      <c r="J9" s="198"/>
      <c r="K9" s="189" t="s">
        <v>6</v>
      </c>
      <c r="L9" s="190"/>
      <c r="M9" s="191" t="s">
        <v>180</v>
      </c>
      <c r="N9" s="192"/>
      <c r="O9" s="192"/>
      <c r="P9" s="192"/>
      <c r="Q9" s="192"/>
      <c r="R9" s="192"/>
      <c r="S9" s="192"/>
      <c r="T9" s="192"/>
      <c r="U9" s="192"/>
      <c r="V9" s="192"/>
      <c r="W9" s="192"/>
      <c r="X9" s="192"/>
      <c r="Y9" s="192"/>
      <c r="Z9" s="192"/>
      <c r="AA9" s="192"/>
      <c r="AB9" s="192"/>
      <c r="AC9" s="192"/>
      <c r="AD9" s="192"/>
      <c r="AE9" s="192"/>
      <c r="AF9" s="192"/>
      <c r="AG9" s="193"/>
      <c r="AH9" s="194" t="s">
        <v>167</v>
      </c>
      <c r="AI9" s="195"/>
      <c r="AJ9" s="195"/>
      <c r="AK9" s="195"/>
      <c r="AL9" s="195"/>
      <c r="AM9" s="195"/>
      <c r="AN9" s="195"/>
      <c r="AO9" s="195"/>
      <c r="AP9" s="195"/>
      <c r="AQ9" s="196"/>
      <c r="AR9" s="40"/>
      <c r="AS9" s="40"/>
    </row>
    <row r="10" spans="1:45" ht="15" customHeight="1" x14ac:dyDescent="0.2">
      <c r="I10" s="187">
        <v>45747</v>
      </c>
      <c r="J10" s="188"/>
      <c r="K10" s="189" t="s">
        <v>87</v>
      </c>
      <c r="L10" s="190"/>
      <c r="M10" s="191" t="s">
        <v>181</v>
      </c>
      <c r="N10" s="192"/>
      <c r="O10" s="192"/>
      <c r="P10" s="192"/>
      <c r="Q10" s="192"/>
      <c r="R10" s="192"/>
      <c r="S10" s="192"/>
      <c r="T10" s="192"/>
      <c r="U10" s="192"/>
      <c r="V10" s="192"/>
      <c r="W10" s="192"/>
      <c r="X10" s="192"/>
      <c r="Y10" s="192"/>
      <c r="Z10" s="192"/>
      <c r="AA10" s="192"/>
      <c r="AB10" s="192"/>
      <c r="AC10" s="192"/>
      <c r="AD10" s="192"/>
      <c r="AE10" s="192"/>
      <c r="AF10" s="192"/>
      <c r="AG10" s="193"/>
      <c r="AH10" s="194" t="s">
        <v>167</v>
      </c>
      <c r="AI10" s="195"/>
      <c r="AJ10" s="195"/>
      <c r="AK10" s="195"/>
      <c r="AL10" s="195"/>
      <c r="AM10" s="195"/>
      <c r="AN10" s="195"/>
      <c r="AO10" s="195"/>
      <c r="AP10" s="195"/>
      <c r="AQ10" s="196"/>
      <c r="AR10" s="41"/>
      <c r="AS10" s="41"/>
    </row>
    <row r="11" spans="1:45" ht="15" customHeight="1" x14ac:dyDescent="0.2">
      <c r="I11" s="187">
        <v>45772</v>
      </c>
      <c r="J11" s="188"/>
      <c r="K11" s="189" t="s">
        <v>184</v>
      </c>
      <c r="L11" s="190"/>
      <c r="M11" s="191" t="s">
        <v>189</v>
      </c>
      <c r="N11" s="192"/>
      <c r="O11" s="192"/>
      <c r="P11" s="192"/>
      <c r="Q11" s="192"/>
      <c r="R11" s="192"/>
      <c r="S11" s="192"/>
      <c r="T11" s="192"/>
      <c r="U11" s="192"/>
      <c r="V11" s="192"/>
      <c r="W11" s="192"/>
      <c r="X11" s="192"/>
      <c r="Y11" s="192"/>
      <c r="Z11" s="192"/>
      <c r="AA11" s="192"/>
      <c r="AB11" s="192"/>
      <c r="AC11" s="192"/>
      <c r="AD11" s="192"/>
      <c r="AE11" s="192"/>
      <c r="AF11" s="192"/>
      <c r="AG11" s="193"/>
      <c r="AH11" s="194" t="s">
        <v>167</v>
      </c>
      <c r="AI11" s="195"/>
      <c r="AJ11" s="195"/>
      <c r="AK11" s="195"/>
      <c r="AL11" s="195"/>
      <c r="AM11" s="195"/>
      <c r="AN11" s="195"/>
      <c r="AO11" s="195"/>
      <c r="AP11" s="195"/>
      <c r="AQ11" s="196"/>
      <c r="AR11" s="41"/>
      <c r="AS11" s="41"/>
    </row>
    <row r="12" spans="1:45" ht="15" customHeight="1" x14ac:dyDescent="0.2">
      <c r="I12" s="187">
        <v>45784</v>
      </c>
      <c r="J12" s="188"/>
      <c r="K12" s="189" t="s">
        <v>188</v>
      </c>
      <c r="L12" s="190"/>
      <c r="M12" s="191" t="s">
        <v>190</v>
      </c>
      <c r="N12" s="192"/>
      <c r="O12" s="192"/>
      <c r="P12" s="192"/>
      <c r="Q12" s="192"/>
      <c r="R12" s="192"/>
      <c r="S12" s="192"/>
      <c r="T12" s="192"/>
      <c r="U12" s="192"/>
      <c r="V12" s="192"/>
      <c r="W12" s="192"/>
      <c r="X12" s="192"/>
      <c r="Y12" s="192"/>
      <c r="Z12" s="192"/>
      <c r="AA12" s="192"/>
      <c r="AB12" s="192"/>
      <c r="AC12" s="192"/>
      <c r="AD12" s="192"/>
      <c r="AE12" s="192"/>
      <c r="AF12" s="192"/>
      <c r="AG12" s="193"/>
      <c r="AH12" s="194" t="s">
        <v>167</v>
      </c>
      <c r="AI12" s="195"/>
      <c r="AJ12" s="195"/>
      <c r="AK12" s="195"/>
      <c r="AL12" s="195"/>
      <c r="AM12" s="195"/>
      <c r="AN12" s="195"/>
      <c r="AO12" s="195"/>
      <c r="AP12" s="195"/>
      <c r="AQ12" s="196"/>
      <c r="AR12" s="41"/>
      <c r="AS12" s="41"/>
    </row>
    <row r="13" spans="1:45" ht="15" customHeight="1" x14ac:dyDescent="0.2">
      <c r="I13" s="187">
        <v>45854</v>
      </c>
      <c r="J13" s="188"/>
      <c r="K13" s="189" t="s">
        <v>223</v>
      </c>
      <c r="L13" s="190"/>
      <c r="M13" s="191" t="s">
        <v>279</v>
      </c>
      <c r="N13" s="192"/>
      <c r="O13" s="192"/>
      <c r="P13" s="192"/>
      <c r="Q13" s="192"/>
      <c r="R13" s="192"/>
      <c r="S13" s="192"/>
      <c r="T13" s="192"/>
      <c r="U13" s="192"/>
      <c r="V13" s="192"/>
      <c r="W13" s="192"/>
      <c r="X13" s="192"/>
      <c r="Y13" s="192"/>
      <c r="Z13" s="192"/>
      <c r="AA13" s="192"/>
      <c r="AB13" s="192"/>
      <c r="AC13" s="192"/>
      <c r="AD13" s="192"/>
      <c r="AE13" s="192"/>
      <c r="AF13" s="192"/>
      <c r="AG13" s="193"/>
      <c r="AH13" s="194" t="s">
        <v>167</v>
      </c>
      <c r="AI13" s="195"/>
      <c r="AJ13" s="195"/>
      <c r="AK13" s="195"/>
      <c r="AL13" s="195"/>
      <c r="AM13" s="195"/>
      <c r="AN13" s="195"/>
      <c r="AO13" s="195"/>
      <c r="AP13" s="195"/>
      <c r="AQ13" s="196"/>
      <c r="AR13" s="41"/>
      <c r="AS13" s="16"/>
    </row>
    <row r="14" spans="1:45" x14ac:dyDescent="0.2">
      <c r="B14" s="1"/>
    </row>
    <row r="15" spans="1:45" ht="13.5" thickBot="1" x14ac:dyDescent="0.2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x14ac:dyDescent="0.25">
      <c r="A16" s="15"/>
      <c r="B16" s="105" t="s">
        <v>10</v>
      </c>
      <c r="C16" s="106"/>
      <c r="D16" s="106"/>
      <c r="E16" s="106"/>
      <c r="F16" s="106"/>
      <c r="G16" s="106"/>
      <c r="H16" s="106"/>
      <c r="I16" s="107"/>
      <c r="J16" s="166" t="s">
        <v>185</v>
      </c>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8"/>
      <c r="AR16" s="41"/>
      <c r="AS16" s="41"/>
    </row>
    <row r="17" spans="1:45" ht="13.5" thickBot="1" x14ac:dyDescent="0.25">
      <c r="A17" s="15"/>
      <c r="B17" s="105" t="s">
        <v>11</v>
      </c>
      <c r="C17" s="106"/>
      <c r="D17" s="106"/>
      <c r="E17" s="106"/>
      <c r="F17" s="106"/>
      <c r="G17" s="106"/>
      <c r="H17" s="106"/>
      <c r="I17" s="107"/>
      <c r="J17" s="199" t="s">
        <v>224</v>
      </c>
      <c r="K17" s="200"/>
      <c r="L17" s="200"/>
      <c r="M17" s="200"/>
      <c r="N17" s="200"/>
      <c r="O17" s="200"/>
      <c r="P17" s="200"/>
      <c r="Q17" s="200"/>
      <c r="R17" s="200"/>
      <c r="S17" s="200"/>
      <c r="T17" s="200"/>
      <c r="U17" s="200"/>
      <c r="V17" s="200"/>
      <c r="W17" s="200"/>
      <c r="X17" s="200"/>
      <c r="Y17" s="200"/>
      <c r="Z17" s="200"/>
      <c r="AA17" s="200"/>
      <c r="AB17" s="200"/>
      <c r="AC17" s="200"/>
      <c r="AD17" s="200"/>
      <c r="AE17" s="200"/>
      <c r="AF17" s="200"/>
      <c r="AG17" s="200"/>
      <c r="AH17" s="200"/>
      <c r="AI17" s="200"/>
      <c r="AJ17" s="200"/>
      <c r="AK17" s="200"/>
      <c r="AL17" s="200"/>
      <c r="AM17" s="200"/>
      <c r="AN17" s="200"/>
      <c r="AO17" s="200"/>
      <c r="AP17" s="200"/>
      <c r="AQ17" s="201"/>
      <c r="AR17" s="45"/>
      <c r="AS17" s="45"/>
    </row>
    <row r="18" spans="1:45" ht="16.5" customHeight="1" thickBot="1" x14ac:dyDescent="0.25">
      <c r="A18" s="15"/>
      <c r="B18" s="99" t="s">
        <v>12</v>
      </c>
      <c r="C18" s="100"/>
      <c r="D18" s="100"/>
      <c r="E18" s="100"/>
      <c r="F18" s="100"/>
      <c r="G18" s="100"/>
      <c r="H18" s="100"/>
      <c r="I18" s="101"/>
      <c r="J18" s="191" t="s">
        <v>179</v>
      </c>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2"/>
      <c r="AK18" s="192"/>
      <c r="AL18" s="192"/>
      <c r="AM18" s="192"/>
      <c r="AN18" s="192"/>
      <c r="AO18" s="192"/>
      <c r="AP18" s="192"/>
      <c r="AQ18" s="193"/>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ht="13.5" thickBot="1" x14ac:dyDescent="0.25">
      <c r="B20" s="1" t="s">
        <v>13</v>
      </c>
    </row>
    <row r="21" spans="1:45" x14ac:dyDescent="0.2">
      <c r="B21" s="134" t="s">
        <v>14</v>
      </c>
      <c r="C21" s="135"/>
      <c r="D21" s="135"/>
      <c r="E21" s="135"/>
      <c r="F21" s="135"/>
      <c r="G21" s="136"/>
      <c r="H21" s="137" t="s">
        <v>15</v>
      </c>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9"/>
    </row>
    <row r="22" spans="1:45" x14ac:dyDescent="0.2">
      <c r="B22" s="128" t="s">
        <v>16</v>
      </c>
      <c r="C22" s="129"/>
      <c r="D22" s="129"/>
      <c r="E22" s="129"/>
      <c r="F22" s="129"/>
      <c r="G22" s="130"/>
      <c r="H22" s="108" t="s">
        <v>17</v>
      </c>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10"/>
    </row>
    <row r="23" spans="1:45" x14ac:dyDescent="0.2">
      <c r="B23" s="128" t="s">
        <v>18</v>
      </c>
      <c r="C23" s="129"/>
      <c r="D23" s="129"/>
      <c r="E23" s="129"/>
      <c r="F23" s="129"/>
      <c r="G23" s="130"/>
      <c r="H23" s="108"/>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10"/>
    </row>
    <row r="24" spans="1:45" x14ac:dyDescent="0.2">
      <c r="B24" s="128" t="s">
        <v>19</v>
      </c>
      <c r="C24" s="129"/>
      <c r="D24" s="129"/>
      <c r="E24" s="129"/>
      <c r="F24" s="129"/>
      <c r="G24" s="130"/>
      <c r="H24" s="108"/>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10"/>
    </row>
    <row r="25" spans="1:45" x14ac:dyDescent="0.2">
      <c r="B25" s="160" t="s">
        <v>20</v>
      </c>
      <c r="C25" s="161"/>
      <c r="D25" s="161"/>
      <c r="E25" s="161"/>
      <c r="F25" s="161"/>
      <c r="G25" s="162"/>
      <c r="H25" s="108"/>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10"/>
    </row>
    <row r="26" spans="1:45" ht="13.5" thickBot="1" x14ac:dyDescent="0.25">
      <c r="B26" s="143" t="s">
        <v>21</v>
      </c>
      <c r="C26" s="144"/>
      <c r="D26" s="144"/>
      <c r="E26" s="144"/>
      <c r="F26" s="144"/>
      <c r="G26" s="145"/>
      <c r="H26" s="146"/>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c r="AI26" s="147"/>
      <c r="AJ26" s="147"/>
      <c r="AK26" s="147"/>
      <c r="AL26" s="147"/>
      <c r="AM26" s="147"/>
      <c r="AN26" s="147"/>
      <c r="AO26" s="147"/>
      <c r="AP26" s="147"/>
      <c r="AQ26" s="148"/>
    </row>
    <row r="27" spans="1:45" ht="13.5" thickBot="1" x14ac:dyDescent="0.25">
      <c r="B27" s="8"/>
      <c r="C27" s="8"/>
      <c r="D27" s="8"/>
      <c r="E27" s="8"/>
      <c r="F27" s="8"/>
      <c r="G27" s="8"/>
      <c r="H27" s="31"/>
      <c r="I27" s="31"/>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row>
    <row r="28" spans="1:45" ht="13.5" customHeight="1" thickBot="1" x14ac:dyDescent="0.25">
      <c r="B28" s="6" t="s">
        <v>22</v>
      </c>
      <c r="C28" s="6"/>
      <c r="D28" s="6"/>
      <c r="E28" s="6"/>
      <c r="F28" s="6"/>
      <c r="G28" s="6"/>
      <c r="H28" s="32"/>
      <c r="I28" s="32"/>
      <c r="J28" s="1"/>
      <c r="K28" s="6" t="s">
        <v>23</v>
      </c>
      <c r="L28" s="13"/>
      <c r="M28" s="11"/>
      <c r="O28" s="1" t="s">
        <v>24</v>
      </c>
      <c r="P28" s="13" t="s">
        <v>25</v>
      </c>
      <c r="Q28" s="21"/>
      <c r="S28" s="6" t="s">
        <v>26</v>
      </c>
      <c r="T28" s="13"/>
      <c r="U28" s="11"/>
      <c r="V28" s="13"/>
      <c r="W28" s="6" t="s">
        <v>27</v>
      </c>
      <c r="X28" s="13"/>
      <c r="Y28" s="11"/>
      <c r="Z28" s="13"/>
      <c r="AA28" s="6" t="s">
        <v>28</v>
      </c>
      <c r="AD28" s="11"/>
      <c r="AF28" s="158" t="s">
        <v>29</v>
      </c>
      <c r="AG28" s="158"/>
      <c r="AH28" s="159"/>
      <c r="AI28" s="11"/>
      <c r="AK28" s="6" t="s">
        <v>21</v>
      </c>
      <c r="AM28" s="11"/>
      <c r="AN28" s="6"/>
      <c r="AP28" s="5"/>
    </row>
    <row r="29" spans="1:45" x14ac:dyDescent="0.2">
      <c r="B29" s="5"/>
      <c r="C29" s="5"/>
      <c r="D29" s="5"/>
      <c r="E29" s="5"/>
      <c r="F29" s="5"/>
      <c r="G29" s="5"/>
      <c r="H29" s="36"/>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5.75" thickBot="1" x14ac:dyDescent="0.3">
      <c r="B30" s="19" t="s">
        <v>30</v>
      </c>
      <c r="C30" s="18"/>
      <c r="D30" s="18"/>
      <c r="E30" s="18"/>
      <c r="F30" s="18"/>
      <c r="G30" s="18"/>
      <c r="H30" s="37"/>
      <c r="I30" s="33"/>
      <c r="J30" s="18"/>
      <c r="K30" s="18"/>
      <c r="L30" s="18"/>
      <c r="M30" s="18"/>
      <c r="N30" s="18"/>
      <c r="O30" s="18"/>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row>
    <row r="31" spans="1:45" ht="18" customHeight="1" thickBot="1" x14ac:dyDescent="0.25">
      <c r="A31" s="15"/>
      <c r="B31" s="149" t="s">
        <v>31</v>
      </c>
      <c r="C31" s="150"/>
      <c r="D31" s="150"/>
      <c r="E31" s="150"/>
      <c r="F31" s="150"/>
      <c r="G31" s="150"/>
      <c r="H31" s="150"/>
      <c r="I31" s="151"/>
      <c r="J31" s="152" t="s">
        <v>32</v>
      </c>
      <c r="K31" s="153"/>
      <c r="L31" s="154"/>
      <c r="M31" s="155" t="s">
        <v>33</v>
      </c>
      <c r="N31" s="156"/>
      <c r="O31" s="157"/>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4.25" customHeight="1" thickBot="1" x14ac:dyDescent="0.25">
      <c r="A32" s="15"/>
      <c r="B32" s="163" t="s">
        <v>34</v>
      </c>
      <c r="C32" s="164"/>
      <c r="D32" s="164"/>
      <c r="E32" s="164"/>
      <c r="F32" s="164"/>
      <c r="G32" s="164"/>
      <c r="H32" s="164"/>
      <c r="I32" s="165"/>
      <c r="J32" s="80">
        <f>COUNTIF($AZ:$AZ,"CONFORME")</f>
        <v>18</v>
      </c>
      <c r="K32" s="81"/>
      <c r="L32" s="82"/>
      <c r="M32" s="202">
        <f>ROUND((J32/$J$37)*100,0)</f>
        <v>100</v>
      </c>
      <c r="N32" s="203"/>
      <c r="O32" s="204"/>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2" ht="14.25" customHeight="1" thickBot="1" x14ac:dyDescent="0.25">
      <c r="A33" s="15"/>
      <c r="B33" s="131" t="s">
        <v>35</v>
      </c>
      <c r="C33" s="132"/>
      <c r="D33" s="132"/>
      <c r="E33" s="132"/>
      <c r="F33" s="132"/>
      <c r="G33" s="132"/>
      <c r="H33" s="132"/>
      <c r="I33" s="133"/>
      <c r="J33" s="80">
        <f>COUNTIF($AZ:$AZ,"NO CONFORME")</f>
        <v>0</v>
      </c>
      <c r="K33" s="81"/>
      <c r="L33" s="82"/>
      <c r="M33" s="205">
        <f t="shared" ref="M33:M37" si="0">ROUND((J33/$J$37)*100,0)</f>
        <v>0</v>
      </c>
      <c r="N33" s="206"/>
      <c r="O33" s="207"/>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2" ht="14.25" customHeight="1" thickBot="1" x14ac:dyDescent="0.25">
      <c r="A34" s="15"/>
      <c r="B34" s="131" t="s">
        <v>36</v>
      </c>
      <c r="C34" s="132"/>
      <c r="D34" s="132"/>
      <c r="E34" s="132"/>
      <c r="F34" s="132"/>
      <c r="G34" s="132"/>
      <c r="H34" s="132"/>
      <c r="I34" s="133"/>
      <c r="J34" s="80">
        <f>COUNTIF($AZ:$AZ,"NO APLICA")</f>
        <v>0</v>
      </c>
      <c r="K34" s="81"/>
      <c r="L34" s="82"/>
      <c r="M34" s="205">
        <f t="shared" si="0"/>
        <v>0</v>
      </c>
      <c r="N34" s="206"/>
      <c r="O34" s="20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2" ht="14.25" customHeight="1" thickBot="1" x14ac:dyDescent="0.25">
      <c r="A35" s="15"/>
      <c r="B35" s="125" t="s">
        <v>37</v>
      </c>
      <c r="C35" s="126"/>
      <c r="D35" s="126"/>
      <c r="E35" s="126"/>
      <c r="F35" s="126"/>
      <c r="G35" s="126"/>
      <c r="H35" s="126"/>
      <c r="I35" s="127"/>
      <c r="J35" s="80">
        <f>COUNTIF($AZ:$AZ,"PENDIENTE")</f>
        <v>0</v>
      </c>
      <c r="K35" s="81"/>
      <c r="L35" s="82"/>
      <c r="M35" s="205">
        <f t="shared" si="0"/>
        <v>0</v>
      </c>
      <c r="N35" s="206"/>
      <c r="O35" s="20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2" ht="14.25" customHeight="1" thickBot="1" x14ac:dyDescent="0.25">
      <c r="A36" s="15"/>
      <c r="B36" s="125" t="s">
        <v>38</v>
      </c>
      <c r="C36" s="126"/>
      <c r="D36" s="126"/>
      <c r="E36" s="126"/>
      <c r="F36" s="126"/>
      <c r="G36" s="126"/>
      <c r="H36" s="126"/>
      <c r="I36" s="127"/>
      <c r="J36" s="80">
        <f>COUNTIF($AZ:$AZ,"BLOQUEADO")</f>
        <v>0</v>
      </c>
      <c r="K36" s="81"/>
      <c r="L36" s="82"/>
      <c r="M36" s="205">
        <f t="shared" si="0"/>
        <v>0</v>
      </c>
      <c r="N36" s="206"/>
      <c r="O36" s="20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2" ht="14.25" customHeight="1" thickBot="1" x14ac:dyDescent="0.25">
      <c r="A37" s="15"/>
      <c r="B37" s="175" t="s">
        <v>39</v>
      </c>
      <c r="C37" s="176"/>
      <c r="D37" s="176"/>
      <c r="E37" s="176"/>
      <c r="F37" s="176"/>
      <c r="G37" s="176"/>
      <c r="H37" s="176"/>
      <c r="I37" s="177"/>
      <c r="J37" s="208">
        <f>SUM(J32:L36)</f>
        <v>18</v>
      </c>
      <c r="K37" s="209"/>
      <c r="L37" s="210"/>
      <c r="M37" s="211">
        <f t="shared" si="0"/>
        <v>100</v>
      </c>
      <c r="N37" s="212"/>
      <c r="O37" s="213"/>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2" x14ac:dyDescent="0.2">
      <c r="B38" s="5"/>
      <c r="C38" s="5"/>
      <c r="D38" s="5"/>
      <c r="E38" s="5"/>
      <c r="F38" s="5"/>
      <c r="G38" s="5"/>
      <c r="H38" s="36"/>
      <c r="I38" s="31"/>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2" x14ac:dyDescent="0.2">
      <c r="B39" s="5"/>
      <c r="C39" s="5"/>
      <c r="D39" s="5"/>
      <c r="E39" s="5"/>
      <c r="F39" s="5"/>
      <c r="G39" s="5"/>
      <c r="H39" s="36"/>
      <c r="I39" s="31"/>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2" ht="15.75" thickBot="1" x14ac:dyDescent="0.3">
      <c r="B40" s="20" t="s">
        <v>40</v>
      </c>
      <c r="C40" s="5"/>
      <c r="D40" s="5"/>
      <c r="E40" s="5"/>
      <c r="F40" s="5"/>
      <c r="G40" s="5"/>
      <c r="H40" s="31"/>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Z40" s="4"/>
    </row>
    <row r="41" spans="1:52" ht="54" customHeight="1" x14ac:dyDescent="0.2">
      <c r="B41" s="174" t="s">
        <v>41</v>
      </c>
      <c r="C41" s="171"/>
      <c r="D41" s="170" t="s">
        <v>42</v>
      </c>
      <c r="E41" s="171"/>
      <c r="F41" s="170" t="s">
        <v>43</v>
      </c>
      <c r="G41" s="171"/>
      <c r="H41" s="170" t="s">
        <v>44</v>
      </c>
      <c r="I41" s="170"/>
      <c r="J41" s="170" t="s">
        <v>45</v>
      </c>
      <c r="K41" s="170"/>
      <c r="L41" s="170"/>
      <c r="M41" s="170" t="s">
        <v>46</v>
      </c>
      <c r="N41" s="170"/>
      <c r="O41" s="170"/>
      <c r="P41" s="170" t="s">
        <v>47</v>
      </c>
      <c r="Q41" s="170"/>
      <c r="R41" s="170"/>
      <c r="S41" s="170" t="s">
        <v>48</v>
      </c>
      <c r="T41" s="170"/>
      <c r="U41" s="170" t="s">
        <v>49</v>
      </c>
      <c r="V41" s="170"/>
      <c r="W41" s="170"/>
      <c r="X41" s="170"/>
      <c r="Y41" s="170"/>
      <c r="Z41" s="170"/>
      <c r="AA41" s="170" t="s">
        <v>50</v>
      </c>
      <c r="AB41" s="170"/>
      <c r="AC41" s="170"/>
      <c r="AD41" s="170"/>
      <c r="AE41" s="170"/>
      <c r="AF41" s="170"/>
      <c r="AG41" s="170"/>
      <c r="AH41" s="170"/>
      <c r="AI41" s="170"/>
      <c r="AJ41" s="170"/>
      <c r="AK41" s="170"/>
      <c r="AL41" s="170"/>
      <c r="AM41" s="170"/>
      <c r="AN41" s="170"/>
      <c r="AO41" s="170"/>
      <c r="AP41" s="170"/>
      <c r="AQ41" s="170"/>
      <c r="AR41" s="39" t="s">
        <v>51</v>
      </c>
      <c r="AS41" s="39" t="s">
        <v>52</v>
      </c>
      <c r="AT41" s="39" t="s">
        <v>53</v>
      </c>
      <c r="AU41" s="77" t="s">
        <v>165</v>
      </c>
      <c r="AV41" s="77" t="s">
        <v>166</v>
      </c>
      <c r="AW41" s="39" t="s">
        <v>54</v>
      </c>
      <c r="AX41" s="39" t="s">
        <v>55</v>
      </c>
      <c r="AY41" s="39" t="s">
        <v>56</v>
      </c>
      <c r="AZ41" s="39" t="s">
        <v>57</v>
      </c>
    </row>
    <row r="42" spans="1:52" ht="72" customHeight="1" x14ac:dyDescent="0.2">
      <c r="B42" s="88" t="s">
        <v>168</v>
      </c>
      <c r="C42" s="89"/>
      <c r="D42" s="183" t="s">
        <v>139</v>
      </c>
      <c r="E42" s="87"/>
      <c r="F42" s="90" t="s">
        <v>191</v>
      </c>
      <c r="G42" s="89"/>
      <c r="H42" s="178" t="s">
        <v>182</v>
      </c>
      <c r="I42" s="179"/>
      <c r="J42" s="178" t="s">
        <v>192</v>
      </c>
      <c r="K42" s="179"/>
      <c r="L42" s="179"/>
      <c r="M42" s="89">
        <v>1</v>
      </c>
      <c r="N42" s="89"/>
      <c r="O42" s="89"/>
      <c r="P42" s="89">
        <v>1</v>
      </c>
      <c r="Q42" s="89"/>
      <c r="R42" s="89"/>
      <c r="S42" s="89">
        <v>3</v>
      </c>
      <c r="T42" s="89"/>
      <c r="U42" s="180" t="s">
        <v>228</v>
      </c>
      <c r="V42" s="181"/>
      <c r="W42" s="181"/>
      <c r="X42" s="181"/>
      <c r="Y42" s="181"/>
      <c r="Z42" s="182"/>
      <c r="AA42" s="178" t="s">
        <v>199</v>
      </c>
      <c r="AB42" s="179"/>
      <c r="AC42" s="179"/>
      <c r="AD42" s="179"/>
      <c r="AE42" s="179"/>
      <c r="AF42" s="179"/>
      <c r="AG42" s="179"/>
      <c r="AH42" s="179"/>
      <c r="AI42" s="179"/>
      <c r="AJ42" s="179"/>
      <c r="AK42" s="179"/>
      <c r="AL42" s="179"/>
      <c r="AM42" s="179"/>
      <c r="AN42" s="179"/>
      <c r="AO42" s="179"/>
      <c r="AP42" s="179"/>
      <c r="AQ42" s="179"/>
      <c r="AR42" s="43" t="s">
        <v>161</v>
      </c>
      <c r="AS42" s="43" t="s">
        <v>178</v>
      </c>
      <c r="AT42" s="79" t="s">
        <v>225</v>
      </c>
      <c r="AU42" s="50" t="s">
        <v>221</v>
      </c>
      <c r="AV42" s="50" t="s">
        <v>222</v>
      </c>
      <c r="AW42" s="79" t="s">
        <v>227</v>
      </c>
      <c r="AX42" s="78" t="s">
        <v>233</v>
      </c>
      <c r="AY42" s="79" t="s">
        <v>226</v>
      </c>
      <c r="AZ42" s="47" t="s">
        <v>218</v>
      </c>
    </row>
    <row r="43" spans="1:52" ht="86.25" customHeight="1" x14ac:dyDescent="0.2">
      <c r="B43" s="88" t="s">
        <v>169</v>
      </c>
      <c r="C43" s="89"/>
      <c r="D43" s="183" t="s">
        <v>139</v>
      </c>
      <c r="E43" s="87"/>
      <c r="F43" s="90" t="s">
        <v>191</v>
      </c>
      <c r="G43" s="89"/>
      <c r="H43" s="178" t="s">
        <v>182</v>
      </c>
      <c r="I43" s="179"/>
      <c r="J43" s="178" t="s">
        <v>192</v>
      </c>
      <c r="K43" s="179"/>
      <c r="L43" s="179"/>
      <c r="M43" s="89">
        <v>1</v>
      </c>
      <c r="N43" s="89"/>
      <c r="O43" s="89"/>
      <c r="P43" s="89">
        <v>1</v>
      </c>
      <c r="Q43" s="89"/>
      <c r="R43" s="89"/>
      <c r="S43" s="89">
        <v>3</v>
      </c>
      <c r="T43" s="89"/>
      <c r="U43" s="180" t="s">
        <v>229</v>
      </c>
      <c r="V43" s="181"/>
      <c r="W43" s="181"/>
      <c r="X43" s="181"/>
      <c r="Y43" s="181"/>
      <c r="Z43" s="182"/>
      <c r="AA43" s="178" t="s">
        <v>200</v>
      </c>
      <c r="AB43" s="179"/>
      <c r="AC43" s="179"/>
      <c r="AD43" s="179"/>
      <c r="AE43" s="179"/>
      <c r="AF43" s="179"/>
      <c r="AG43" s="179"/>
      <c r="AH43" s="179"/>
      <c r="AI43" s="179"/>
      <c r="AJ43" s="179"/>
      <c r="AK43" s="179"/>
      <c r="AL43" s="179"/>
      <c r="AM43" s="179"/>
      <c r="AN43" s="179"/>
      <c r="AO43" s="179"/>
      <c r="AP43" s="179"/>
      <c r="AQ43" s="179"/>
      <c r="AR43" s="43" t="s">
        <v>161</v>
      </c>
      <c r="AS43" s="43" t="s">
        <v>178</v>
      </c>
      <c r="AT43" s="79" t="s">
        <v>225</v>
      </c>
      <c r="AU43" s="50" t="s">
        <v>221</v>
      </c>
      <c r="AV43" s="50" t="s">
        <v>222</v>
      </c>
      <c r="AW43" s="79" t="s">
        <v>227</v>
      </c>
      <c r="AX43" s="78" t="s">
        <v>233</v>
      </c>
      <c r="AY43" s="79" t="s">
        <v>230</v>
      </c>
      <c r="AZ43" s="47" t="s">
        <v>218</v>
      </c>
    </row>
    <row r="44" spans="1:52" ht="72.75" customHeight="1" x14ac:dyDescent="0.2">
      <c r="B44" s="88" t="s">
        <v>170</v>
      </c>
      <c r="C44" s="89"/>
      <c r="D44" s="183" t="s">
        <v>139</v>
      </c>
      <c r="E44" s="87"/>
      <c r="F44" s="90" t="s">
        <v>191</v>
      </c>
      <c r="G44" s="89"/>
      <c r="H44" s="178" t="s">
        <v>182</v>
      </c>
      <c r="I44" s="179"/>
      <c r="J44" s="178" t="s">
        <v>192</v>
      </c>
      <c r="K44" s="179"/>
      <c r="L44" s="179"/>
      <c r="M44" s="89">
        <v>1</v>
      </c>
      <c r="N44" s="89"/>
      <c r="O44" s="89"/>
      <c r="P44" s="89">
        <v>1</v>
      </c>
      <c r="Q44" s="89"/>
      <c r="R44" s="89"/>
      <c r="S44" s="89">
        <v>3</v>
      </c>
      <c r="T44" s="89"/>
      <c r="U44" s="180" t="s">
        <v>235</v>
      </c>
      <c r="V44" s="181"/>
      <c r="W44" s="181"/>
      <c r="X44" s="181"/>
      <c r="Y44" s="181"/>
      <c r="Z44" s="182"/>
      <c r="AA44" s="178" t="s">
        <v>201</v>
      </c>
      <c r="AB44" s="179"/>
      <c r="AC44" s="179"/>
      <c r="AD44" s="179"/>
      <c r="AE44" s="179"/>
      <c r="AF44" s="179"/>
      <c r="AG44" s="179"/>
      <c r="AH44" s="179"/>
      <c r="AI44" s="179"/>
      <c r="AJ44" s="179"/>
      <c r="AK44" s="179"/>
      <c r="AL44" s="179"/>
      <c r="AM44" s="179"/>
      <c r="AN44" s="179"/>
      <c r="AO44" s="179"/>
      <c r="AP44" s="179"/>
      <c r="AQ44" s="179"/>
      <c r="AR44" s="43" t="s">
        <v>161</v>
      </c>
      <c r="AS44" s="43" t="s">
        <v>178</v>
      </c>
      <c r="AT44" s="79" t="s">
        <v>225</v>
      </c>
      <c r="AU44" s="50" t="s">
        <v>221</v>
      </c>
      <c r="AV44" s="50" t="s">
        <v>222</v>
      </c>
      <c r="AW44" s="79" t="s">
        <v>227</v>
      </c>
      <c r="AX44" s="78" t="s">
        <v>234</v>
      </c>
      <c r="AY44" s="79" t="s">
        <v>232</v>
      </c>
      <c r="AZ44" s="47" t="s">
        <v>218</v>
      </c>
    </row>
    <row r="45" spans="1:52" ht="77.25" customHeight="1" x14ac:dyDescent="0.2">
      <c r="B45" s="88" t="s">
        <v>171</v>
      </c>
      <c r="C45" s="89"/>
      <c r="D45" s="183" t="s">
        <v>139</v>
      </c>
      <c r="E45" s="87"/>
      <c r="F45" s="90" t="s">
        <v>191</v>
      </c>
      <c r="G45" s="89"/>
      <c r="H45" s="178" t="s">
        <v>182</v>
      </c>
      <c r="I45" s="179"/>
      <c r="J45" s="178" t="s">
        <v>192</v>
      </c>
      <c r="K45" s="179"/>
      <c r="L45" s="179"/>
      <c r="M45" s="89">
        <v>1</v>
      </c>
      <c r="N45" s="89"/>
      <c r="O45" s="89"/>
      <c r="P45" s="89">
        <v>1</v>
      </c>
      <c r="Q45" s="89"/>
      <c r="R45" s="89"/>
      <c r="S45" s="89">
        <v>3</v>
      </c>
      <c r="T45" s="89"/>
      <c r="U45" s="180" t="s">
        <v>236</v>
      </c>
      <c r="V45" s="181"/>
      <c r="W45" s="181"/>
      <c r="X45" s="181"/>
      <c r="Y45" s="181"/>
      <c r="Z45" s="182"/>
      <c r="AA45" s="178" t="s">
        <v>202</v>
      </c>
      <c r="AB45" s="179"/>
      <c r="AC45" s="179"/>
      <c r="AD45" s="179"/>
      <c r="AE45" s="179"/>
      <c r="AF45" s="179"/>
      <c r="AG45" s="179"/>
      <c r="AH45" s="179"/>
      <c r="AI45" s="179"/>
      <c r="AJ45" s="179"/>
      <c r="AK45" s="179"/>
      <c r="AL45" s="179"/>
      <c r="AM45" s="179"/>
      <c r="AN45" s="179"/>
      <c r="AO45" s="179"/>
      <c r="AP45" s="179"/>
      <c r="AQ45" s="179"/>
      <c r="AR45" s="43" t="s">
        <v>161</v>
      </c>
      <c r="AS45" s="43" t="s">
        <v>178</v>
      </c>
      <c r="AT45" s="79" t="s">
        <v>225</v>
      </c>
      <c r="AU45" s="50" t="s">
        <v>221</v>
      </c>
      <c r="AV45" s="50" t="s">
        <v>222</v>
      </c>
      <c r="AW45" s="79" t="s">
        <v>227</v>
      </c>
      <c r="AX45" s="78" t="s">
        <v>231</v>
      </c>
      <c r="AY45" s="79" t="s">
        <v>237</v>
      </c>
      <c r="AZ45" s="47" t="s">
        <v>218</v>
      </c>
    </row>
    <row r="46" spans="1:52" ht="74.25" customHeight="1" x14ac:dyDescent="0.2">
      <c r="B46" s="88" t="s">
        <v>172</v>
      </c>
      <c r="C46" s="89"/>
      <c r="D46" s="183" t="s">
        <v>139</v>
      </c>
      <c r="E46" s="87"/>
      <c r="F46" s="90" t="s">
        <v>191</v>
      </c>
      <c r="G46" s="89"/>
      <c r="H46" s="178" t="s">
        <v>182</v>
      </c>
      <c r="I46" s="179"/>
      <c r="J46" s="178" t="s">
        <v>192</v>
      </c>
      <c r="K46" s="179"/>
      <c r="L46" s="179"/>
      <c r="M46" s="89">
        <v>1</v>
      </c>
      <c r="N46" s="89"/>
      <c r="O46" s="89"/>
      <c r="P46" s="89">
        <v>1</v>
      </c>
      <c r="Q46" s="89"/>
      <c r="R46" s="89"/>
      <c r="S46" s="89">
        <v>3</v>
      </c>
      <c r="T46" s="89"/>
      <c r="U46" s="180" t="s">
        <v>238</v>
      </c>
      <c r="V46" s="181"/>
      <c r="W46" s="181"/>
      <c r="X46" s="181"/>
      <c r="Y46" s="181"/>
      <c r="Z46" s="182"/>
      <c r="AA46" s="178" t="s">
        <v>203</v>
      </c>
      <c r="AB46" s="179"/>
      <c r="AC46" s="179"/>
      <c r="AD46" s="179"/>
      <c r="AE46" s="179"/>
      <c r="AF46" s="179"/>
      <c r="AG46" s="179"/>
      <c r="AH46" s="179"/>
      <c r="AI46" s="179"/>
      <c r="AJ46" s="179"/>
      <c r="AK46" s="179"/>
      <c r="AL46" s="179"/>
      <c r="AM46" s="179"/>
      <c r="AN46" s="179"/>
      <c r="AO46" s="179"/>
      <c r="AP46" s="179"/>
      <c r="AQ46" s="179"/>
      <c r="AR46" s="43" t="s">
        <v>161</v>
      </c>
      <c r="AS46" s="43" t="s">
        <v>178</v>
      </c>
      <c r="AT46" s="79" t="s">
        <v>225</v>
      </c>
      <c r="AU46" s="50" t="s">
        <v>221</v>
      </c>
      <c r="AV46" s="50" t="s">
        <v>222</v>
      </c>
      <c r="AW46" s="79" t="s">
        <v>227</v>
      </c>
      <c r="AX46" s="78" t="s">
        <v>239</v>
      </c>
      <c r="AY46" s="79" t="s">
        <v>240</v>
      </c>
      <c r="AZ46" s="47" t="s">
        <v>218</v>
      </c>
    </row>
    <row r="47" spans="1:52" ht="79.5" customHeight="1" x14ac:dyDescent="0.2">
      <c r="B47" s="88" t="s">
        <v>173</v>
      </c>
      <c r="C47" s="89"/>
      <c r="D47" s="183" t="s">
        <v>139</v>
      </c>
      <c r="E47" s="87"/>
      <c r="F47" s="90" t="s">
        <v>191</v>
      </c>
      <c r="G47" s="89"/>
      <c r="H47" s="178" t="s">
        <v>182</v>
      </c>
      <c r="I47" s="179"/>
      <c r="J47" s="178" t="s">
        <v>192</v>
      </c>
      <c r="K47" s="179"/>
      <c r="L47" s="179"/>
      <c r="M47" s="89">
        <v>1</v>
      </c>
      <c r="N47" s="89"/>
      <c r="O47" s="89"/>
      <c r="P47" s="89">
        <v>1</v>
      </c>
      <c r="Q47" s="89"/>
      <c r="R47" s="89"/>
      <c r="S47" s="89">
        <v>3</v>
      </c>
      <c r="T47" s="89"/>
      <c r="U47" s="180" t="s">
        <v>241</v>
      </c>
      <c r="V47" s="181"/>
      <c r="W47" s="181"/>
      <c r="X47" s="181"/>
      <c r="Y47" s="181"/>
      <c r="Z47" s="182"/>
      <c r="AA47" s="178" t="s">
        <v>204</v>
      </c>
      <c r="AB47" s="179"/>
      <c r="AC47" s="179"/>
      <c r="AD47" s="179"/>
      <c r="AE47" s="179"/>
      <c r="AF47" s="179"/>
      <c r="AG47" s="179"/>
      <c r="AH47" s="179"/>
      <c r="AI47" s="179"/>
      <c r="AJ47" s="179"/>
      <c r="AK47" s="179"/>
      <c r="AL47" s="179"/>
      <c r="AM47" s="179"/>
      <c r="AN47" s="179"/>
      <c r="AO47" s="179"/>
      <c r="AP47" s="179"/>
      <c r="AQ47" s="179"/>
      <c r="AR47" s="43" t="s">
        <v>161</v>
      </c>
      <c r="AS47" s="43" t="s">
        <v>178</v>
      </c>
      <c r="AT47" s="79" t="s">
        <v>225</v>
      </c>
      <c r="AU47" s="50" t="s">
        <v>221</v>
      </c>
      <c r="AV47" s="50" t="s">
        <v>222</v>
      </c>
      <c r="AW47" s="79" t="s">
        <v>227</v>
      </c>
      <c r="AX47" s="78" t="s">
        <v>239</v>
      </c>
      <c r="AY47" s="79" t="s">
        <v>242</v>
      </c>
      <c r="AZ47" s="47" t="s">
        <v>218</v>
      </c>
    </row>
    <row r="48" spans="1:52" ht="68.25" customHeight="1" x14ac:dyDescent="0.2">
      <c r="B48" s="88" t="s">
        <v>174</v>
      </c>
      <c r="C48" s="89"/>
      <c r="D48" s="183" t="s">
        <v>139</v>
      </c>
      <c r="E48" s="87"/>
      <c r="F48" s="90" t="s">
        <v>191</v>
      </c>
      <c r="G48" s="89"/>
      <c r="H48" s="178" t="s">
        <v>182</v>
      </c>
      <c r="I48" s="179"/>
      <c r="J48" s="178" t="s">
        <v>198</v>
      </c>
      <c r="K48" s="179"/>
      <c r="L48" s="179"/>
      <c r="M48" s="89">
        <v>1</v>
      </c>
      <c r="N48" s="89"/>
      <c r="O48" s="89"/>
      <c r="P48" s="89">
        <v>1</v>
      </c>
      <c r="Q48" s="89"/>
      <c r="R48" s="89"/>
      <c r="S48" s="89">
        <v>3</v>
      </c>
      <c r="T48" s="89"/>
      <c r="U48" s="180" t="s">
        <v>243</v>
      </c>
      <c r="V48" s="181"/>
      <c r="W48" s="181"/>
      <c r="X48" s="181"/>
      <c r="Y48" s="181"/>
      <c r="Z48" s="182"/>
      <c r="AA48" s="178" t="s">
        <v>205</v>
      </c>
      <c r="AB48" s="179"/>
      <c r="AC48" s="179"/>
      <c r="AD48" s="179"/>
      <c r="AE48" s="179"/>
      <c r="AF48" s="179"/>
      <c r="AG48" s="179"/>
      <c r="AH48" s="179"/>
      <c r="AI48" s="179"/>
      <c r="AJ48" s="179"/>
      <c r="AK48" s="179"/>
      <c r="AL48" s="179"/>
      <c r="AM48" s="179"/>
      <c r="AN48" s="179"/>
      <c r="AO48" s="179"/>
      <c r="AP48" s="179"/>
      <c r="AQ48" s="179"/>
      <c r="AR48" s="43" t="s">
        <v>161</v>
      </c>
      <c r="AS48" s="43" t="s">
        <v>178</v>
      </c>
      <c r="AT48" s="79" t="s">
        <v>225</v>
      </c>
      <c r="AU48" s="50" t="s">
        <v>221</v>
      </c>
      <c r="AV48" s="50" t="s">
        <v>222</v>
      </c>
      <c r="AW48" s="79" t="s">
        <v>227</v>
      </c>
      <c r="AX48" s="78" t="s">
        <v>244</v>
      </c>
      <c r="AY48" s="79" t="s">
        <v>245</v>
      </c>
      <c r="AZ48" s="47" t="s">
        <v>218</v>
      </c>
    </row>
    <row r="49" spans="2:52" ht="81" customHeight="1" x14ac:dyDescent="0.2">
      <c r="B49" s="88" t="s">
        <v>175</v>
      </c>
      <c r="C49" s="89"/>
      <c r="D49" s="183" t="s">
        <v>139</v>
      </c>
      <c r="E49" s="87"/>
      <c r="F49" s="90" t="s">
        <v>191</v>
      </c>
      <c r="G49" s="89"/>
      <c r="H49" s="178" t="s">
        <v>182</v>
      </c>
      <c r="I49" s="179"/>
      <c r="J49" s="178" t="s">
        <v>183</v>
      </c>
      <c r="K49" s="179"/>
      <c r="L49" s="179"/>
      <c r="M49" s="89">
        <v>1</v>
      </c>
      <c r="N49" s="89"/>
      <c r="O49" s="89"/>
      <c r="P49" s="89">
        <v>1</v>
      </c>
      <c r="Q49" s="89"/>
      <c r="R49" s="89"/>
      <c r="S49" s="89">
        <v>3</v>
      </c>
      <c r="T49" s="89"/>
      <c r="U49" s="180" t="s">
        <v>246</v>
      </c>
      <c r="V49" s="181"/>
      <c r="W49" s="181"/>
      <c r="X49" s="181"/>
      <c r="Y49" s="181"/>
      <c r="Z49" s="182"/>
      <c r="AA49" s="178" t="s">
        <v>211</v>
      </c>
      <c r="AB49" s="179"/>
      <c r="AC49" s="179"/>
      <c r="AD49" s="179"/>
      <c r="AE49" s="179"/>
      <c r="AF49" s="179"/>
      <c r="AG49" s="179"/>
      <c r="AH49" s="179"/>
      <c r="AI49" s="179"/>
      <c r="AJ49" s="179"/>
      <c r="AK49" s="179"/>
      <c r="AL49" s="179"/>
      <c r="AM49" s="179"/>
      <c r="AN49" s="179"/>
      <c r="AO49" s="179"/>
      <c r="AP49" s="179"/>
      <c r="AQ49" s="179"/>
      <c r="AR49" s="43" t="s">
        <v>161</v>
      </c>
      <c r="AS49" s="43" t="s">
        <v>178</v>
      </c>
      <c r="AT49" s="79" t="s">
        <v>225</v>
      </c>
      <c r="AU49" s="50" t="s">
        <v>221</v>
      </c>
      <c r="AV49" s="50" t="s">
        <v>222</v>
      </c>
      <c r="AW49" s="79" t="s">
        <v>227</v>
      </c>
      <c r="AX49" s="78" t="s">
        <v>247</v>
      </c>
      <c r="AY49" s="79" t="s">
        <v>250</v>
      </c>
      <c r="AZ49" s="47" t="s">
        <v>218</v>
      </c>
    </row>
    <row r="50" spans="2:52" ht="91.5" customHeight="1" x14ac:dyDescent="0.2">
      <c r="B50" s="88" t="s">
        <v>176</v>
      </c>
      <c r="C50" s="89"/>
      <c r="D50" s="183" t="s">
        <v>139</v>
      </c>
      <c r="E50" s="87"/>
      <c r="F50" s="90" t="s">
        <v>191</v>
      </c>
      <c r="G50" s="89"/>
      <c r="H50" s="178" t="s">
        <v>182</v>
      </c>
      <c r="I50" s="179"/>
      <c r="J50" s="178" t="s">
        <v>183</v>
      </c>
      <c r="K50" s="179"/>
      <c r="L50" s="179"/>
      <c r="M50" s="89">
        <v>1</v>
      </c>
      <c r="N50" s="89"/>
      <c r="O50" s="89"/>
      <c r="P50" s="89">
        <v>1</v>
      </c>
      <c r="Q50" s="89"/>
      <c r="R50" s="89"/>
      <c r="S50" s="89">
        <v>3</v>
      </c>
      <c r="T50" s="89"/>
      <c r="U50" s="180" t="s">
        <v>248</v>
      </c>
      <c r="V50" s="181"/>
      <c r="W50" s="181"/>
      <c r="X50" s="181"/>
      <c r="Y50" s="181"/>
      <c r="Z50" s="182"/>
      <c r="AA50" s="178" t="s">
        <v>215</v>
      </c>
      <c r="AB50" s="179"/>
      <c r="AC50" s="179"/>
      <c r="AD50" s="179"/>
      <c r="AE50" s="179"/>
      <c r="AF50" s="179"/>
      <c r="AG50" s="179"/>
      <c r="AH50" s="179"/>
      <c r="AI50" s="179"/>
      <c r="AJ50" s="179"/>
      <c r="AK50" s="179"/>
      <c r="AL50" s="179"/>
      <c r="AM50" s="179"/>
      <c r="AN50" s="179"/>
      <c r="AO50" s="179"/>
      <c r="AP50" s="179"/>
      <c r="AQ50" s="179"/>
      <c r="AR50" s="43" t="s">
        <v>161</v>
      </c>
      <c r="AS50" s="43" t="s">
        <v>178</v>
      </c>
      <c r="AT50" s="79" t="s">
        <v>225</v>
      </c>
      <c r="AU50" s="50" t="s">
        <v>221</v>
      </c>
      <c r="AV50" s="50" t="s">
        <v>222</v>
      </c>
      <c r="AW50" s="79" t="s">
        <v>227</v>
      </c>
      <c r="AX50" s="78" t="s">
        <v>249</v>
      </c>
      <c r="AY50" s="79" t="s">
        <v>251</v>
      </c>
      <c r="AZ50" s="47" t="s">
        <v>218</v>
      </c>
    </row>
    <row r="51" spans="2:52" ht="90" customHeight="1" x14ac:dyDescent="0.2">
      <c r="B51" s="88" t="s">
        <v>177</v>
      </c>
      <c r="C51" s="89"/>
      <c r="D51" s="183" t="s">
        <v>139</v>
      </c>
      <c r="E51" s="87"/>
      <c r="F51" s="90" t="s">
        <v>191</v>
      </c>
      <c r="G51" s="89"/>
      <c r="H51" s="178" t="s">
        <v>182</v>
      </c>
      <c r="I51" s="179"/>
      <c r="J51" s="178" t="s">
        <v>183</v>
      </c>
      <c r="K51" s="179"/>
      <c r="L51" s="179"/>
      <c r="M51" s="89">
        <v>1</v>
      </c>
      <c r="N51" s="89"/>
      <c r="O51" s="89"/>
      <c r="P51" s="89">
        <v>1</v>
      </c>
      <c r="Q51" s="89"/>
      <c r="R51" s="89"/>
      <c r="S51" s="89">
        <v>3</v>
      </c>
      <c r="T51" s="89"/>
      <c r="U51" s="180" t="s">
        <v>252</v>
      </c>
      <c r="V51" s="181"/>
      <c r="W51" s="181"/>
      <c r="X51" s="181"/>
      <c r="Y51" s="181"/>
      <c r="Z51" s="182"/>
      <c r="AA51" s="178" t="s">
        <v>212</v>
      </c>
      <c r="AB51" s="179"/>
      <c r="AC51" s="179"/>
      <c r="AD51" s="179"/>
      <c r="AE51" s="179"/>
      <c r="AF51" s="179"/>
      <c r="AG51" s="179"/>
      <c r="AH51" s="179"/>
      <c r="AI51" s="179"/>
      <c r="AJ51" s="179"/>
      <c r="AK51" s="179"/>
      <c r="AL51" s="179"/>
      <c r="AM51" s="179"/>
      <c r="AN51" s="179"/>
      <c r="AO51" s="179"/>
      <c r="AP51" s="179"/>
      <c r="AQ51" s="179"/>
      <c r="AR51" s="43" t="s">
        <v>161</v>
      </c>
      <c r="AS51" s="43" t="s">
        <v>178</v>
      </c>
      <c r="AT51" s="79" t="s">
        <v>225</v>
      </c>
      <c r="AU51" s="50" t="s">
        <v>221</v>
      </c>
      <c r="AV51" s="50" t="s">
        <v>222</v>
      </c>
      <c r="AW51" s="79" t="s">
        <v>227</v>
      </c>
      <c r="AX51" s="78" t="s">
        <v>254</v>
      </c>
      <c r="AY51" s="79" t="s">
        <v>255</v>
      </c>
      <c r="AZ51" s="47" t="s">
        <v>218</v>
      </c>
    </row>
    <row r="52" spans="2:52" ht="87" customHeight="1" x14ac:dyDescent="0.2">
      <c r="B52" s="88" t="s">
        <v>186</v>
      </c>
      <c r="C52" s="89"/>
      <c r="D52" s="183" t="s">
        <v>139</v>
      </c>
      <c r="E52" s="87"/>
      <c r="F52" s="90" t="s">
        <v>191</v>
      </c>
      <c r="G52" s="89"/>
      <c r="H52" s="178" t="s">
        <v>182</v>
      </c>
      <c r="I52" s="179"/>
      <c r="J52" s="178" t="s">
        <v>183</v>
      </c>
      <c r="K52" s="179"/>
      <c r="L52" s="179"/>
      <c r="M52" s="89">
        <v>1</v>
      </c>
      <c r="N52" s="89"/>
      <c r="O52" s="89"/>
      <c r="P52" s="89">
        <v>1</v>
      </c>
      <c r="Q52" s="89"/>
      <c r="R52" s="89"/>
      <c r="S52" s="89">
        <v>3</v>
      </c>
      <c r="T52" s="89"/>
      <c r="U52" s="180" t="s">
        <v>256</v>
      </c>
      <c r="V52" s="181"/>
      <c r="W52" s="181"/>
      <c r="X52" s="181"/>
      <c r="Y52" s="181"/>
      <c r="Z52" s="182"/>
      <c r="AA52" s="178" t="s">
        <v>214</v>
      </c>
      <c r="AB52" s="179"/>
      <c r="AC52" s="179"/>
      <c r="AD52" s="179"/>
      <c r="AE52" s="179"/>
      <c r="AF52" s="179"/>
      <c r="AG52" s="179"/>
      <c r="AH52" s="179"/>
      <c r="AI52" s="179"/>
      <c r="AJ52" s="179"/>
      <c r="AK52" s="179"/>
      <c r="AL52" s="179"/>
      <c r="AM52" s="179"/>
      <c r="AN52" s="179"/>
      <c r="AO52" s="179"/>
      <c r="AP52" s="179"/>
      <c r="AQ52" s="179"/>
      <c r="AR52" s="43" t="s">
        <v>161</v>
      </c>
      <c r="AS52" s="43" t="s">
        <v>178</v>
      </c>
      <c r="AT52" s="79" t="s">
        <v>225</v>
      </c>
      <c r="AU52" s="50" t="s">
        <v>221</v>
      </c>
      <c r="AV52" s="50" t="s">
        <v>222</v>
      </c>
      <c r="AW52" s="79" t="s">
        <v>227</v>
      </c>
      <c r="AX52" s="78" t="s">
        <v>253</v>
      </c>
      <c r="AY52" s="79" t="s">
        <v>257</v>
      </c>
      <c r="AZ52" s="47" t="s">
        <v>218</v>
      </c>
    </row>
    <row r="53" spans="2:52" ht="92.25" customHeight="1" x14ac:dyDescent="0.2">
      <c r="B53" s="88" t="s">
        <v>187</v>
      </c>
      <c r="C53" s="89"/>
      <c r="D53" s="183" t="s">
        <v>139</v>
      </c>
      <c r="E53" s="87"/>
      <c r="F53" s="90" t="s">
        <v>191</v>
      </c>
      <c r="G53" s="89"/>
      <c r="H53" s="178" t="s">
        <v>182</v>
      </c>
      <c r="I53" s="179"/>
      <c r="J53" s="178" t="s">
        <v>183</v>
      </c>
      <c r="K53" s="179"/>
      <c r="L53" s="179"/>
      <c r="M53" s="89">
        <v>1</v>
      </c>
      <c r="N53" s="89"/>
      <c r="O53" s="89"/>
      <c r="P53" s="89">
        <v>1</v>
      </c>
      <c r="Q53" s="89"/>
      <c r="R53" s="89"/>
      <c r="S53" s="89">
        <v>3</v>
      </c>
      <c r="T53" s="89"/>
      <c r="U53" s="180" t="s">
        <v>258</v>
      </c>
      <c r="V53" s="181"/>
      <c r="W53" s="181"/>
      <c r="X53" s="181"/>
      <c r="Y53" s="181"/>
      <c r="Z53" s="182"/>
      <c r="AA53" s="178" t="s">
        <v>213</v>
      </c>
      <c r="AB53" s="179"/>
      <c r="AC53" s="179"/>
      <c r="AD53" s="179"/>
      <c r="AE53" s="179"/>
      <c r="AF53" s="179"/>
      <c r="AG53" s="179"/>
      <c r="AH53" s="179"/>
      <c r="AI53" s="179"/>
      <c r="AJ53" s="179"/>
      <c r="AK53" s="179"/>
      <c r="AL53" s="179"/>
      <c r="AM53" s="179"/>
      <c r="AN53" s="179"/>
      <c r="AO53" s="179"/>
      <c r="AP53" s="179"/>
      <c r="AQ53" s="179"/>
      <c r="AR53" s="43" t="s">
        <v>161</v>
      </c>
      <c r="AS53" s="43" t="s">
        <v>178</v>
      </c>
      <c r="AT53" s="79" t="s">
        <v>225</v>
      </c>
      <c r="AU53" s="50" t="s">
        <v>221</v>
      </c>
      <c r="AV53" s="50" t="s">
        <v>222</v>
      </c>
      <c r="AW53" s="79" t="s">
        <v>227</v>
      </c>
      <c r="AX53" s="78" t="s">
        <v>259</v>
      </c>
      <c r="AY53" s="79" t="s">
        <v>260</v>
      </c>
      <c r="AZ53" s="47" t="s">
        <v>218</v>
      </c>
    </row>
    <row r="54" spans="2:52" ht="91.5" customHeight="1" x14ac:dyDescent="0.2">
      <c r="B54" s="88" t="s">
        <v>193</v>
      </c>
      <c r="C54" s="89"/>
      <c r="D54" s="183" t="s">
        <v>139</v>
      </c>
      <c r="E54" s="87"/>
      <c r="F54" s="90" t="s">
        <v>191</v>
      </c>
      <c r="G54" s="89"/>
      <c r="H54" s="178" t="s">
        <v>182</v>
      </c>
      <c r="I54" s="179"/>
      <c r="J54" s="178" t="s">
        <v>183</v>
      </c>
      <c r="K54" s="179"/>
      <c r="L54" s="179"/>
      <c r="M54" s="89">
        <v>1</v>
      </c>
      <c r="N54" s="89"/>
      <c r="O54" s="89"/>
      <c r="P54" s="89">
        <v>1</v>
      </c>
      <c r="Q54" s="89"/>
      <c r="R54" s="89"/>
      <c r="S54" s="89">
        <v>3</v>
      </c>
      <c r="T54" s="89"/>
      <c r="U54" s="180" t="s">
        <v>263</v>
      </c>
      <c r="V54" s="181"/>
      <c r="W54" s="181"/>
      <c r="X54" s="181"/>
      <c r="Y54" s="181"/>
      <c r="Z54" s="182"/>
      <c r="AA54" s="178" t="s">
        <v>219</v>
      </c>
      <c r="AB54" s="179"/>
      <c r="AC54" s="179"/>
      <c r="AD54" s="179"/>
      <c r="AE54" s="179"/>
      <c r="AF54" s="179"/>
      <c r="AG54" s="179"/>
      <c r="AH54" s="179"/>
      <c r="AI54" s="179"/>
      <c r="AJ54" s="179"/>
      <c r="AK54" s="179"/>
      <c r="AL54" s="179"/>
      <c r="AM54" s="179"/>
      <c r="AN54" s="179"/>
      <c r="AO54" s="179"/>
      <c r="AP54" s="179"/>
      <c r="AQ54" s="179"/>
      <c r="AR54" s="43" t="s">
        <v>161</v>
      </c>
      <c r="AS54" s="43" t="s">
        <v>178</v>
      </c>
      <c r="AT54" s="79" t="s">
        <v>225</v>
      </c>
      <c r="AU54" s="50" t="s">
        <v>221</v>
      </c>
      <c r="AV54" s="50" t="s">
        <v>222</v>
      </c>
      <c r="AW54" s="79" t="s">
        <v>227</v>
      </c>
      <c r="AX54" s="78" t="s">
        <v>261</v>
      </c>
      <c r="AY54" s="79" t="s">
        <v>262</v>
      </c>
      <c r="AZ54" s="47" t="s">
        <v>218</v>
      </c>
    </row>
    <row r="55" spans="2:52" ht="90" customHeight="1" x14ac:dyDescent="0.2">
      <c r="B55" s="88" t="s">
        <v>194</v>
      </c>
      <c r="C55" s="89"/>
      <c r="D55" s="183" t="s">
        <v>139</v>
      </c>
      <c r="E55" s="87"/>
      <c r="F55" s="90" t="s">
        <v>191</v>
      </c>
      <c r="G55" s="89"/>
      <c r="H55" s="178" t="s">
        <v>182</v>
      </c>
      <c r="I55" s="179"/>
      <c r="J55" s="178" t="s">
        <v>183</v>
      </c>
      <c r="K55" s="179"/>
      <c r="L55" s="179"/>
      <c r="M55" s="89">
        <v>1</v>
      </c>
      <c r="N55" s="89"/>
      <c r="O55" s="89"/>
      <c r="P55" s="89">
        <v>1</v>
      </c>
      <c r="Q55" s="89"/>
      <c r="R55" s="89"/>
      <c r="S55" s="89">
        <v>3</v>
      </c>
      <c r="T55" s="89"/>
      <c r="U55" s="180" t="s">
        <v>264</v>
      </c>
      <c r="V55" s="181"/>
      <c r="W55" s="181"/>
      <c r="X55" s="181"/>
      <c r="Y55" s="181"/>
      <c r="Z55" s="182"/>
      <c r="AA55" s="178" t="s">
        <v>217</v>
      </c>
      <c r="AB55" s="179"/>
      <c r="AC55" s="179"/>
      <c r="AD55" s="179"/>
      <c r="AE55" s="179"/>
      <c r="AF55" s="179"/>
      <c r="AG55" s="179"/>
      <c r="AH55" s="179"/>
      <c r="AI55" s="179"/>
      <c r="AJ55" s="179"/>
      <c r="AK55" s="179"/>
      <c r="AL55" s="179"/>
      <c r="AM55" s="179"/>
      <c r="AN55" s="179"/>
      <c r="AO55" s="179"/>
      <c r="AP55" s="179"/>
      <c r="AQ55" s="179"/>
      <c r="AR55" s="43" t="s">
        <v>161</v>
      </c>
      <c r="AS55" s="43" t="s">
        <v>178</v>
      </c>
      <c r="AT55" s="79" t="s">
        <v>225</v>
      </c>
      <c r="AU55" s="50" t="s">
        <v>221</v>
      </c>
      <c r="AV55" s="50" t="s">
        <v>222</v>
      </c>
      <c r="AW55" s="79" t="s">
        <v>227</v>
      </c>
      <c r="AX55" s="78" t="s">
        <v>265</v>
      </c>
      <c r="AY55" s="79" t="s">
        <v>266</v>
      </c>
      <c r="AZ55" s="47" t="s">
        <v>218</v>
      </c>
    </row>
    <row r="56" spans="2:52" ht="81" customHeight="1" x14ac:dyDescent="0.2">
      <c r="B56" s="88" t="s">
        <v>195</v>
      </c>
      <c r="C56" s="89"/>
      <c r="D56" s="183" t="s">
        <v>139</v>
      </c>
      <c r="E56" s="87"/>
      <c r="F56" s="90" t="s">
        <v>191</v>
      </c>
      <c r="G56" s="89"/>
      <c r="H56" s="178" t="s">
        <v>182</v>
      </c>
      <c r="I56" s="179"/>
      <c r="J56" s="178" t="s">
        <v>206</v>
      </c>
      <c r="K56" s="179"/>
      <c r="L56" s="179"/>
      <c r="M56" s="89">
        <v>1</v>
      </c>
      <c r="N56" s="89"/>
      <c r="O56" s="89"/>
      <c r="P56" s="89">
        <v>1</v>
      </c>
      <c r="Q56" s="89"/>
      <c r="R56" s="89"/>
      <c r="S56" s="89">
        <v>3</v>
      </c>
      <c r="T56" s="89"/>
      <c r="U56" s="180" t="s">
        <v>267</v>
      </c>
      <c r="V56" s="181"/>
      <c r="W56" s="181"/>
      <c r="X56" s="181"/>
      <c r="Y56" s="181"/>
      <c r="Z56" s="182"/>
      <c r="AA56" s="178" t="s">
        <v>207</v>
      </c>
      <c r="AB56" s="179"/>
      <c r="AC56" s="179"/>
      <c r="AD56" s="179"/>
      <c r="AE56" s="179"/>
      <c r="AF56" s="179"/>
      <c r="AG56" s="179"/>
      <c r="AH56" s="179"/>
      <c r="AI56" s="179"/>
      <c r="AJ56" s="179"/>
      <c r="AK56" s="179"/>
      <c r="AL56" s="179"/>
      <c r="AM56" s="179"/>
      <c r="AN56" s="179"/>
      <c r="AO56" s="179"/>
      <c r="AP56" s="179"/>
      <c r="AQ56" s="179"/>
      <c r="AR56" s="43" t="s">
        <v>161</v>
      </c>
      <c r="AS56" s="43" t="s">
        <v>178</v>
      </c>
      <c r="AT56" s="79" t="s">
        <v>225</v>
      </c>
      <c r="AU56" s="50" t="s">
        <v>221</v>
      </c>
      <c r="AV56" s="50" t="s">
        <v>222</v>
      </c>
      <c r="AW56" s="79" t="s">
        <v>227</v>
      </c>
      <c r="AX56" s="78" t="s">
        <v>268</v>
      </c>
      <c r="AY56" s="79" t="s">
        <v>269</v>
      </c>
      <c r="AZ56" s="47" t="s">
        <v>218</v>
      </c>
    </row>
    <row r="57" spans="2:52" ht="78" customHeight="1" x14ac:dyDescent="0.2">
      <c r="B57" s="88" t="s">
        <v>196</v>
      </c>
      <c r="C57" s="89"/>
      <c r="D57" s="183" t="s">
        <v>139</v>
      </c>
      <c r="E57" s="87"/>
      <c r="F57" s="90" t="s">
        <v>191</v>
      </c>
      <c r="G57" s="89"/>
      <c r="H57" s="178" t="s">
        <v>182</v>
      </c>
      <c r="I57" s="179"/>
      <c r="J57" s="178" t="s">
        <v>206</v>
      </c>
      <c r="K57" s="179"/>
      <c r="L57" s="179"/>
      <c r="M57" s="89">
        <v>1</v>
      </c>
      <c r="N57" s="89"/>
      <c r="O57" s="89"/>
      <c r="P57" s="89">
        <v>1</v>
      </c>
      <c r="Q57" s="89"/>
      <c r="R57" s="89"/>
      <c r="S57" s="89">
        <v>3</v>
      </c>
      <c r="T57" s="89"/>
      <c r="U57" s="180" t="s">
        <v>272</v>
      </c>
      <c r="V57" s="181"/>
      <c r="W57" s="181"/>
      <c r="X57" s="181"/>
      <c r="Y57" s="181"/>
      <c r="Z57" s="182"/>
      <c r="AA57" s="178" t="s">
        <v>208</v>
      </c>
      <c r="AB57" s="179"/>
      <c r="AC57" s="179"/>
      <c r="AD57" s="179"/>
      <c r="AE57" s="179"/>
      <c r="AF57" s="179"/>
      <c r="AG57" s="179"/>
      <c r="AH57" s="179"/>
      <c r="AI57" s="179"/>
      <c r="AJ57" s="179"/>
      <c r="AK57" s="179"/>
      <c r="AL57" s="179"/>
      <c r="AM57" s="179"/>
      <c r="AN57" s="179"/>
      <c r="AO57" s="179"/>
      <c r="AP57" s="179"/>
      <c r="AQ57" s="179"/>
      <c r="AR57" s="43" t="s">
        <v>161</v>
      </c>
      <c r="AS57" s="43" t="s">
        <v>178</v>
      </c>
      <c r="AT57" s="79" t="s">
        <v>225</v>
      </c>
      <c r="AU57" s="50" t="s">
        <v>221</v>
      </c>
      <c r="AV57" s="50" t="s">
        <v>222</v>
      </c>
      <c r="AW57" s="79" t="s">
        <v>227</v>
      </c>
      <c r="AX57" s="78" t="s">
        <v>270</v>
      </c>
      <c r="AY57" s="79" t="s">
        <v>271</v>
      </c>
      <c r="AZ57" s="47" t="s">
        <v>218</v>
      </c>
    </row>
    <row r="58" spans="2:52" ht="84" customHeight="1" x14ac:dyDescent="0.2">
      <c r="B58" s="88" t="s">
        <v>197</v>
      </c>
      <c r="C58" s="89"/>
      <c r="D58" s="183" t="s">
        <v>139</v>
      </c>
      <c r="E58" s="87"/>
      <c r="F58" s="90" t="s">
        <v>191</v>
      </c>
      <c r="G58" s="89"/>
      <c r="H58" s="178" t="s">
        <v>182</v>
      </c>
      <c r="I58" s="179"/>
      <c r="J58" s="178" t="s">
        <v>206</v>
      </c>
      <c r="K58" s="179"/>
      <c r="L58" s="179"/>
      <c r="M58" s="89">
        <v>1</v>
      </c>
      <c r="N58" s="89"/>
      <c r="O58" s="89"/>
      <c r="P58" s="89">
        <v>1</v>
      </c>
      <c r="Q58" s="89"/>
      <c r="R58" s="89"/>
      <c r="S58" s="89">
        <v>3</v>
      </c>
      <c r="T58" s="89"/>
      <c r="U58" s="180" t="s">
        <v>273</v>
      </c>
      <c r="V58" s="181"/>
      <c r="W58" s="181"/>
      <c r="X58" s="181"/>
      <c r="Y58" s="181"/>
      <c r="Z58" s="182"/>
      <c r="AA58" s="178" t="s">
        <v>209</v>
      </c>
      <c r="AB58" s="179"/>
      <c r="AC58" s="179"/>
      <c r="AD58" s="179"/>
      <c r="AE58" s="179"/>
      <c r="AF58" s="179"/>
      <c r="AG58" s="179"/>
      <c r="AH58" s="179"/>
      <c r="AI58" s="179"/>
      <c r="AJ58" s="179"/>
      <c r="AK58" s="179"/>
      <c r="AL58" s="179"/>
      <c r="AM58" s="179"/>
      <c r="AN58" s="179"/>
      <c r="AO58" s="179"/>
      <c r="AP58" s="179"/>
      <c r="AQ58" s="179"/>
      <c r="AR58" s="43" t="s">
        <v>161</v>
      </c>
      <c r="AS58" s="43" t="s">
        <v>178</v>
      </c>
      <c r="AT58" s="79" t="s">
        <v>225</v>
      </c>
      <c r="AU58" s="50" t="s">
        <v>221</v>
      </c>
      <c r="AV58" s="50" t="s">
        <v>222</v>
      </c>
      <c r="AW58" s="79" t="s">
        <v>227</v>
      </c>
      <c r="AX58" s="78" t="s">
        <v>275</v>
      </c>
      <c r="AY58" s="79" t="s">
        <v>276</v>
      </c>
      <c r="AZ58" s="47" t="s">
        <v>218</v>
      </c>
    </row>
    <row r="59" spans="2:52" ht="93.75" customHeight="1" x14ac:dyDescent="0.2">
      <c r="B59" s="88" t="s">
        <v>216</v>
      </c>
      <c r="C59" s="89"/>
      <c r="D59" s="183" t="s">
        <v>139</v>
      </c>
      <c r="E59" s="87"/>
      <c r="F59" s="90" t="s">
        <v>191</v>
      </c>
      <c r="G59" s="89"/>
      <c r="H59" s="178" t="s">
        <v>182</v>
      </c>
      <c r="I59" s="179"/>
      <c r="J59" s="178" t="s">
        <v>206</v>
      </c>
      <c r="K59" s="179"/>
      <c r="L59" s="179"/>
      <c r="M59" s="89">
        <v>1</v>
      </c>
      <c r="N59" s="89"/>
      <c r="O59" s="89"/>
      <c r="P59" s="89">
        <v>1</v>
      </c>
      <c r="Q59" s="89"/>
      <c r="R59" s="89"/>
      <c r="S59" s="89">
        <v>3</v>
      </c>
      <c r="T59" s="89"/>
      <c r="U59" s="180" t="s">
        <v>274</v>
      </c>
      <c r="V59" s="181"/>
      <c r="W59" s="181"/>
      <c r="X59" s="181"/>
      <c r="Y59" s="181"/>
      <c r="Z59" s="182"/>
      <c r="AA59" s="178" t="s">
        <v>210</v>
      </c>
      <c r="AB59" s="179"/>
      <c r="AC59" s="179"/>
      <c r="AD59" s="179"/>
      <c r="AE59" s="179"/>
      <c r="AF59" s="179"/>
      <c r="AG59" s="179"/>
      <c r="AH59" s="179"/>
      <c r="AI59" s="179"/>
      <c r="AJ59" s="179"/>
      <c r="AK59" s="179"/>
      <c r="AL59" s="179"/>
      <c r="AM59" s="179"/>
      <c r="AN59" s="179"/>
      <c r="AO59" s="179"/>
      <c r="AP59" s="179"/>
      <c r="AQ59" s="179"/>
      <c r="AR59" s="43" t="s">
        <v>161</v>
      </c>
      <c r="AS59" s="43" t="s">
        <v>178</v>
      </c>
      <c r="AT59" s="79" t="s">
        <v>225</v>
      </c>
      <c r="AU59" s="50" t="s">
        <v>221</v>
      </c>
      <c r="AV59" s="50" t="s">
        <v>222</v>
      </c>
      <c r="AW59" s="79" t="s">
        <v>227</v>
      </c>
      <c r="AX59" s="78" t="s">
        <v>277</v>
      </c>
      <c r="AY59" s="79" t="s">
        <v>278</v>
      </c>
      <c r="AZ59" s="47" t="s">
        <v>218</v>
      </c>
    </row>
    <row r="60" spans="2:52" ht="48.75" customHeight="1" x14ac:dyDescent="0.2">
      <c r="B60" s="88"/>
      <c r="C60" s="89"/>
      <c r="D60" s="183"/>
      <c r="E60" s="87"/>
      <c r="F60" s="90"/>
      <c r="G60" s="89"/>
      <c r="H60" s="178"/>
      <c r="I60" s="179"/>
      <c r="J60" s="178"/>
      <c r="K60" s="179"/>
      <c r="L60" s="179"/>
      <c r="M60" s="89"/>
      <c r="N60" s="89"/>
      <c r="O60" s="89"/>
      <c r="P60" s="89"/>
      <c r="Q60" s="89"/>
      <c r="R60" s="89"/>
      <c r="S60" s="89"/>
      <c r="T60" s="89"/>
      <c r="U60" s="184"/>
      <c r="V60" s="185"/>
      <c r="W60" s="185"/>
      <c r="X60" s="185"/>
      <c r="Y60" s="185"/>
      <c r="Z60" s="186"/>
      <c r="AA60" s="178"/>
      <c r="AB60" s="179"/>
      <c r="AC60" s="179"/>
      <c r="AD60" s="179"/>
      <c r="AE60" s="179"/>
      <c r="AF60" s="179"/>
      <c r="AG60" s="179"/>
      <c r="AH60" s="179"/>
      <c r="AI60" s="179"/>
      <c r="AJ60" s="179"/>
      <c r="AK60" s="179"/>
      <c r="AL60" s="179"/>
      <c r="AM60" s="179"/>
      <c r="AN60" s="179"/>
      <c r="AO60" s="179"/>
      <c r="AP60" s="179"/>
      <c r="AQ60" s="179"/>
      <c r="AR60" s="43"/>
      <c r="AS60" s="43"/>
      <c r="AT60" s="79"/>
      <c r="AU60" s="50"/>
      <c r="AV60" s="50"/>
      <c r="AW60" s="78"/>
      <c r="AX60" s="78"/>
      <c r="AY60" s="78"/>
      <c r="AZ60" s="47"/>
    </row>
    <row r="61" spans="2:52" ht="101.45" customHeight="1" x14ac:dyDescent="0.2">
      <c r="B61" s="23"/>
      <c r="C61" s="24"/>
      <c r="D61" s="24"/>
      <c r="E61" s="24"/>
      <c r="F61" s="23"/>
      <c r="G61" s="24"/>
      <c r="H61" s="27"/>
      <c r="I61" s="34"/>
      <c r="J61" s="23"/>
      <c r="K61" s="24"/>
      <c r="L61" s="24"/>
      <c r="M61" s="24"/>
      <c r="N61" s="24"/>
      <c r="O61" s="24"/>
      <c r="P61" s="24"/>
      <c r="Q61" s="24"/>
      <c r="R61" s="24"/>
      <c r="S61" s="24"/>
      <c r="T61" s="24"/>
      <c r="U61" s="25"/>
      <c r="V61" s="25"/>
      <c r="W61" s="25"/>
      <c r="X61" s="25"/>
      <c r="Y61" s="25"/>
      <c r="Z61" s="25"/>
      <c r="AA61" s="25"/>
      <c r="AB61" s="26"/>
      <c r="AC61" s="26"/>
      <c r="AD61" s="26"/>
      <c r="AE61" s="26"/>
      <c r="AF61" s="26"/>
      <c r="AG61" s="26"/>
      <c r="AH61" s="26"/>
      <c r="AI61" s="26"/>
      <c r="AJ61" s="26"/>
      <c r="AK61" s="26"/>
      <c r="AL61" s="26"/>
      <c r="AM61" s="26"/>
      <c r="AN61" s="26"/>
      <c r="AO61" s="26"/>
      <c r="AP61" s="26"/>
      <c r="AQ61" s="26"/>
      <c r="AR61" s="24"/>
      <c r="AS61" s="24"/>
      <c r="AT61" s="25"/>
      <c r="AU61" s="25"/>
      <c r="AV61" s="25"/>
      <c r="AW61" s="27"/>
      <c r="AX61" s="25"/>
      <c r="AY61" s="25"/>
      <c r="AZ61" s="27"/>
    </row>
    <row r="63" spans="2:52" x14ac:dyDescent="0.2">
      <c r="C63" s="3"/>
      <c r="D63" s="3"/>
      <c r="E63" s="3"/>
      <c r="F63" s="3"/>
      <c r="G63" s="3"/>
      <c r="H63" s="30"/>
      <c r="I63" s="30"/>
      <c r="J63" s="3"/>
      <c r="K63" s="3"/>
      <c r="L63" s="3"/>
      <c r="M63" s="3"/>
      <c r="N63" s="3"/>
      <c r="O63" s="3"/>
      <c r="P63" s="3"/>
      <c r="Q63" s="3"/>
      <c r="R63" s="3"/>
      <c r="S63" s="3"/>
      <c r="T63" s="5"/>
      <c r="U63" s="5"/>
      <c r="V63" s="5"/>
      <c r="W63" s="5"/>
      <c r="X63" s="5"/>
      <c r="Y63" s="5"/>
      <c r="Z63" s="5"/>
      <c r="AA63" s="5"/>
      <c r="AB63" s="5"/>
      <c r="AC63" s="5"/>
      <c r="AD63" s="5"/>
      <c r="AE63" s="5"/>
      <c r="AF63" s="5"/>
      <c r="AG63" s="5"/>
      <c r="AH63" s="5"/>
      <c r="AI63" s="5"/>
      <c r="AJ63" s="5"/>
      <c r="AK63" s="5"/>
      <c r="AL63" s="5"/>
      <c r="AM63" s="5"/>
      <c r="AN63" s="5"/>
      <c r="AO63" s="5"/>
      <c r="AP63" s="5"/>
    </row>
    <row r="64" spans="2:52" x14ac:dyDescent="0.2">
      <c r="C64" s="6" t="s">
        <v>58</v>
      </c>
      <c r="D64" s="6"/>
      <c r="E64" s="6"/>
      <c r="G64" s="8" t="s">
        <v>59</v>
      </c>
      <c r="H64" s="30"/>
      <c r="I64" s="30"/>
      <c r="J64" s="3"/>
      <c r="K64" s="3"/>
      <c r="L64" s="3"/>
      <c r="M64" s="3"/>
      <c r="N64" s="3"/>
      <c r="O64" s="3"/>
      <c r="P64" s="3"/>
      <c r="Q64" s="3"/>
      <c r="R64" s="3"/>
      <c r="S64" s="3"/>
      <c r="T64" s="5"/>
      <c r="U64" s="5"/>
      <c r="V64" s="5"/>
      <c r="W64" s="5"/>
      <c r="X64" s="5"/>
      <c r="Y64" s="5"/>
      <c r="Z64" s="5"/>
      <c r="AA64" s="5"/>
      <c r="AB64" s="5"/>
      <c r="AC64" s="5"/>
      <c r="AD64" s="5"/>
      <c r="AE64" s="5"/>
      <c r="AF64" s="5"/>
      <c r="AG64" s="5"/>
      <c r="AH64" s="5"/>
      <c r="AI64" s="5"/>
      <c r="AJ64" s="5"/>
      <c r="AK64" s="5"/>
      <c r="AL64" s="5"/>
      <c r="AM64" s="5"/>
      <c r="AN64" s="5"/>
      <c r="AO64" s="5"/>
      <c r="AP64" s="5"/>
    </row>
    <row r="65" spans="3:42" x14ac:dyDescent="0.2">
      <c r="C65" s="28">
        <v>1</v>
      </c>
      <c r="D65" s="28"/>
      <c r="E65" s="28"/>
      <c r="F65" s="8" t="s">
        <v>60</v>
      </c>
      <c r="G65" s="3"/>
      <c r="H65" s="30"/>
      <c r="I65" s="30"/>
      <c r="J65" s="3"/>
      <c r="K65" s="3"/>
      <c r="L65" s="3">
        <v>4</v>
      </c>
      <c r="M65" s="8" t="s">
        <v>61</v>
      </c>
      <c r="N65" s="3"/>
      <c r="O65" s="3"/>
      <c r="P65" s="3"/>
      <c r="Q65" s="3"/>
      <c r="R65" s="3"/>
      <c r="S65" s="3"/>
      <c r="T65" s="5"/>
      <c r="U65" s="5"/>
      <c r="V65" s="5"/>
      <c r="W65" s="5"/>
      <c r="X65" s="5"/>
      <c r="Y65" s="5"/>
      <c r="Z65" s="5"/>
      <c r="AA65" s="5"/>
      <c r="AB65" s="5"/>
      <c r="AC65" s="5"/>
      <c r="AD65" s="5"/>
      <c r="AE65" s="5"/>
      <c r="AF65" s="5"/>
      <c r="AG65" s="5"/>
      <c r="AH65" s="5"/>
      <c r="AI65" s="5"/>
      <c r="AJ65" s="5"/>
      <c r="AK65" s="5"/>
      <c r="AL65" s="5"/>
      <c r="AM65" s="5"/>
      <c r="AN65" s="5"/>
      <c r="AO65" s="5"/>
      <c r="AP65" s="5"/>
    </row>
    <row r="66" spans="3:42" x14ac:dyDescent="0.2">
      <c r="C66" s="28">
        <v>2</v>
      </c>
      <c r="D66" s="28"/>
      <c r="E66" s="28"/>
      <c r="F66" s="8" t="s">
        <v>62</v>
      </c>
      <c r="G66" s="3"/>
      <c r="H66" s="30"/>
      <c r="I66" s="30"/>
      <c r="J66" s="3"/>
      <c r="K66" s="3"/>
      <c r="L66" s="3">
        <v>5</v>
      </c>
      <c r="M66" s="8" t="s">
        <v>21</v>
      </c>
      <c r="N66" s="3"/>
      <c r="O66" s="3"/>
      <c r="P66" s="3"/>
      <c r="Q66" s="3"/>
      <c r="R66" s="3"/>
      <c r="S66" s="3"/>
      <c r="T66" s="5"/>
      <c r="U66" s="5"/>
      <c r="V66" s="5"/>
      <c r="W66" s="5"/>
      <c r="X66" s="5"/>
      <c r="Y66" s="5"/>
      <c r="Z66" s="5"/>
      <c r="AA66" s="5"/>
      <c r="AB66" s="5"/>
      <c r="AC66" s="5"/>
      <c r="AD66" s="5"/>
      <c r="AE66" s="5"/>
      <c r="AF66" s="5"/>
      <c r="AG66" s="5"/>
      <c r="AH66" s="5"/>
      <c r="AI66" s="5"/>
      <c r="AJ66" s="5"/>
      <c r="AK66" s="5"/>
      <c r="AL66" s="5"/>
      <c r="AM66" s="5"/>
      <c r="AN66" s="5"/>
      <c r="AO66" s="5"/>
      <c r="AP66" s="5"/>
    </row>
    <row r="67" spans="3:42" x14ac:dyDescent="0.2">
      <c r="C67" s="16">
        <v>3</v>
      </c>
      <c r="D67" s="16"/>
      <c r="E67" s="16"/>
      <c r="F67" s="8" t="s">
        <v>63</v>
      </c>
      <c r="G67" s="3"/>
      <c r="H67" s="30"/>
      <c r="I67" s="30"/>
      <c r="J67" s="3"/>
      <c r="K67" s="3"/>
      <c r="L67" s="3"/>
      <c r="M67" s="8"/>
      <c r="N67" s="3"/>
      <c r="O67" s="8"/>
      <c r="P67" s="3"/>
      <c r="Q67" s="3"/>
      <c r="R67" s="3"/>
      <c r="S67" s="3"/>
      <c r="T67" s="5"/>
      <c r="U67" s="5"/>
      <c r="V67" s="5"/>
      <c r="W67" s="5"/>
      <c r="X67" s="5"/>
      <c r="Y67" s="5"/>
      <c r="Z67" s="5"/>
      <c r="AA67" s="5"/>
      <c r="AB67" s="5"/>
      <c r="AC67" s="5"/>
      <c r="AD67" s="5"/>
      <c r="AE67" s="5"/>
      <c r="AF67" s="5"/>
      <c r="AG67" s="5"/>
      <c r="AH67" s="5"/>
      <c r="AI67" s="5"/>
      <c r="AJ67" s="5"/>
      <c r="AK67" s="5"/>
      <c r="AL67" s="5"/>
      <c r="AM67" s="5"/>
      <c r="AN67" s="5"/>
      <c r="AO67" s="5"/>
      <c r="AP67" s="5"/>
    </row>
    <row r="68" spans="3:42" x14ac:dyDescent="0.2">
      <c r="C68" s="16"/>
      <c r="D68" s="16"/>
      <c r="E68" s="16"/>
      <c r="F68" s="8"/>
      <c r="G68" s="3"/>
      <c r="H68" s="30"/>
      <c r="I68" s="30"/>
      <c r="J68" s="3"/>
      <c r="K68" s="3"/>
      <c r="L68" s="3"/>
      <c r="M68" s="8"/>
      <c r="N68" s="3"/>
      <c r="O68" s="8"/>
      <c r="P68" s="3"/>
      <c r="Q68" s="3"/>
      <c r="R68" s="3"/>
      <c r="S68" s="3"/>
      <c r="T68" s="5"/>
      <c r="U68" s="5"/>
      <c r="V68" s="5"/>
      <c r="W68" s="5"/>
      <c r="X68" s="5"/>
      <c r="Y68" s="5"/>
      <c r="Z68" s="5"/>
      <c r="AA68" s="5"/>
      <c r="AB68" s="5"/>
      <c r="AC68" s="5"/>
      <c r="AD68" s="5"/>
      <c r="AE68" s="5"/>
      <c r="AF68" s="5"/>
      <c r="AG68" s="5"/>
      <c r="AH68" s="5"/>
      <c r="AI68" s="5"/>
      <c r="AJ68" s="5"/>
      <c r="AK68" s="5"/>
      <c r="AL68" s="5"/>
      <c r="AM68" s="5"/>
      <c r="AN68" s="5"/>
      <c r="AO68" s="5"/>
      <c r="AP68" s="5"/>
    </row>
    <row r="69" spans="3:42" x14ac:dyDescent="0.2">
      <c r="C69" s="6" t="s">
        <v>64</v>
      </c>
      <c r="D69" s="6"/>
      <c r="E69" s="6"/>
      <c r="F69" s="8"/>
      <c r="G69" s="8" t="s">
        <v>59</v>
      </c>
      <c r="O69" s="8"/>
      <c r="P69" s="3"/>
      <c r="Q69" s="3"/>
      <c r="S69" s="16"/>
      <c r="T69" s="3"/>
      <c r="U69" s="8"/>
      <c r="V69" s="8"/>
      <c r="W69" s="8"/>
      <c r="X69" s="8"/>
      <c r="Y69" s="8"/>
      <c r="Z69" s="8"/>
      <c r="AA69" s="8"/>
      <c r="AB69" s="3"/>
      <c r="AC69" s="8"/>
      <c r="AD69" s="16"/>
      <c r="AE69" s="3"/>
      <c r="AF69" s="8"/>
      <c r="AG69" s="3"/>
      <c r="AH69" s="5"/>
      <c r="AI69" s="5"/>
      <c r="AJ69" s="5"/>
      <c r="AK69" s="5"/>
      <c r="AL69" s="8"/>
      <c r="AM69" s="5"/>
      <c r="AN69" s="5"/>
      <c r="AO69" s="5"/>
      <c r="AP69" s="5"/>
    </row>
    <row r="70" spans="3:42" x14ac:dyDescent="0.2">
      <c r="C70" s="28">
        <v>1</v>
      </c>
      <c r="D70" s="28"/>
      <c r="E70" s="28"/>
      <c r="F70" s="8" t="s">
        <v>65</v>
      </c>
      <c r="G70" s="8"/>
      <c r="L70" s="3">
        <v>4</v>
      </c>
      <c r="M70" s="8" t="s">
        <v>21</v>
      </c>
      <c r="O70" s="8"/>
      <c r="P70" s="3"/>
      <c r="Q70" s="3"/>
      <c r="S70" s="16"/>
      <c r="T70" s="3"/>
      <c r="U70" s="8"/>
      <c r="V70" s="8"/>
      <c r="W70" s="8"/>
      <c r="X70" s="8"/>
      <c r="Y70" s="8"/>
      <c r="Z70" s="8"/>
      <c r="AA70" s="8"/>
      <c r="AB70" s="3"/>
      <c r="AC70" s="8"/>
      <c r="AD70" s="16"/>
      <c r="AE70" s="3"/>
      <c r="AF70" s="8"/>
      <c r="AG70" s="3"/>
      <c r="AH70" s="5"/>
      <c r="AI70" s="5"/>
      <c r="AJ70" s="5"/>
      <c r="AK70" s="5"/>
      <c r="AL70" s="8"/>
      <c r="AM70" s="5"/>
      <c r="AN70" s="5"/>
      <c r="AO70" s="5"/>
      <c r="AP70" s="5"/>
    </row>
    <row r="71" spans="3:42" x14ac:dyDescent="0.2">
      <c r="C71" s="28">
        <v>2</v>
      </c>
      <c r="D71" s="28"/>
      <c r="E71" s="28"/>
      <c r="F71" s="8" t="s">
        <v>66</v>
      </c>
      <c r="G71" s="8"/>
      <c r="L71" s="3"/>
      <c r="M71" s="8"/>
      <c r="O71" s="8"/>
      <c r="P71" s="3"/>
      <c r="Q71" s="3"/>
      <c r="S71" s="16"/>
      <c r="T71" s="3"/>
      <c r="U71" s="8"/>
      <c r="V71" s="8"/>
      <c r="W71" s="8"/>
      <c r="X71" s="8"/>
      <c r="Y71" s="8"/>
      <c r="Z71" s="8"/>
      <c r="AA71" s="8"/>
      <c r="AB71" s="3"/>
      <c r="AC71" s="8"/>
      <c r="AD71" s="16"/>
      <c r="AE71" s="3"/>
      <c r="AF71" s="8"/>
      <c r="AG71" s="3"/>
      <c r="AH71" s="5"/>
      <c r="AI71" s="5"/>
      <c r="AJ71" s="5"/>
      <c r="AK71" s="5"/>
      <c r="AL71" s="8"/>
      <c r="AM71" s="5"/>
      <c r="AN71" s="5"/>
      <c r="AO71" s="5"/>
      <c r="AP71" s="5"/>
    </row>
    <row r="72" spans="3:42" x14ac:dyDescent="0.2">
      <c r="C72" s="16">
        <v>3</v>
      </c>
      <c r="D72" s="16"/>
      <c r="E72" s="16"/>
      <c r="F72" s="8" t="s">
        <v>67</v>
      </c>
      <c r="G72" s="8"/>
      <c r="L72" s="3"/>
      <c r="M72" s="8"/>
      <c r="O72" s="8"/>
      <c r="P72" s="3"/>
      <c r="Q72" s="3"/>
      <c r="S72" s="16"/>
      <c r="T72" s="3"/>
      <c r="U72" s="8"/>
      <c r="V72" s="8"/>
      <c r="W72" s="8"/>
      <c r="X72" s="8"/>
      <c r="Y72" s="8"/>
      <c r="Z72" s="8"/>
      <c r="AA72" s="8"/>
      <c r="AB72" s="3"/>
      <c r="AC72" s="8"/>
      <c r="AD72" s="16"/>
      <c r="AE72" s="3"/>
      <c r="AF72" s="8"/>
      <c r="AG72" s="3"/>
      <c r="AH72" s="5"/>
      <c r="AI72" s="5"/>
      <c r="AJ72" s="5"/>
      <c r="AK72" s="5"/>
      <c r="AL72" s="8"/>
      <c r="AM72" s="5"/>
      <c r="AN72" s="5"/>
      <c r="AO72" s="5"/>
      <c r="AP72" s="5"/>
    </row>
    <row r="73" spans="3:42" x14ac:dyDescent="0.2">
      <c r="C73" s="16"/>
      <c r="D73" s="16"/>
      <c r="E73" s="16"/>
      <c r="F73" s="8"/>
      <c r="G73" s="8"/>
      <c r="L73" s="3"/>
      <c r="M73" s="8"/>
      <c r="O73" s="8"/>
      <c r="P73" s="3"/>
      <c r="Q73" s="3"/>
      <c r="S73" s="16"/>
      <c r="T73" s="3"/>
      <c r="U73" s="8"/>
      <c r="V73" s="8"/>
      <c r="W73" s="8"/>
      <c r="X73" s="8"/>
      <c r="Y73" s="8"/>
      <c r="Z73" s="8"/>
      <c r="AA73" s="8"/>
      <c r="AB73" s="3"/>
      <c r="AC73" s="8"/>
      <c r="AD73" s="16"/>
      <c r="AE73" s="3"/>
      <c r="AF73" s="8"/>
      <c r="AG73" s="3"/>
      <c r="AH73" s="5"/>
      <c r="AI73" s="5"/>
      <c r="AJ73" s="5"/>
      <c r="AK73" s="5"/>
      <c r="AL73" s="8"/>
      <c r="AM73" s="5"/>
      <c r="AN73" s="5"/>
      <c r="AO73" s="5"/>
      <c r="AP73" s="5"/>
    </row>
    <row r="74" spans="3:42" x14ac:dyDescent="0.2">
      <c r="C74" s="6" t="s">
        <v>68</v>
      </c>
      <c r="D74" s="6"/>
      <c r="E74" s="6"/>
      <c r="F74" s="8"/>
      <c r="G74" s="8" t="s">
        <v>59</v>
      </c>
      <c r="O74" s="8"/>
      <c r="P74" s="3"/>
      <c r="Q74" s="3"/>
      <c r="S74" s="16"/>
      <c r="T74" s="3"/>
      <c r="U74" s="8"/>
      <c r="V74" s="8"/>
      <c r="W74" s="8"/>
      <c r="X74" s="8"/>
      <c r="Y74" s="8"/>
      <c r="Z74" s="8"/>
      <c r="AA74" s="8"/>
      <c r="AB74" s="3"/>
      <c r="AC74" s="8"/>
      <c r="AD74" s="5"/>
      <c r="AF74" s="8"/>
      <c r="AG74" s="5"/>
      <c r="AH74" s="5"/>
      <c r="AI74" s="5"/>
      <c r="AJ74" s="5"/>
      <c r="AK74" s="5"/>
      <c r="AL74" s="8"/>
      <c r="AM74" s="5"/>
      <c r="AN74" s="5"/>
      <c r="AO74" s="5"/>
      <c r="AP74" s="5"/>
    </row>
    <row r="75" spans="3:42" x14ac:dyDescent="0.2">
      <c r="C75" s="28">
        <v>1</v>
      </c>
      <c r="D75" s="28"/>
      <c r="E75" s="28"/>
      <c r="F75" s="8" t="s">
        <v>69</v>
      </c>
      <c r="G75" s="3"/>
      <c r="H75" s="30"/>
      <c r="I75" s="30"/>
      <c r="J75" s="3"/>
      <c r="K75" s="3"/>
      <c r="L75" s="3">
        <v>4</v>
      </c>
      <c r="M75" s="8" t="s">
        <v>70</v>
      </c>
      <c r="N75" s="3"/>
      <c r="O75" s="3"/>
      <c r="P75" s="3"/>
      <c r="Q75" s="3"/>
      <c r="S75" s="3">
        <v>7</v>
      </c>
      <c r="T75" s="8" t="s">
        <v>71</v>
      </c>
      <c r="U75" s="5"/>
      <c r="V75" s="5"/>
      <c r="W75" s="5"/>
      <c r="X75" s="5"/>
      <c r="Y75" s="5"/>
      <c r="Z75" s="5"/>
      <c r="AA75" s="5"/>
      <c r="AB75" s="5"/>
      <c r="AC75" s="5"/>
      <c r="AE75" s="3">
        <v>10</v>
      </c>
      <c r="AF75" s="8" t="s">
        <v>21</v>
      </c>
      <c r="AG75" s="5"/>
      <c r="AH75" s="5"/>
      <c r="AI75" s="5"/>
      <c r="AJ75" s="5"/>
      <c r="AK75" s="5"/>
      <c r="AL75" s="5"/>
      <c r="AM75" s="5"/>
      <c r="AN75" s="5"/>
      <c r="AO75" s="5"/>
      <c r="AP75" s="5"/>
    </row>
    <row r="76" spans="3:42" x14ac:dyDescent="0.2">
      <c r="C76" s="28">
        <v>2</v>
      </c>
      <c r="D76" s="28"/>
      <c r="E76" s="28"/>
      <c r="F76" s="8" t="s">
        <v>72</v>
      </c>
      <c r="G76" s="3"/>
      <c r="H76" s="30"/>
      <c r="I76" s="30"/>
      <c r="J76" s="3"/>
      <c r="K76" s="3"/>
      <c r="L76" s="3">
        <v>5</v>
      </c>
      <c r="M76" s="8" t="s">
        <v>73</v>
      </c>
      <c r="N76" s="3"/>
      <c r="O76" s="3"/>
      <c r="P76" s="3"/>
      <c r="Q76" s="3"/>
      <c r="S76" s="3">
        <v>8</v>
      </c>
      <c r="T76" s="8" t="s">
        <v>74</v>
      </c>
      <c r="U76" s="5"/>
      <c r="V76" s="5"/>
      <c r="W76" s="5"/>
      <c r="X76" s="5"/>
      <c r="Y76" s="5"/>
      <c r="Z76" s="5"/>
      <c r="AA76" s="5"/>
      <c r="AB76" s="5"/>
      <c r="AC76" s="5"/>
      <c r="AE76" s="3"/>
      <c r="AF76" s="8"/>
      <c r="AG76" s="5"/>
      <c r="AH76" s="5"/>
      <c r="AI76" s="5"/>
      <c r="AJ76" s="5"/>
      <c r="AK76" s="5"/>
      <c r="AL76" s="5"/>
      <c r="AM76" s="5"/>
      <c r="AN76" s="5"/>
      <c r="AO76" s="5"/>
      <c r="AP76" s="5"/>
    </row>
    <row r="77" spans="3:42" ht="12.75" customHeight="1" x14ac:dyDescent="0.2">
      <c r="C77" s="16">
        <v>3</v>
      </c>
      <c r="D77" s="16"/>
      <c r="E77" s="16"/>
      <c r="F77" s="8" t="s">
        <v>75</v>
      </c>
      <c r="G77" s="3"/>
      <c r="H77" s="30"/>
      <c r="I77" s="30"/>
      <c r="J77" s="3"/>
      <c r="K77" s="3"/>
      <c r="L77" s="3">
        <v>6</v>
      </c>
      <c r="M77" s="8" t="s">
        <v>76</v>
      </c>
      <c r="N77" s="3"/>
      <c r="O77" s="8"/>
      <c r="P77" s="3"/>
      <c r="Q77" s="3"/>
      <c r="S77" s="3">
        <v>9</v>
      </c>
      <c r="T77" s="8" t="s">
        <v>77</v>
      </c>
      <c r="U77" s="5"/>
      <c r="V77" s="5"/>
      <c r="W77" s="5"/>
      <c r="X77" s="5"/>
      <c r="Y77" s="5"/>
      <c r="Z77" s="5"/>
      <c r="AA77" s="5"/>
      <c r="AB77" s="5"/>
      <c r="AC77" s="5"/>
      <c r="AE77" s="5"/>
      <c r="AF77" s="5"/>
      <c r="AG77" s="5"/>
      <c r="AH77" s="5"/>
      <c r="AI77" s="5"/>
      <c r="AJ77" s="5"/>
      <c r="AK77" s="5"/>
      <c r="AL77" s="5"/>
      <c r="AM77" s="5"/>
      <c r="AN77" s="5"/>
      <c r="AO77" s="5"/>
      <c r="AP77" s="5"/>
    </row>
    <row r="78" spans="3:42" ht="9.75" customHeight="1" x14ac:dyDescent="0.2">
      <c r="C78" s="16"/>
      <c r="D78" s="16"/>
      <c r="E78" s="16"/>
      <c r="F78" s="8"/>
      <c r="G78" s="3"/>
      <c r="H78" s="30"/>
      <c r="I78" s="30"/>
      <c r="J78" s="3"/>
      <c r="K78" s="3"/>
      <c r="L78" s="3"/>
      <c r="M78" s="8"/>
      <c r="N78" s="3"/>
      <c r="O78" s="8"/>
      <c r="P78" s="3"/>
      <c r="Q78" s="3"/>
      <c r="R78" s="3"/>
      <c r="S78" s="3"/>
      <c r="T78" s="5"/>
      <c r="U78" s="5"/>
      <c r="V78" s="5"/>
      <c r="W78" s="5"/>
      <c r="X78" s="5"/>
      <c r="Y78" s="5"/>
      <c r="Z78" s="5"/>
      <c r="AA78" s="5"/>
      <c r="AB78" s="5"/>
      <c r="AC78" s="5"/>
      <c r="AD78" s="5"/>
      <c r="AE78" s="5"/>
      <c r="AF78" s="5"/>
      <c r="AG78" s="5"/>
      <c r="AH78" s="5"/>
      <c r="AI78" s="5"/>
      <c r="AJ78" s="5"/>
      <c r="AK78" s="5"/>
      <c r="AL78" s="5"/>
      <c r="AM78" s="5"/>
      <c r="AN78" s="5"/>
      <c r="AO78" s="5"/>
      <c r="AP78" s="5"/>
    </row>
    <row r="81" spans="2:45" x14ac:dyDescent="0.2">
      <c r="B81" s="7" t="s">
        <v>78</v>
      </c>
      <c r="C81" s="5"/>
      <c r="D81" s="5"/>
      <c r="E81" s="5"/>
      <c r="F81" s="5"/>
      <c r="G81" s="5"/>
      <c r="H81" s="31"/>
      <c r="I81" s="31"/>
      <c r="J81" s="5"/>
      <c r="K81" s="5"/>
      <c r="L81" s="5"/>
      <c r="M81" s="5"/>
      <c r="N81" s="5"/>
      <c r="O81" s="5"/>
      <c r="P81" s="5"/>
      <c r="Q81" s="5"/>
      <c r="R81" s="5"/>
      <c r="S81" s="5"/>
      <c r="T81" s="5"/>
      <c r="U81" s="5"/>
      <c r="V81" s="5"/>
      <c r="W81" s="5"/>
      <c r="X81" s="5"/>
      <c r="Y81" s="5"/>
      <c r="Z81" s="5"/>
      <c r="AA81" s="5"/>
      <c r="AB81" s="5"/>
      <c r="AC81" s="5"/>
      <c r="AD81" s="5"/>
      <c r="AE81" s="5"/>
      <c r="AF81" s="5"/>
      <c r="AG81" s="5"/>
    </row>
    <row r="82" spans="2:45" x14ac:dyDescent="0.2">
      <c r="B82" s="2" t="s">
        <v>79</v>
      </c>
      <c r="S82" s="10"/>
      <c r="T82" s="2"/>
      <c r="U82" s="2"/>
      <c r="V82" s="2"/>
      <c r="W82" s="2"/>
      <c r="X82" s="2"/>
      <c r="Y82" s="2"/>
      <c r="Z82" s="2"/>
      <c r="AD82" s="10"/>
    </row>
    <row r="83" spans="2:45" ht="13.5" thickBot="1" x14ac:dyDescent="0.25">
      <c r="C83" s="10"/>
      <c r="D83" s="10"/>
      <c r="E83" s="10"/>
      <c r="T83" s="10"/>
      <c r="U83" s="10"/>
      <c r="V83" s="10"/>
      <c r="W83" s="10"/>
      <c r="X83" s="10"/>
      <c r="Y83" s="10"/>
      <c r="Z83" s="10"/>
      <c r="AB83" s="10" t="s">
        <v>80</v>
      </c>
      <c r="AD83" s="10"/>
      <c r="AL83" s="5"/>
      <c r="AM83" s="5"/>
      <c r="AN83" s="5"/>
      <c r="AO83" s="5"/>
      <c r="AP83" s="5"/>
      <c r="AQ83" s="5"/>
    </row>
    <row r="84" spans="2:45" ht="13.5" thickBot="1" x14ac:dyDescent="0.25">
      <c r="B84" s="172"/>
      <c r="C84" s="172"/>
      <c r="D84" s="172"/>
      <c r="E84" s="172"/>
      <c r="F84" s="172"/>
      <c r="G84" s="172"/>
      <c r="H84" s="172"/>
      <c r="I84" s="172"/>
      <c r="J84" s="172"/>
      <c r="K84" s="172"/>
      <c r="L84" s="172"/>
      <c r="M84" s="172"/>
      <c r="N84" s="172"/>
      <c r="O84" s="172"/>
      <c r="P84" s="172"/>
      <c r="Q84" s="172"/>
      <c r="R84" s="172"/>
      <c r="AB84" s="10" t="s">
        <v>25</v>
      </c>
      <c r="AC84" s="17"/>
      <c r="AE84" s="10" t="s">
        <v>81</v>
      </c>
      <c r="AF84" s="11"/>
      <c r="AL84" s="5"/>
      <c r="AM84" s="5"/>
      <c r="AN84" s="5"/>
      <c r="AO84" s="5"/>
      <c r="AP84" s="5"/>
      <c r="AQ84" s="5"/>
    </row>
    <row r="85" spans="2:45" x14ac:dyDescent="0.2">
      <c r="AM85" s="1" t="s">
        <v>82</v>
      </c>
      <c r="AQ85" s="1"/>
      <c r="AR85" s="13"/>
      <c r="AS85" s="13"/>
    </row>
    <row r="86" spans="2:45" x14ac:dyDescent="0.2">
      <c r="B86" s="12" t="s">
        <v>83</v>
      </c>
      <c r="C86" s="5"/>
      <c r="D86" s="5"/>
      <c r="E86" s="5"/>
      <c r="F86" s="5"/>
      <c r="G86" s="5"/>
      <c r="H86" s="173"/>
      <c r="I86" s="173"/>
      <c r="J86" s="173"/>
      <c r="K86" s="173"/>
      <c r="L86" s="173"/>
      <c r="M86" s="173"/>
      <c r="N86" s="173"/>
      <c r="O86" s="173"/>
      <c r="P86" s="173"/>
      <c r="Q86" s="173"/>
      <c r="R86" s="173"/>
      <c r="S86" s="173"/>
      <c r="AM86" t="s">
        <v>84</v>
      </c>
      <c r="AO86" t="s">
        <v>85</v>
      </c>
      <c r="AQ86" t="s">
        <v>86</v>
      </c>
    </row>
    <row r="87" spans="2:45" x14ac:dyDescent="0.2">
      <c r="B87" s="8"/>
      <c r="C87" s="5"/>
      <c r="D87" s="5"/>
      <c r="E87" s="5"/>
      <c r="F87" s="5"/>
      <c r="G87" s="5"/>
      <c r="H87" s="35"/>
      <c r="I87" s="35"/>
      <c r="J87" s="9"/>
      <c r="K87" s="9"/>
      <c r="L87" s="9"/>
      <c r="M87" s="9"/>
      <c r="N87" s="9"/>
      <c r="O87" s="9"/>
      <c r="P87" s="9"/>
      <c r="Q87" s="9"/>
      <c r="R87" s="9"/>
      <c r="S87" s="9"/>
      <c r="T87" s="10"/>
      <c r="U87" s="10"/>
      <c r="V87" s="10"/>
      <c r="W87" s="10"/>
      <c r="X87" s="10"/>
      <c r="Y87" s="10"/>
      <c r="Z87" s="10"/>
      <c r="AM87" s="22"/>
      <c r="AO87" s="22"/>
      <c r="AQ87" s="22"/>
      <c r="AR87" s="42"/>
      <c r="AS87" s="42"/>
    </row>
  </sheetData>
  <autoFilter ref="B40:AZ48" xr:uid="{EE48EE09-E661-402D-BA1B-A100D489DD1B}">
    <filterColumn colId="50" showButton="0"/>
  </autoFilter>
  <mergeCells count="268">
    <mergeCell ref="I12:J12"/>
    <mergeCell ref="K12:L12"/>
    <mergeCell ref="M12:AG12"/>
    <mergeCell ref="AH12:AQ12"/>
    <mergeCell ref="B49:C49"/>
    <mergeCell ref="U49:Z49"/>
    <mergeCell ref="H49:I49"/>
    <mergeCell ref="S54:T54"/>
    <mergeCell ref="U54:Z54"/>
    <mergeCell ref="AA54:AQ54"/>
    <mergeCell ref="B52:C52"/>
    <mergeCell ref="D52:E52"/>
    <mergeCell ref="F52:G52"/>
    <mergeCell ref="H52:I52"/>
    <mergeCell ref="J52:L52"/>
    <mergeCell ref="M52:O52"/>
    <mergeCell ref="P52:R52"/>
    <mergeCell ref="S52:T52"/>
    <mergeCell ref="U52:Z52"/>
    <mergeCell ref="D49:E49"/>
    <mergeCell ref="F49:G49"/>
    <mergeCell ref="J49:L49"/>
    <mergeCell ref="M49:O49"/>
    <mergeCell ref="P49:R49"/>
    <mergeCell ref="S49:T49"/>
    <mergeCell ref="AA49:AQ49"/>
    <mergeCell ref="AA53:AQ53"/>
    <mergeCell ref="AA50:AQ50"/>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S46:T46"/>
    <mergeCell ref="U46:Z46"/>
    <mergeCell ref="J45:L45"/>
    <mergeCell ref="M45:O45"/>
    <mergeCell ref="P45:R45"/>
    <mergeCell ref="S45:T45"/>
    <mergeCell ref="U45:Z45"/>
    <mergeCell ref="AA45:AQ45"/>
    <mergeCell ref="B44:C44"/>
    <mergeCell ref="D44:E44"/>
    <mergeCell ref="F44:G44"/>
    <mergeCell ref="H44:I44"/>
    <mergeCell ref="P41:R41"/>
    <mergeCell ref="S41:T41"/>
    <mergeCell ref="U41:Z41"/>
    <mergeCell ref="AA41:AQ41"/>
    <mergeCell ref="B37:I37"/>
    <mergeCell ref="J37:L37"/>
    <mergeCell ref="M37:O37"/>
    <mergeCell ref="B41:C41"/>
    <mergeCell ref="J44:L44"/>
    <mergeCell ref="M44:O44"/>
    <mergeCell ref="P44:R44"/>
    <mergeCell ref="S44:T44"/>
    <mergeCell ref="U44:Z44"/>
    <mergeCell ref="AA44:AQ44"/>
    <mergeCell ref="H43:I43"/>
    <mergeCell ref="J43:L43"/>
    <mergeCell ref="M43:O43"/>
    <mergeCell ref="P43:R43"/>
    <mergeCell ref="S43:T43"/>
    <mergeCell ref="U43:Z43"/>
    <mergeCell ref="AA43:AQ43"/>
    <mergeCell ref="S42:T42"/>
    <mergeCell ref="U42:Z42"/>
    <mergeCell ref="AA42:AQ42"/>
    <mergeCell ref="B84:R84"/>
    <mergeCell ref="H86:S86"/>
    <mergeCell ref="B51:C51"/>
    <mergeCell ref="D50:E50"/>
    <mergeCell ref="F50:G50"/>
    <mergeCell ref="H50:I50"/>
    <mergeCell ref="M50:O50"/>
    <mergeCell ref="P50:R50"/>
    <mergeCell ref="S50:T50"/>
    <mergeCell ref="B56:C56"/>
    <mergeCell ref="B58:C58"/>
    <mergeCell ref="H60:I60"/>
    <mergeCell ref="J60:L60"/>
    <mergeCell ref="M60:O60"/>
    <mergeCell ref="P60:R60"/>
    <mergeCell ref="S60:T60"/>
    <mergeCell ref="B60:C60"/>
    <mergeCell ref="B59:C59"/>
    <mergeCell ref="B57:C57"/>
    <mergeCell ref="J57:L57"/>
    <mergeCell ref="M57:O57"/>
    <mergeCell ref="P57:R57"/>
    <mergeCell ref="S59:T59"/>
    <mergeCell ref="D57:E57"/>
    <mergeCell ref="AA48:AQ48"/>
    <mergeCell ref="B42:C42"/>
    <mergeCell ref="D42:E42"/>
    <mergeCell ref="F42:G42"/>
    <mergeCell ref="H42:I42"/>
    <mergeCell ref="J42:L42"/>
    <mergeCell ref="M42:O42"/>
    <mergeCell ref="P42:R42"/>
    <mergeCell ref="B43:C43"/>
    <mergeCell ref="D43:E43"/>
    <mergeCell ref="F43:G43"/>
    <mergeCell ref="B45:C45"/>
    <mergeCell ref="D45:E45"/>
    <mergeCell ref="F45:G45"/>
    <mergeCell ref="B48:C48"/>
    <mergeCell ref="D48:E48"/>
    <mergeCell ref="F48:G48"/>
    <mergeCell ref="H48:I48"/>
    <mergeCell ref="J48:L48"/>
    <mergeCell ref="M48:O48"/>
    <mergeCell ref="P48:R48"/>
    <mergeCell ref="S48:T48"/>
    <mergeCell ref="U48:Z48"/>
    <mergeCell ref="H45:I45"/>
    <mergeCell ref="D41:E41"/>
    <mergeCell ref="F41:G41"/>
    <mergeCell ref="H41:I41"/>
    <mergeCell ref="J41:L41"/>
    <mergeCell ref="M41:O41"/>
    <mergeCell ref="B34:I34"/>
    <mergeCell ref="J34:L34"/>
    <mergeCell ref="M34:O34"/>
    <mergeCell ref="B35:I35"/>
    <mergeCell ref="J35:L35"/>
    <mergeCell ref="M35:O35"/>
    <mergeCell ref="M36:O36"/>
    <mergeCell ref="B18:I18"/>
    <mergeCell ref="B22:G22"/>
    <mergeCell ref="H22:AQ22"/>
    <mergeCell ref="B23:G23"/>
    <mergeCell ref="H23:AQ23"/>
    <mergeCell ref="B24:G24"/>
    <mergeCell ref="H24:AQ24"/>
    <mergeCell ref="J18:AQ18"/>
    <mergeCell ref="B21:G21"/>
    <mergeCell ref="H21:AQ21"/>
    <mergeCell ref="B32:I32"/>
    <mergeCell ref="J32:L32"/>
    <mergeCell ref="M32:O32"/>
    <mergeCell ref="B33:I33"/>
    <mergeCell ref="J33:L33"/>
    <mergeCell ref="M33:O33"/>
    <mergeCell ref="AF28:AH28"/>
    <mergeCell ref="B31:I31"/>
    <mergeCell ref="J31:L31"/>
    <mergeCell ref="M31:O31"/>
    <mergeCell ref="J3:AQ4"/>
    <mergeCell ref="I7:AQ7"/>
    <mergeCell ref="I8:J8"/>
    <mergeCell ref="K8:L8"/>
    <mergeCell ref="M8:AG8"/>
    <mergeCell ref="AH8:AQ8"/>
    <mergeCell ref="I10:J10"/>
    <mergeCell ref="K10:L10"/>
    <mergeCell ref="M10:AG10"/>
    <mergeCell ref="AH10:AQ10"/>
    <mergeCell ref="M59:O59"/>
    <mergeCell ref="P59:R59"/>
    <mergeCell ref="I13:J13"/>
    <mergeCell ref="K13:L13"/>
    <mergeCell ref="M13:AG13"/>
    <mergeCell ref="AH13:AQ13"/>
    <mergeCell ref="I9:J9"/>
    <mergeCell ref="K9:L9"/>
    <mergeCell ref="M9:AG9"/>
    <mergeCell ref="AH9:AQ9"/>
    <mergeCell ref="B17:I17"/>
    <mergeCell ref="J17:AQ17"/>
    <mergeCell ref="B16:I16"/>
    <mergeCell ref="J16:AQ16"/>
    <mergeCell ref="I11:J11"/>
    <mergeCell ref="K11:L11"/>
    <mergeCell ref="M11:AG11"/>
    <mergeCell ref="AH11:AQ11"/>
    <mergeCell ref="B25:G25"/>
    <mergeCell ref="H25:AQ25"/>
    <mergeCell ref="B26:G26"/>
    <mergeCell ref="H26:AQ26"/>
    <mergeCell ref="B36:I36"/>
    <mergeCell ref="J36:L36"/>
    <mergeCell ref="D60:E60"/>
    <mergeCell ref="F60:G60"/>
    <mergeCell ref="U51:Z51"/>
    <mergeCell ref="AA51:AQ51"/>
    <mergeCell ref="J50:L50"/>
    <mergeCell ref="AA52:AQ52"/>
    <mergeCell ref="U59:Z59"/>
    <mergeCell ref="U58:Z58"/>
    <mergeCell ref="D53:E53"/>
    <mergeCell ref="F53:G53"/>
    <mergeCell ref="H53:I53"/>
    <mergeCell ref="J53:L53"/>
    <mergeCell ref="M53:O53"/>
    <mergeCell ref="P53:R53"/>
    <mergeCell ref="S53:T53"/>
    <mergeCell ref="U56:Z56"/>
    <mergeCell ref="F56:G56"/>
    <mergeCell ref="H56:I56"/>
    <mergeCell ref="J56:L56"/>
    <mergeCell ref="M56:O56"/>
    <mergeCell ref="P56:R56"/>
    <mergeCell ref="S56:T56"/>
    <mergeCell ref="D59:E59"/>
    <mergeCell ref="F59:G59"/>
    <mergeCell ref="H54:I54"/>
    <mergeCell ref="J54:L54"/>
    <mergeCell ref="F57:G57"/>
    <mergeCell ref="H57:I57"/>
    <mergeCell ref="U60:Z60"/>
    <mergeCell ref="AA59:AQ59"/>
    <mergeCell ref="D55:E55"/>
    <mergeCell ref="F55:G55"/>
    <mergeCell ref="H55:I55"/>
    <mergeCell ref="J55:L55"/>
    <mergeCell ref="M55:O55"/>
    <mergeCell ref="P55:R55"/>
    <mergeCell ref="S55:T55"/>
    <mergeCell ref="AA56:AQ56"/>
    <mergeCell ref="D58:E58"/>
    <mergeCell ref="F58:G58"/>
    <mergeCell ref="H58:I58"/>
    <mergeCell ref="J58:L58"/>
    <mergeCell ref="M58:O58"/>
    <mergeCell ref="P58:R58"/>
    <mergeCell ref="S58:T58"/>
    <mergeCell ref="AA58:AQ58"/>
    <mergeCell ref="D56:E56"/>
    <mergeCell ref="AA60:AQ60"/>
    <mergeCell ref="M54:O54"/>
    <mergeCell ref="P54:R54"/>
    <mergeCell ref="H59:I59"/>
    <mergeCell ref="J59:L59"/>
    <mergeCell ref="U57:Z57"/>
    <mergeCell ref="AA57:AQ57"/>
    <mergeCell ref="B50:C50"/>
    <mergeCell ref="D51:E51"/>
    <mergeCell ref="F51:G51"/>
    <mergeCell ref="H51:I51"/>
    <mergeCell ref="J51:L51"/>
    <mergeCell ref="M51:O51"/>
    <mergeCell ref="P51:R51"/>
    <mergeCell ref="S51:T51"/>
    <mergeCell ref="U50:Z50"/>
    <mergeCell ref="B55:C55"/>
    <mergeCell ref="U55:Z55"/>
    <mergeCell ref="B53:C53"/>
    <mergeCell ref="U53:Z53"/>
    <mergeCell ref="AA55:AQ55"/>
    <mergeCell ref="S57:T57"/>
    <mergeCell ref="B54:C54"/>
    <mergeCell ref="D54:E54"/>
    <mergeCell ref="F54:G54"/>
  </mergeCells>
  <phoneticPr fontId="9" type="noConversion"/>
  <dataValidations count="7">
    <dataValidation type="list" allowBlank="1" showInputMessage="1" showErrorMessage="1" sqref="F61:G61" xr:uid="{60240B79-EFE9-42BB-AB0E-7C74EB521102}">
      <formula1>Requerimientos</formula1>
    </dataValidation>
    <dataValidation type="list" allowBlank="1" showInputMessage="1" showErrorMessage="1" sqref="AZ61" xr:uid="{33E84457-935B-4194-BE00-05DC4E954BDE}">
      <formula1>Estado_CP</formula1>
    </dataValidation>
    <dataValidation type="list" allowBlank="1" showInputMessage="1" showErrorMessage="1" sqref="P61:R61" xr:uid="{898D0A8E-AB76-4E2B-A2D9-66B2A74BADA2}">
      <formula1>Caracteristica_Evaluar</formula1>
    </dataValidation>
    <dataValidation type="list" allowBlank="1" showInputMessage="1" showErrorMessage="1" sqref="H61:I61" xr:uid="{63EF58D9-A8A0-47AB-91EA-3303DA16AD31}">
      <formula1>Componentes</formula1>
    </dataValidation>
    <dataValidation type="list" allowBlank="1" showInputMessage="1" showErrorMessage="1" sqref="M61:O61 M42:R60" xr:uid="{889FC8C0-24C5-4BAD-AF3C-AD9B090029AF}">
      <formula1>Tecnicas_Pruebas</formula1>
    </dataValidation>
    <dataValidation type="list" allowBlank="1" showInputMessage="1" showErrorMessage="1" sqref="S42:T61" xr:uid="{39C41906-3E1C-4A71-A997-93E5264FD623}">
      <formula1>Metodos_Pruebas</formula1>
    </dataValidation>
    <dataValidation type="list" allowBlank="1" showInputMessage="1" showErrorMessage="1" sqref="AS42:AS60" xr:uid="{66E2BCA1-8C6B-4386-BE88-5293B86F6A1A}">
      <formula1>"Crítico,Mayor,Menor"</formula1>
    </dataValidation>
  </dataValidations>
  <printOptions horizontalCentered="1" verticalCentered="1"/>
  <pageMargins left="0.59055118110236227" right="0.51181102362204722" top="0.98425196850393704" bottom="0.39370078740157483" header="0" footer="0"/>
  <pageSetup scale="55" orientation="landscape"/>
  <headerFooter alignWithMargins="0">
    <oddFooter>&amp;CPàgina &amp;P de &amp;N&amp;RPR-07.2</oddFooter>
  </headerFooter>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B4ECB22D-E83C-4BE2-8C29-C4C7479DE398}">
          <x14:formula1>
            <xm:f>ejemplo!$A$97:$A$98</xm:f>
          </x14:formula1>
          <xm:sqref>AR42:AR60</xm:sqref>
        </x14:dataValidation>
        <x14:dataValidation type="list" allowBlank="1" showInputMessage="1" showErrorMessage="1" xr:uid="{3F685CEA-ACAD-4877-A5A3-3EA8D6DC62BC}">
          <x14:formula1>
            <xm:f>ejemplo!$A$70:$A$86</xm:f>
          </x14:formula1>
          <xm:sqref>D42:E60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101"/>
  <sheetViews>
    <sheetView topLeftCell="A126" zoomScale="120" zoomScaleNormal="120" workbookViewId="0">
      <selection activeCell="A135" sqref="A135"/>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row r="101" spans="1:3" x14ac:dyDescent="0.2">
      <c r="A101" s="52" t="s">
        <v>220</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2025-07-22T23:02:03Z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