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018-2019\JA\"/>
    </mc:Choice>
  </mc:AlternateContent>
  <xr:revisionPtr revIDLastSave="0" documentId="13_ncr:1_{0BB33587-0BCE-4E9C-B640-2AF9F44EE474}" xr6:coauthVersionLast="40" xr6:coauthVersionMax="40" xr10:uidLastSave="{00000000-0000-0000-0000-000000000000}"/>
  <bookViews>
    <workbookView xWindow="0" yWindow="0" windowWidth="8688" windowHeight="3048" activeTab="1" xr2:uid="{CF8D0C8D-A83C-4D2A-A656-DBFE0CC0254E}"/>
  </bookViews>
  <sheets>
    <sheet name="Graph of business stuff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1" i="1"/>
  <c r="L5" i="1"/>
  <c r="L3" i="1"/>
  <c r="L4" i="1"/>
  <c r="L10" i="1"/>
  <c r="L9" i="1"/>
  <c r="L8" i="1"/>
  <c r="L7" i="1"/>
  <c r="L6" i="1"/>
  <c r="L2" i="1"/>
  <c r="C2" i="1"/>
  <c r="F3" i="1"/>
  <c r="C8" i="1"/>
  <c r="C10" i="1" s="1"/>
  <c r="C9" i="1"/>
  <c r="F2" i="1" l="1"/>
  <c r="J4" i="1" s="1"/>
  <c r="N4" i="1" s="1"/>
  <c r="J6" i="1"/>
  <c r="J8" i="1" l="1"/>
  <c r="J3" i="1"/>
  <c r="M3" i="1" s="1"/>
  <c r="J7" i="1"/>
  <c r="M7" i="1" s="1"/>
  <c r="J5" i="1"/>
  <c r="N5" i="1" s="1"/>
  <c r="J9" i="1"/>
  <c r="N9" i="1" s="1"/>
  <c r="J2" i="1"/>
  <c r="M2" i="1" s="1"/>
  <c r="J10" i="1"/>
  <c r="M4" i="1"/>
  <c r="N8" i="1"/>
  <c r="M8" i="1"/>
  <c r="N6" i="1"/>
  <c r="M6" i="1"/>
  <c r="N7" i="1"/>
  <c r="M5" i="1"/>
  <c r="N3" i="1" l="1"/>
  <c r="M9" i="1"/>
  <c r="M10" i="1"/>
  <c r="N10" i="1"/>
  <c r="N2" i="1"/>
</calcChain>
</file>

<file path=xl/sharedStrings.xml><?xml version="1.0" encoding="utf-8"?>
<sst xmlns="http://schemas.openxmlformats.org/spreadsheetml/2006/main" count="32" uniqueCount="30">
  <si>
    <t>Variable</t>
    <phoneticPr fontId="1" type="noConversion"/>
  </si>
  <si>
    <t>cost</t>
    <phoneticPr fontId="1" type="noConversion"/>
  </si>
  <si>
    <t>Spray</t>
    <phoneticPr fontId="1" type="noConversion"/>
  </si>
  <si>
    <t>Band</t>
    <phoneticPr fontId="1" type="noConversion"/>
  </si>
  <si>
    <t>amt of band per spray</t>
    <phoneticPr fontId="1" type="noConversion"/>
  </si>
  <si>
    <t>Location fee</t>
    <phoneticPr fontId="1" type="noConversion"/>
  </si>
  <si>
    <t>wage</t>
    <phoneticPr fontId="1" type="noConversion"/>
  </si>
  <si>
    <t>spray per unit</t>
    <phoneticPr fontId="1" type="noConversion"/>
  </si>
  <si>
    <t>labor cost per unit</t>
    <phoneticPr fontId="1" type="noConversion"/>
  </si>
  <si>
    <t>sold</t>
    <phoneticPr fontId="1" type="noConversion"/>
  </si>
  <si>
    <t>variable</t>
    <phoneticPr fontId="1" type="noConversion"/>
  </si>
  <si>
    <t>constant</t>
    <phoneticPr fontId="1" type="noConversion"/>
  </si>
  <si>
    <t>gross profit</t>
    <phoneticPr fontId="1" type="noConversion"/>
  </si>
  <si>
    <t>Cost ($)</t>
    <phoneticPr fontId="1" type="noConversion"/>
  </si>
  <si>
    <t>1 can</t>
    <phoneticPr fontId="1" type="noConversion"/>
  </si>
  <si>
    <t>2 bands</t>
    <phoneticPr fontId="1" type="noConversion"/>
  </si>
  <si>
    <t>13 bands/can of spray</t>
    <phoneticPr fontId="1" type="noConversion"/>
  </si>
  <si>
    <t>Units</t>
    <phoneticPr fontId="1" type="noConversion"/>
  </si>
  <si>
    <t>Selling price per unit (2 bands)</t>
    <phoneticPr fontId="1" type="noConversion"/>
  </si>
  <si>
    <t>1 hour</t>
    <phoneticPr fontId="1" type="noConversion"/>
  </si>
  <si>
    <t>Hours</t>
    <phoneticPr fontId="1" type="noConversion"/>
  </si>
  <si>
    <t>hours for each unit (2 bands)</t>
    <phoneticPr fontId="1" type="noConversion"/>
  </si>
  <si>
    <t>per unit (2 bands)</t>
    <phoneticPr fontId="1" type="noConversion"/>
  </si>
  <si>
    <t>tax to be paid to JA</t>
    <phoneticPr fontId="1" type="noConversion"/>
  </si>
  <si>
    <t>tax to JA</t>
    <phoneticPr fontId="1" type="noConversion"/>
  </si>
  <si>
    <t>revenue</t>
    <phoneticPr fontId="1" type="noConversion"/>
  </si>
  <si>
    <t>gross profit before operating expense</t>
    <phoneticPr fontId="1" type="noConversion"/>
  </si>
  <si>
    <t>Shopify fee</t>
    <phoneticPr fontId="1" type="noConversion"/>
  </si>
  <si>
    <t>2 months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</si>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</sst>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Graph of stuff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7065595284196031"/>
          <c:y val="0.11182324524470613"/>
          <c:w val="0.7115464437683926"/>
          <c:h val="0.82635105796960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260</c:v>
                </c:pt>
                <c:pt idx="1">
                  <c:v>266.7926769230769</c:v>
                </c:pt>
                <c:pt idx="2">
                  <c:v>273.58535384615385</c:v>
                </c:pt>
                <c:pt idx="3">
                  <c:v>293.9633846153846</c:v>
                </c:pt>
                <c:pt idx="4">
                  <c:v>327.9267692307692</c:v>
                </c:pt>
                <c:pt idx="5">
                  <c:v>395.85353846153845</c:v>
                </c:pt>
                <c:pt idx="6">
                  <c:v>599.63384615384621</c:v>
                </c:pt>
                <c:pt idx="7">
                  <c:v>939.2676923076923</c:v>
                </c:pt>
                <c:pt idx="8">
                  <c:v>1618.5353846153846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5-4957-858E-D4DC839C8896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75</c:v>
                </c:pt>
                <c:pt idx="4">
                  <c:v>150</c:v>
                </c:pt>
                <c:pt idx="5">
                  <c:v>300</c:v>
                </c:pt>
                <c:pt idx="6">
                  <c:v>750</c:v>
                </c:pt>
                <c:pt idx="7">
                  <c:v>1500</c:v>
                </c:pt>
                <c:pt idx="8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C5-4957-858E-D4DC839C8896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gross profit before operating expense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Sheet1!$M$2:$M$10</c:f>
              <c:numCache>
                <c:formatCode>General</c:formatCode>
                <c:ptCount val="9"/>
                <c:pt idx="0">
                  <c:v>-60</c:v>
                </c:pt>
                <c:pt idx="1">
                  <c:v>-51.792676923076897</c:v>
                </c:pt>
                <c:pt idx="2">
                  <c:v>-43.585353846153851</c:v>
                </c:pt>
                <c:pt idx="3">
                  <c:v>-18.963384615384598</c:v>
                </c:pt>
                <c:pt idx="4">
                  <c:v>22.073230769230804</c:v>
                </c:pt>
                <c:pt idx="5">
                  <c:v>104.14646153846155</c:v>
                </c:pt>
                <c:pt idx="6">
                  <c:v>350.36615384615379</c:v>
                </c:pt>
                <c:pt idx="7">
                  <c:v>760.7323076923077</c:v>
                </c:pt>
                <c:pt idx="8">
                  <c:v>1581.4646153846154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C5-4957-858E-D4DC839C8896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gross 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Sheet1!$N$2:$N$10</c:f>
              <c:numCache>
                <c:formatCode>General</c:formatCode>
                <c:ptCount val="9"/>
                <c:pt idx="0">
                  <c:v>-260</c:v>
                </c:pt>
                <c:pt idx="1">
                  <c:v>-251.7926769230769</c:v>
                </c:pt>
                <c:pt idx="2">
                  <c:v>-243.58535384615385</c:v>
                </c:pt>
                <c:pt idx="3">
                  <c:v>-218.9633846153846</c:v>
                </c:pt>
                <c:pt idx="4">
                  <c:v>-177.9267692307692</c:v>
                </c:pt>
                <c:pt idx="5">
                  <c:v>-95.853538461538449</c:v>
                </c:pt>
                <c:pt idx="6">
                  <c:v>150.36615384615379</c:v>
                </c:pt>
                <c:pt idx="7">
                  <c:v>560.7323076923077</c:v>
                </c:pt>
                <c:pt idx="8">
                  <c:v>1381.4646153846154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C5-4957-858E-D4DC839C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28600"/>
        <c:axId val="529029560"/>
      </c:scatterChart>
      <c:valAx>
        <c:axId val="52902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unit sold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029560"/>
        <c:crosses val="autoZero"/>
        <c:crossBetween val="midCat"/>
      </c:valAx>
      <c:valAx>
        <c:axId val="52902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money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02860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1.5949399767651997E-2"/>
          <c:y val="0.14807354483837737"/>
          <c:w val="0.19853147454928791"/>
          <c:h val="0.45334456751340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A58342-5FE9-413B-B3DA-4F0C009767B8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9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BAEFB2-8617-42F0-B7D5-75EAB3164A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F239-DE07-4767-9BA1-FE5B9051F45D}">
  <dimension ref="A1:N12"/>
  <sheetViews>
    <sheetView tabSelected="1" topLeftCell="E1" workbookViewId="0">
      <selection activeCell="N16" sqref="N16"/>
    </sheetView>
  </sheetViews>
  <sheetFormatPr defaultRowHeight="13.8" x14ac:dyDescent="0.25"/>
  <cols>
    <col min="1" max="1" width="32" customWidth="1"/>
    <col min="2" max="2" width="21.21875" bestFit="1" customWidth="1"/>
    <col min="5" max="5" width="21.77734375" customWidth="1"/>
    <col min="7" max="7" width="17.21875" bestFit="1" customWidth="1"/>
    <col min="10" max="10" width="9.109375" bestFit="1" customWidth="1"/>
    <col min="11" max="11" width="18.44140625" customWidth="1"/>
    <col min="12" max="12" width="13.88671875" bestFit="1" customWidth="1"/>
    <col min="13" max="13" width="35.5546875" bestFit="1" customWidth="1"/>
    <col min="14" max="14" width="17.77734375" customWidth="1"/>
  </cols>
  <sheetData>
    <row r="1" spans="1:14" x14ac:dyDescent="0.25">
      <c r="A1" t="s">
        <v>0</v>
      </c>
      <c r="B1" t="s">
        <v>17</v>
      </c>
      <c r="C1" t="s">
        <v>13</v>
      </c>
      <c r="I1" t="s">
        <v>9</v>
      </c>
      <c r="J1" t="s">
        <v>1</v>
      </c>
      <c r="K1" t="s">
        <v>24</v>
      </c>
      <c r="L1" t="s">
        <v>25</v>
      </c>
      <c r="M1" t="s">
        <v>26</v>
      </c>
      <c r="N1" t="s">
        <v>12</v>
      </c>
    </row>
    <row r="2" spans="1:14" x14ac:dyDescent="0.25">
      <c r="A2" t="s">
        <v>2</v>
      </c>
      <c r="B2" t="s">
        <v>14</v>
      </c>
      <c r="C2">
        <f>25*1.13</f>
        <v>28.249999999999996</v>
      </c>
      <c r="E2" t="s">
        <v>10</v>
      </c>
      <c r="F2">
        <f>C3+C9+C10</f>
        <v>6.7926769230769226</v>
      </c>
      <c r="G2" t="s">
        <v>22</v>
      </c>
      <c r="I2">
        <v>0</v>
      </c>
      <c r="J2">
        <f>K2+I2*F2+F3</f>
        <v>260</v>
      </c>
      <c r="L2">
        <f>I2*C5</f>
        <v>0</v>
      </c>
      <c r="M2">
        <f>L2-J2+200</f>
        <v>-60</v>
      </c>
      <c r="N2">
        <f>L2-J2</f>
        <v>-260</v>
      </c>
    </row>
    <row r="3" spans="1:14" x14ac:dyDescent="0.25">
      <c r="A3" t="s">
        <v>3</v>
      </c>
      <c r="B3" t="s">
        <v>15</v>
      </c>
      <c r="C3">
        <f>4*1.13</f>
        <v>4.5199999999999996</v>
      </c>
      <c r="E3" t="s">
        <v>11</v>
      </c>
      <c r="F3">
        <f>C6+C11</f>
        <v>260</v>
      </c>
      <c r="I3">
        <v>1</v>
      </c>
      <c r="J3">
        <f>K3+I3*F2+F3</f>
        <v>266.7926769230769</v>
      </c>
      <c r="L3">
        <f>I3*C5</f>
        <v>15</v>
      </c>
      <c r="M3">
        <f t="shared" ref="M3:M10" si="0">L3-J3+200</f>
        <v>-51.792676923076897</v>
      </c>
      <c r="N3">
        <f t="shared" ref="N3:N10" si="1">L3-J3</f>
        <v>-251.7926769230769</v>
      </c>
    </row>
    <row r="4" spans="1:14" x14ac:dyDescent="0.25">
      <c r="A4" t="s">
        <v>4</v>
      </c>
      <c r="B4" t="s">
        <v>16</v>
      </c>
      <c r="E4" t="s">
        <v>23</v>
      </c>
      <c r="G4" t="s">
        <v>22</v>
      </c>
      <c r="I4">
        <v>2</v>
      </c>
      <c r="J4">
        <f>K4+I4*F2+F3</f>
        <v>273.58535384615385</v>
      </c>
      <c r="L4">
        <f>I4*C5</f>
        <v>30</v>
      </c>
      <c r="M4">
        <f>L4-J4+200</f>
        <v>-43.585353846153851</v>
      </c>
      <c r="N4">
        <f t="shared" si="1"/>
        <v>-243.58535384615385</v>
      </c>
    </row>
    <row r="5" spans="1:14" x14ac:dyDescent="0.25">
      <c r="A5" t="s">
        <v>18</v>
      </c>
      <c r="B5" t="s">
        <v>15</v>
      </c>
      <c r="C5">
        <v>15</v>
      </c>
      <c r="I5">
        <v>5</v>
      </c>
      <c r="J5">
        <f>K5+I5*F2+F3</f>
        <v>293.9633846153846</v>
      </c>
      <c r="L5">
        <f>I5*C5</f>
        <v>75</v>
      </c>
      <c r="M5">
        <f t="shared" si="0"/>
        <v>-18.963384615384598</v>
      </c>
      <c r="N5">
        <f t="shared" si="1"/>
        <v>-218.9633846153846</v>
      </c>
    </row>
    <row r="6" spans="1:14" x14ac:dyDescent="0.25">
      <c r="A6" t="s">
        <v>5</v>
      </c>
      <c r="C6">
        <v>200</v>
      </c>
      <c r="I6">
        <v>10</v>
      </c>
      <c r="J6">
        <f>K6+I6*F2+F3</f>
        <v>327.9267692307692</v>
      </c>
      <c r="L6">
        <f>I6*C5</f>
        <v>150</v>
      </c>
      <c r="M6">
        <f t="shared" si="0"/>
        <v>22.073230769230804</v>
      </c>
      <c r="N6">
        <f t="shared" si="1"/>
        <v>-177.9267692307692</v>
      </c>
    </row>
    <row r="7" spans="1:14" x14ac:dyDescent="0.25">
      <c r="A7" t="s">
        <v>6</v>
      </c>
      <c r="B7" t="s">
        <v>19</v>
      </c>
      <c r="C7">
        <v>0.6</v>
      </c>
      <c r="I7">
        <v>20</v>
      </c>
      <c r="J7">
        <f>K7+I7*F2+F3</f>
        <v>395.85353846153845</v>
      </c>
      <c r="L7">
        <f>I7*C5</f>
        <v>300</v>
      </c>
      <c r="M7">
        <f t="shared" si="0"/>
        <v>104.14646153846155</v>
      </c>
      <c r="N7">
        <f t="shared" si="1"/>
        <v>-95.853538461538449</v>
      </c>
    </row>
    <row r="8" spans="1:14" x14ac:dyDescent="0.25">
      <c r="A8" t="s">
        <v>21</v>
      </c>
      <c r="B8" t="s">
        <v>20</v>
      </c>
      <c r="C8">
        <f>0.083*2</f>
        <v>0.16600000000000001</v>
      </c>
      <c r="I8">
        <v>50</v>
      </c>
      <c r="J8">
        <f>K8+I8*F2+F3</f>
        <v>599.63384615384621</v>
      </c>
      <c r="L8">
        <f>I8*C5</f>
        <v>750</v>
      </c>
      <c r="M8">
        <f t="shared" si="0"/>
        <v>350.36615384615379</v>
      </c>
      <c r="N8">
        <f t="shared" si="1"/>
        <v>150.36615384615379</v>
      </c>
    </row>
    <row r="9" spans="1:14" x14ac:dyDescent="0.25">
      <c r="A9" t="s">
        <v>7</v>
      </c>
      <c r="C9">
        <f>C2/13</f>
        <v>2.1730769230769229</v>
      </c>
      <c r="I9">
        <v>100</v>
      </c>
      <c r="J9">
        <f>K9+I9*F2+F3</f>
        <v>939.2676923076923</v>
      </c>
      <c r="L9">
        <f>I9*C5</f>
        <v>1500</v>
      </c>
      <c r="M9">
        <f t="shared" si="0"/>
        <v>760.7323076923077</v>
      </c>
      <c r="N9">
        <f t="shared" si="1"/>
        <v>560.7323076923077</v>
      </c>
    </row>
    <row r="10" spans="1:14" x14ac:dyDescent="0.25">
      <c r="A10" t="s">
        <v>8</v>
      </c>
      <c r="C10">
        <f>C8*C7</f>
        <v>9.9600000000000008E-2</v>
      </c>
      <c r="I10">
        <v>200</v>
      </c>
      <c r="J10">
        <f>K10+I10*F2+F3</f>
        <v>1618.5353846153846</v>
      </c>
      <c r="L10">
        <f>I10*C5</f>
        <v>3000</v>
      </c>
      <c r="M10">
        <f t="shared" si="0"/>
        <v>1581.4646153846154</v>
      </c>
      <c r="N10">
        <f t="shared" si="1"/>
        <v>1381.4646153846154</v>
      </c>
    </row>
    <row r="11" spans="1:14" x14ac:dyDescent="0.25">
      <c r="A11" t="s">
        <v>27</v>
      </c>
      <c r="B11" t="s">
        <v>28</v>
      </c>
      <c r="C11">
        <f>30*2</f>
        <v>60</v>
      </c>
    </row>
    <row r="12" spans="1:14" x14ac:dyDescent="0.25">
      <c r="C12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Graph of business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Chai</dc:creator>
  <cp:lastModifiedBy>Leo Chai</cp:lastModifiedBy>
  <dcterms:created xsi:type="dcterms:W3CDTF">2019-01-16T23:17:36Z</dcterms:created>
  <dcterms:modified xsi:type="dcterms:W3CDTF">2019-01-18T02:01:05Z</dcterms:modified>
</cp:coreProperties>
</file>