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2018-2019\chem\IA\chem data\"/>
    </mc:Choice>
  </mc:AlternateContent>
  <bookViews>
    <workbookView xWindow="0" yWindow="0" windowWidth="11970" windowHeight="9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K6" i="1"/>
  <c r="K5" i="1"/>
  <c r="K4" i="1"/>
  <c r="K3" i="1"/>
  <c r="K2" i="1"/>
  <c r="P6" i="1"/>
  <c r="P10" i="1"/>
  <c r="P14" i="1"/>
  <c r="P18" i="1"/>
  <c r="M3" i="1" l="1"/>
  <c r="M4" i="1"/>
  <c r="M5" i="1"/>
  <c r="M6" i="1"/>
  <c r="M2" i="1"/>
  <c r="L3" i="1"/>
  <c r="L4" i="1"/>
  <c r="L5" i="1"/>
  <c r="L6" i="1"/>
  <c r="L2" i="1"/>
  <c r="K12" i="1"/>
  <c r="K11" i="1"/>
  <c r="K10" i="1"/>
  <c r="K9" i="1"/>
  <c r="K8" i="1"/>
  <c r="J2" i="1"/>
  <c r="G14" i="1"/>
  <c r="G16" i="1"/>
  <c r="H16" i="1" s="1"/>
  <c r="H14" i="1"/>
  <c r="G15" i="1"/>
  <c r="H15" i="1" s="1"/>
  <c r="J3" i="1"/>
  <c r="J4" i="1"/>
  <c r="J6" i="1"/>
  <c r="I6" i="1"/>
  <c r="I4" i="1"/>
  <c r="I3" i="1"/>
  <c r="I2" i="1"/>
  <c r="H2" i="1"/>
  <c r="G2" i="1"/>
  <c r="G21" i="1"/>
  <c r="H21" i="1" s="1"/>
  <c r="G20" i="1"/>
  <c r="H20" i="1" s="1"/>
  <c r="G19" i="1"/>
  <c r="H19" i="1" s="1"/>
  <c r="G18" i="1"/>
  <c r="H18" i="1" s="1"/>
  <c r="G17" i="1"/>
  <c r="H17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M34" i="1"/>
  <c r="I5" i="1" l="1"/>
  <c r="J5" i="1" s="1"/>
</calcChain>
</file>

<file path=xl/sharedStrings.xml><?xml version="1.0" encoding="utf-8"?>
<sst xmlns="http://schemas.openxmlformats.org/spreadsheetml/2006/main" count="60" uniqueCount="19">
  <si>
    <t>1 g  NaOH</t>
  </si>
  <si>
    <t>2 g  NaOH</t>
  </si>
  <si>
    <t>3 g  NaOH</t>
  </si>
  <si>
    <t>4 g  NaOH</t>
  </si>
  <si>
    <t>5 g  NaOH</t>
  </si>
  <si>
    <t>trial 1</t>
  </si>
  <si>
    <t>trial 2</t>
  </si>
  <si>
    <t>trial 3</t>
  </si>
  <si>
    <t>trial 4</t>
  </si>
  <si>
    <t xml:space="preserve">Luminous exposure (lux s) </t>
  </si>
  <si>
    <t>NaOH</t>
  </si>
  <si>
    <t>trial</t>
  </si>
  <si>
    <t>avg</t>
  </si>
  <si>
    <t>sum</t>
  </si>
  <si>
    <t>trial avg</t>
  </si>
  <si>
    <t>q</t>
  </si>
  <si>
    <t>q unc</t>
  </si>
  <si>
    <t>w</t>
  </si>
  <si>
    <t>w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</si>
</sst>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Sheet1!$L$3:$L$6</c:f>
              <c:numCache>
                <c:formatCode>0.0000</c:formatCode>
                <c:ptCount val="4"/>
                <c:pt idx="0">
                  <c:v>3.43487270965908E-2</c:v>
                </c:pt>
                <c:pt idx="1">
                  <c:v>2.6657409069873267E-2</c:v>
                </c:pt>
                <c:pt idx="2">
                  <c:v>2.4953082916225635E-2</c:v>
                </c:pt>
                <c:pt idx="3">
                  <c:v>2.4428674868949438E-2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2-4F2C-A248-B070A4227E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4-40CC-86A6-1170F8330304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Sheet1!$L$2:$L$3</c:f>
              <c:numCache>
                <c:formatCode>0.0000</c:formatCode>
                <c:ptCount val="2"/>
                <c:pt idx="0">
                  <c:v>1.8441682995879539E-2</c:v>
                </c:pt>
                <c:pt idx="1">
                  <c:v>3.43487270965908E-2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2-4F2C-A248-B070A422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6048"/>
        <c:axId val="397668768"/>
      </c:scatterChart>
      <c:valAx>
        <c:axId val="3959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8768"/>
        <c:crosses val="autoZero"/>
        <c:crossBetween val="midCat"/>
      </c:valAx>
      <c:valAx>
        <c:axId val="397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46</xdr:row>
      <xdr:rowOff>0</xdr:rowOff>
    </xdr:from>
    <xdr:to>
      <xdr:col>17</xdr:col>
      <xdr:colOff>600075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8"/>
  <sheetViews>
    <sheetView tabSelected="1" workbookViewId="0">
      <selection activeCell="J29" sqref="J29"/>
    </sheetView>
  </sheetViews>
  <sheetFormatPr defaultRowHeight="15" x14ac:dyDescent="0.25"/>
  <sheetData>
    <row r="1" spans="1:60" x14ac:dyDescent="0.25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 t="s">
        <v>14</v>
      </c>
      <c r="H1" t="s">
        <v>13</v>
      </c>
      <c r="I1" t="s">
        <v>12</v>
      </c>
      <c r="J1" t="s">
        <v>15</v>
      </c>
      <c r="K1" t="s">
        <v>16</v>
      </c>
      <c r="L1" t="s">
        <v>17</v>
      </c>
      <c r="M1" t="s">
        <v>18</v>
      </c>
      <c r="U1" s="1"/>
      <c r="V1" s="1"/>
      <c r="X1" s="1"/>
      <c r="AA1" s="1"/>
      <c r="AB1" s="1"/>
      <c r="AD1" s="1"/>
      <c r="AE1" s="1"/>
      <c r="AG1" s="1"/>
      <c r="AH1" s="1"/>
      <c r="AJ1" s="1"/>
      <c r="AM1" s="1"/>
      <c r="AN1" s="1"/>
      <c r="AP1" s="1"/>
      <c r="AQ1" s="1"/>
      <c r="AS1" s="1"/>
      <c r="AT1" s="1"/>
      <c r="AV1" s="1"/>
      <c r="AY1" s="1"/>
      <c r="AZ1" s="1"/>
      <c r="BB1" s="1"/>
      <c r="BC1" s="1"/>
      <c r="BE1" s="1"/>
      <c r="BF1" s="1"/>
      <c r="BH1" s="1"/>
    </row>
    <row r="2" spans="1:60" x14ac:dyDescent="0.25">
      <c r="A2" s="10" t="s">
        <v>0</v>
      </c>
      <c r="B2" s="1" t="s">
        <v>5</v>
      </c>
      <c r="C2" s="3">
        <v>3.6</v>
      </c>
      <c r="D2" s="3">
        <v>1.7</v>
      </c>
      <c r="E2" s="3">
        <v>1.7</v>
      </c>
      <c r="F2" s="3">
        <v>3.2</v>
      </c>
      <c r="G2" s="4">
        <f>AVERAGE(C2:F2)</f>
        <v>2.5499999999999998</v>
      </c>
      <c r="H2" s="4">
        <f>G2 * 4</f>
        <v>10.199999999999999</v>
      </c>
      <c r="I2" s="4">
        <f>AVERAGE($H2:$H5)</f>
        <v>10.55</v>
      </c>
      <c r="J2" s="8">
        <f>I2*4*3.1415926535898*0.03*0.03</f>
        <v>0.11931768898334061</v>
      </c>
      <c r="K2">
        <f>J2*((0.4)/I2+0.2/0.3)</f>
        <v>8.4069019410063048E-2</v>
      </c>
      <c r="L2" s="9">
        <f>J2/6.47</f>
        <v>1.8441682995879539E-2</v>
      </c>
      <c r="M2" s="9">
        <f>(K2/J2+0.6/6.47)*L2</f>
        <v>1.4703868501946027E-2</v>
      </c>
      <c r="N2">
        <v>1</v>
      </c>
      <c r="P2">
        <v>1.69958634673264</v>
      </c>
      <c r="U2" s="1"/>
      <c r="X2" s="1"/>
      <c r="AA2" s="1"/>
      <c r="AD2" s="1"/>
      <c r="AG2" s="1"/>
      <c r="AJ2" s="1"/>
      <c r="AM2" s="1"/>
      <c r="AP2" s="1"/>
      <c r="AS2" s="1"/>
      <c r="AV2" s="1"/>
      <c r="AY2" s="1"/>
      <c r="BB2" s="1"/>
      <c r="BE2" s="1"/>
      <c r="BH2" s="1"/>
    </row>
    <row r="3" spans="1:60" x14ac:dyDescent="0.25">
      <c r="A3" s="10"/>
      <c r="B3" s="1" t="s">
        <v>6</v>
      </c>
      <c r="C3" s="3">
        <v>7.7</v>
      </c>
      <c r="D3" s="3">
        <v>4.4000000000000004</v>
      </c>
      <c r="E3" s="3">
        <v>2</v>
      </c>
      <c r="F3" s="3">
        <v>1.2</v>
      </c>
      <c r="G3" s="4">
        <f t="shared" ref="G3:G21" si="0">AVERAGE(C3:F3)</f>
        <v>3.8250000000000002</v>
      </c>
      <c r="H3" s="4">
        <f t="shared" ref="H3:H21" si="1">G3 * 4</f>
        <v>15.3</v>
      </c>
      <c r="I3" s="4">
        <f>AVERAGE($H6:$H9)</f>
        <v>19.650000000000002</v>
      </c>
      <c r="J3" s="8">
        <f t="shared" ref="J3:J6" si="2">I3*4*3.1415926535898*0.03*0.03</f>
        <v>0.22223626431494248</v>
      </c>
      <c r="K3">
        <f>J3*((0.4)/I3+0.2/0.3)</f>
        <v>0.15268140296446431</v>
      </c>
      <c r="L3" s="9">
        <f t="shared" ref="L3:L6" si="3">J3/6.47</f>
        <v>3.43487270965908E-2</v>
      </c>
      <c r="M3" s="9">
        <f t="shared" ref="M3:M6" si="4">(K3/J3+0.6/6.47)*L3</f>
        <v>2.678371549032748E-2</v>
      </c>
      <c r="N3">
        <v>2</v>
      </c>
      <c r="U3" s="2"/>
      <c r="V3" s="2"/>
      <c r="X3" s="2"/>
      <c r="Y3" s="2"/>
      <c r="AA3" s="2"/>
      <c r="AB3" s="2"/>
      <c r="AD3" s="2"/>
    </row>
    <row r="4" spans="1:60" x14ac:dyDescent="0.25">
      <c r="A4" s="10"/>
      <c r="B4" s="1" t="s">
        <v>7</v>
      </c>
      <c r="C4" s="3">
        <v>1.2</v>
      </c>
      <c r="D4" s="3">
        <v>2.5</v>
      </c>
      <c r="E4" s="3">
        <v>2.1</v>
      </c>
      <c r="F4" s="3">
        <v>1.6</v>
      </c>
      <c r="G4" s="4">
        <f t="shared" si="0"/>
        <v>1.85</v>
      </c>
      <c r="H4" s="4">
        <f t="shared" si="1"/>
        <v>7.4</v>
      </c>
      <c r="I4" s="4">
        <f>AVERAGE($H10:$H13)</f>
        <v>15.250000000000002</v>
      </c>
      <c r="J4" s="8">
        <f t="shared" si="2"/>
        <v>0.17247343668208004</v>
      </c>
      <c r="K4">
        <f>J4*((0.4/2)/I4+0.2/0.3)</f>
        <v>0.11724423783197135</v>
      </c>
      <c r="L4" s="9">
        <f t="shared" si="3"/>
        <v>2.6657409069873267E-2</v>
      </c>
      <c r="M4" s="9">
        <f t="shared" si="4"/>
        <v>2.0593304988237297E-2</v>
      </c>
      <c r="N4">
        <v>3</v>
      </c>
      <c r="U4" s="2"/>
      <c r="V4" s="2"/>
      <c r="X4" s="2"/>
      <c r="Y4" s="2"/>
      <c r="AA4" s="2"/>
      <c r="AB4" s="2"/>
      <c r="AD4" s="2"/>
    </row>
    <row r="5" spans="1:60" x14ac:dyDescent="0.25">
      <c r="A5" s="10"/>
      <c r="B5" s="1" t="s">
        <v>8</v>
      </c>
      <c r="C5" s="3">
        <v>2</v>
      </c>
      <c r="D5" s="3">
        <v>4.7</v>
      </c>
      <c r="E5" s="3">
        <v>1.7</v>
      </c>
      <c r="F5" s="3">
        <v>0.9</v>
      </c>
      <c r="G5" s="4">
        <f t="shared" si="0"/>
        <v>2.3250000000000002</v>
      </c>
      <c r="H5" s="4">
        <f t="shared" si="1"/>
        <v>9.3000000000000007</v>
      </c>
      <c r="I5" s="4">
        <f>AVERAGE($H14:$H17)</f>
        <v>14.275000000000002</v>
      </c>
      <c r="J5" s="8">
        <f t="shared" si="2"/>
        <v>0.16144644646797984</v>
      </c>
      <c r="K5">
        <f>J5*((0.4/2)/I5+0.2/0.3)</f>
        <v>0.10989291102257122</v>
      </c>
      <c r="L5" s="9">
        <f t="shared" si="3"/>
        <v>2.4953082916225635E-2</v>
      </c>
      <c r="M5" s="9">
        <f t="shared" si="4"/>
        <v>1.9299035668053573E-2</v>
      </c>
      <c r="N5">
        <v>4</v>
      </c>
      <c r="U5" s="2"/>
      <c r="V5" s="2"/>
      <c r="X5" s="2"/>
      <c r="Y5" s="2"/>
      <c r="AA5" s="2"/>
      <c r="AB5" s="2"/>
      <c r="AD5" s="2"/>
    </row>
    <row r="6" spans="1:60" x14ac:dyDescent="0.25">
      <c r="A6" s="10" t="s">
        <v>1</v>
      </c>
      <c r="B6" s="1" t="s">
        <v>5</v>
      </c>
      <c r="C6" s="4">
        <v>2.1</v>
      </c>
      <c r="D6" s="4">
        <v>3.1</v>
      </c>
      <c r="E6" s="4">
        <v>3.5</v>
      </c>
      <c r="F6" s="4">
        <v>9.8000000000000007</v>
      </c>
      <c r="G6" s="4">
        <f t="shared" si="0"/>
        <v>4.625</v>
      </c>
      <c r="H6" s="4">
        <f t="shared" si="1"/>
        <v>18.5</v>
      </c>
      <c r="I6" s="4">
        <f>AVERAGE($H18:$H21)</f>
        <v>13.975000000000001</v>
      </c>
      <c r="J6" s="8">
        <f t="shared" si="2"/>
        <v>0.15805352640210285</v>
      </c>
      <c r="K6">
        <f>J6*((0.4/2)/I6+0.2/0.3)</f>
        <v>0.10763096431198657</v>
      </c>
      <c r="L6" s="9">
        <f t="shared" si="3"/>
        <v>2.4428674868949438E-2</v>
      </c>
      <c r="M6" s="9">
        <f t="shared" si="4"/>
        <v>1.8900798954150887E-2</v>
      </c>
      <c r="N6">
        <v>5</v>
      </c>
      <c r="P6">
        <f t="shared" ref="P3:P21" si="5">_xlfn.STDEV.P(C6:F9)</f>
        <v>1.6507100744831011</v>
      </c>
      <c r="U6" s="2"/>
      <c r="V6" s="2"/>
      <c r="X6" s="2"/>
      <c r="Y6" s="2"/>
      <c r="AA6" s="2"/>
      <c r="AB6" s="2"/>
      <c r="AD6" s="2"/>
    </row>
    <row r="7" spans="1:60" x14ac:dyDescent="0.25">
      <c r="A7" s="10"/>
      <c r="B7" s="1" t="s">
        <v>6</v>
      </c>
      <c r="C7" s="4">
        <v>5.7</v>
      </c>
      <c r="D7" s="4">
        <v>3.7</v>
      </c>
      <c r="E7" s="4">
        <v>5</v>
      </c>
      <c r="F7" s="4">
        <v>4.7</v>
      </c>
      <c r="G7" s="4">
        <f t="shared" si="0"/>
        <v>4.7750000000000004</v>
      </c>
      <c r="H7" s="4">
        <f t="shared" si="1"/>
        <v>19.100000000000001</v>
      </c>
      <c r="X7" s="2"/>
      <c r="Y7" s="2"/>
      <c r="AA7" s="2"/>
      <c r="AB7" s="2"/>
      <c r="AD7" s="2"/>
    </row>
    <row r="8" spans="1:60" x14ac:dyDescent="0.25">
      <c r="A8" s="10"/>
      <c r="B8" s="1" t="s">
        <v>7</v>
      </c>
      <c r="C8" s="3">
        <v>5</v>
      </c>
      <c r="D8" s="3">
        <v>4.8</v>
      </c>
      <c r="E8" s="3">
        <v>5.4</v>
      </c>
      <c r="F8" s="3">
        <v>6.6</v>
      </c>
      <c r="G8" s="4">
        <f t="shared" si="0"/>
        <v>5.45</v>
      </c>
      <c r="H8" s="4">
        <f t="shared" si="1"/>
        <v>21.8</v>
      </c>
      <c r="K8">
        <f>(0.4+(MAX(H2:H5)-MIN(H2:H5))/2)</f>
        <v>4.3500000000000005</v>
      </c>
    </row>
    <row r="9" spans="1:60" x14ac:dyDescent="0.25">
      <c r="A9" s="10"/>
      <c r="B9" s="1" t="s">
        <v>8</v>
      </c>
      <c r="C9" s="3">
        <v>4.8</v>
      </c>
      <c r="D9" s="3">
        <v>4.3</v>
      </c>
      <c r="E9" s="3">
        <v>4.4000000000000004</v>
      </c>
      <c r="F9" s="3">
        <v>5.7</v>
      </c>
      <c r="G9" s="4">
        <f>AVERAGE(C9:F9)</f>
        <v>4.8</v>
      </c>
      <c r="H9" s="4">
        <f t="shared" si="1"/>
        <v>19.2</v>
      </c>
      <c r="K9" s="4">
        <f>(0.4+(MAX(H6:H9)-MIN(H6:H9))/2)</f>
        <v>2.0500000000000003</v>
      </c>
    </row>
    <row r="10" spans="1:60" x14ac:dyDescent="0.25">
      <c r="A10" s="10" t="s">
        <v>2</v>
      </c>
      <c r="B10" s="1" t="s">
        <v>5</v>
      </c>
      <c r="C10" s="3">
        <v>6</v>
      </c>
      <c r="D10" s="3">
        <v>8.8000000000000007</v>
      </c>
      <c r="E10" s="3">
        <v>5.5</v>
      </c>
      <c r="F10" s="3">
        <v>0.5</v>
      </c>
      <c r="G10" s="4">
        <f>AVERAGE(C10:F10)</f>
        <v>5.2</v>
      </c>
      <c r="H10" s="4">
        <f t="shared" si="1"/>
        <v>20.8</v>
      </c>
      <c r="K10" s="4">
        <f>(0.4+(MAX(H10:H13)-MIN(H10:H13))/2)</f>
        <v>5.7500000000000009</v>
      </c>
      <c r="P10">
        <f t="shared" si="5"/>
        <v>2.4824068461877853</v>
      </c>
    </row>
    <row r="11" spans="1:60" x14ac:dyDescent="0.25">
      <c r="A11" s="10"/>
      <c r="B11" s="1" t="s">
        <v>6</v>
      </c>
      <c r="C11" s="3">
        <v>4.7</v>
      </c>
      <c r="D11" s="3">
        <v>6.6</v>
      </c>
      <c r="E11" s="3">
        <v>0.9</v>
      </c>
      <c r="F11" s="3">
        <v>4.0999999999999996</v>
      </c>
      <c r="G11" s="4">
        <f t="shared" si="0"/>
        <v>4.0750000000000002</v>
      </c>
      <c r="H11" s="4">
        <f t="shared" si="1"/>
        <v>16.3</v>
      </c>
      <c r="K11">
        <f>(0.4+(MAX(H14:H17)-MIN(H14:H17))/2)</f>
        <v>1.4499999999999997</v>
      </c>
    </row>
    <row r="12" spans="1:60" x14ac:dyDescent="0.25">
      <c r="A12" s="10"/>
      <c r="B12" s="1" t="s">
        <v>7</v>
      </c>
      <c r="C12" s="4">
        <v>7.7</v>
      </c>
      <c r="D12" s="4">
        <v>2.2000000000000002</v>
      </c>
      <c r="E12" s="4">
        <v>1.7</v>
      </c>
      <c r="F12" s="4">
        <v>2.2000000000000002</v>
      </c>
      <c r="G12" s="4">
        <f t="shared" si="0"/>
        <v>3.45</v>
      </c>
      <c r="H12" s="4">
        <f t="shared" si="1"/>
        <v>13.8</v>
      </c>
      <c r="K12">
        <f>(0.4+(MAX(H18:H21)-MIN(H18:H21))/2)</f>
        <v>3.2500000000000013</v>
      </c>
    </row>
    <row r="13" spans="1:60" x14ac:dyDescent="0.25">
      <c r="A13" s="10"/>
      <c r="B13" s="1" t="s">
        <v>8</v>
      </c>
      <c r="C13" s="4">
        <v>4.5999999999999996</v>
      </c>
      <c r="D13" s="4">
        <v>2.5</v>
      </c>
      <c r="E13" s="4">
        <v>1.8</v>
      </c>
      <c r="F13" s="4">
        <v>1.2</v>
      </c>
      <c r="G13" s="4">
        <f t="shared" si="0"/>
        <v>2.5249999999999999</v>
      </c>
      <c r="H13" s="4">
        <f t="shared" si="1"/>
        <v>10.1</v>
      </c>
    </row>
    <row r="14" spans="1:60" x14ac:dyDescent="0.25">
      <c r="A14" s="10" t="s">
        <v>3</v>
      </c>
      <c r="B14" s="1" t="s">
        <v>5</v>
      </c>
      <c r="C14" s="4">
        <v>4.4000000000000004</v>
      </c>
      <c r="D14" s="4">
        <v>3.3</v>
      </c>
      <c r="E14" s="4">
        <v>2.4</v>
      </c>
      <c r="F14" s="4">
        <v>3</v>
      </c>
      <c r="G14" s="4">
        <f>AVERAGE(C14:F14)</f>
        <v>3.2749999999999999</v>
      </c>
      <c r="H14" s="4">
        <f t="shared" si="1"/>
        <v>13.1</v>
      </c>
      <c r="P14">
        <f t="shared" si="5"/>
        <v>1.5127453313429864</v>
      </c>
    </row>
    <row r="15" spans="1:60" x14ac:dyDescent="0.25">
      <c r="A15" s="10"/>
      <c r="B15" s="1" t="s">
        <v>6</v>
      </c>
      <c r="C15" s="4">
        <v>5.4</v>
      </c>
      <c r="D15" s="4">
        <v>3</v>
      </c>
      <c r="E15" s="4">
        <v>3.8</v>
      </c>
      <c r="F15" s="4">
        <v>2.8</v>
      </c>
      <c r="G15" s="4">
        <f>AVERAGE(C15:F15)</f>
        <v>3.75</v>
      </c>
      <c r="H15" s="4">
        <f t="shared" si="1"/>
        <v>15</v>
      </c>
    </row>
    <row r="16" spans="1:60" x14ac:dyDescent="0.25">
      <c r="A16" s="10"/>
      <c r="B16" s="1" t="s">
        <v>7</v>
      </c>
      <c r="C16" s="4">
        <v>5.5</v>
      </c>
      <c r="D16" s="4">
        <v>2.5</v>
      </c>
      <c r="E16" s="4">
        <v>3.4</v>
      </c>
      <c r="F16" s="4">
        <v>2.4</v>
      </c>
      <c r="G16" s="4">
        <f>AVERAGE(C16:F16)</f>
        <v>3.45</v>
      </c>
      <c r="H16" s="4">
        <f t="shared" si="1"/>
        <v>13.8</v>
      </c>
    </row>
    <row r="17" spans="1:32" x14ac:dyDescent="0.25">
      <c r="A17" s="10"/>
      <c r="B17" s="1" t="s">
        <v>8</v>
      </c>
      <c r="C17" s="4">
        <v>1.4</v>
      </c>
      <c r="D17" s="4">
        <v>1.4</v>
      </c>
      <c r="E17" s="4">
        <v>6.6</v>
      </c>
      <c r="F17" s="4">
        <v>5.8</v>
      </c>
      <c r="G17" s="4">
        <f t="shared" si="0"/>
        <v>3.8</v>
      </c>
      <c r="H17" s="4">
        <f t="shared" si="1"/>
        <v>15.2</v>
      </c>
      <c r="J17">
        <v>14.24</v>
      </c>
    </row>
    <row r="18" spans="1:32" x14ac:dyDescent="0.25">
      <c r="A18" s="10" t="s">
        <v>4</v>
      </c>
      <c r="B18" s="1" t="s">
        <v>5</v>
      </c>
      <c r="C18" s="4">
        <v>5.4</v>
      </c>
      <c r="D18" s="4">
        <v>1.9</v>
      </c>
      <c r="E18" s="4">
        <v>3</v>
      </c>
      <c r="F18" s="4">
        <v>4.0999999999999996</v>
      </c>
      <c r="G18" s="4">
        <f t="shared" si="0"/>
        <v>3.6</v>
      </c>
      <c r="H18" s="4">
        <f t="shared" si="1"/>
        <v>14.4</v>
      </c>
      <c r="P18">
        <f t="shared" si="5"/>
        <v>1.5080901622582119</v>
      </c>
    </row>
    <row r="19" spans="1:32" x14ac:dyDescent="0.25">
      <c r="A19" s="10"/>
      <c r="B19" s="1" t="s">
        <v>6</v>
      </c>
      <c r="C19" s="4">
        <v>5</v>
      </c>
      <c r="D19" s="4">
        <v>4.5</v>
      </c>
      <c r="E19" s="4">
        <v>2.6</v>
      </c>
      <c r="F19" s="4">
        <v>2.7</v>
      </c>
      <c r="G19" s="4">
        <f t="shared" si="0"/>
        <v>3.7</v>
      </c>
      <c r="H19" s="4">
        <f t="shared" si="1"/>
        <v>14.8</v>
      </c>
    </row>
    <row r="20" spans="1:32" x14ac:dyDescent="0.25">
      <c r="A20" s="10"/>
      <c r="B20" s="1" t="s">
        <v>7</v>
      </c>
      <c r="C20" s="4">
        <v>2.8</v>
      </c>
      <c r="D20" s="4">
        <v>5.3</v>
      </c>
      <c r="E20" s="4">
        <v>3.2</v>
      </c>
      <c r="F20" s="4">
        <v>4.9000000000000004</v>
      </c>
      <c r="G20" s="4">
        <f t="shared" si="0"/>
        <v>4.0500000000000007</v>
      </c>
      <c r="H20" s="4">
        <f t="shared" si="1"/>
        <v>16.200000000000003</v>
      </c>
    </row>
    <row r="21" spans="1:32" x14ac:dyDescent="0.25">
      <c r="A21" s="10"/>
      <c r="B21" s="1" t="s">
        <v>8</v>
      </c>
      <c r="C21" s="4">
        <v>5.5</v>
      </c>
      <c r="D21" s="4">
        <v>3.5</v>
      </c>
      <c r="E21" s="4">
        <v>0.8</v>
      </c>
      <c r="F21" s="4">
        <v>0.7</v>
      </c>
      <c r="G21" s="4">
        <f t="shared" si="0"/>
        <v>2.625</v>
      </c>
      <c r="H21" s="4">
        <f t="shared" si="1"/>
        <v>10.5</v>
      </c>
    </row>
    <row r="24" spans="1:32" x14ac:dyDescent="0.25">
      <c r="A24">
        <v>1</v>
      </c>
      <c r="B24" s="3">
        <v>3.6</v>
      </c>
      <c r="C24" s="3">
        <v>1.7</v>
      </c>
      <c r="D24" s="3">
        <v>1.7</v>
      </c>
      <c r="E24" s="3">
        <v>3.2</v>
      </c>
      <c r="F24" s="4">
        <f>AVERAGE(B24:E24)</f>
        <v>2.5499999999999998</v>
      </c>
      <c r="G24" s="4">
        <f>F24 * 4</f>
        <v>10.199999999999999</v>
      </c>
    </row>
    <row r="25" spans="1:32" x14ac:dyDescent="0.25">
      <c r="A25">
        <v>1</v>
      </c>
      <c r="B25" s="3">
        <v>7.7</v>
      </c>
      <c r="C25" s="3">
        <v>4.4000000000000004</v>
      </c>
      <c r="D25" s="3">
        <v>2</v>
      </c>
      <c r="E25" s="3">
        <v>1.2</v>
      </c>
      <c r="F25" s="4">
        <f t="shared" ref="F25:F43" si="6">AVERAGE(B25:E25)</f>
        <v>3.8250000000000002</v>
      </c>
      <c r="G25" s="4">
        <f t="shared" ref="G25:G43" si="7">F25 * 4</f>
        <v>15.3</v>
      </c>
    </row>
    <row r="26" spans="1:32" x14ac:dyDescent="0.25">
      <c r="A26">
        <v>1</v>
      </c>
      <c r="B26" s="3">
        <v>1.2</v>
      </c>
      <c r="C26" s="3">
        <v>2.5</v>
      </c>
      <c r="D26" s="3">
        <v>2.1</v>
      </c>
      <c r="E26" s="3">
        <v>1.6</v>
      </c>
      <c r="F26" s="4">
        <f t="shared" si="6"/>
        <v>1.85</v>
      </c>
      <c r="G26" s="4">
        <f t="shared" si="7"/>
        <v>7.4</v>
      </c>
    </row>
    <row r="27" spans="1:32" x14ac:dyDescent="0.25">
      <c r="A27">
        <v>1</v>
      </c>
      <c r="B27" s="3">
        <v>2</v>
      </c>
      <c r="C27" s="3">
        <v>4.7</v>
      </c>
      <c r="D27" s="3">
        <v>1.7</v>
      </c>
      <c r="E27" s="3">
        <v>0.9</v>
      </c>
      <c r="F27" s="4">
        <f t="shared" si="6"/>
        <v>2.3250000000000002</v>
      </c>
      <c r="G27" s="4">
        <f t="shared" si="7"/>
        <v>9.3000000000000007</v>
      </c>
    </row>
    <row r="28" spans="1:32" x14ac:dyDescent="0.25">
      <c r="A28">
        <v>2</v>
      </c>
      <c r="B28" s="4">
        <v>2.1</v>
      </c>
      <c r="C28" s="4">
        <v>3.1</v>
      </c>
      <c r="D28" s="4">
        <v>3.5</v>
      </c>
      <c r="E28" s="4">
        <v>9.8000000000000007</v>
      </c>
      <c r="F28" s="4">
        <f t="shared" si="6"/>
        <v>4.625</v>
      </c>
      <c r="G28" s="4">
        <f t="shared" si="7"/>
        <v>18.5</v>
      </c>
      <c r="M28" s="10" t="s">
        <v>0</v>
      </c>
      <c r="N28" s="10"/>
      <c r="O28" s="10"/>
      <c r="P28" s="10"/>
      <c r="Q28" s="10" t="s">
        <v>1</v>
      </c>
      <c r="R28" s="10"/>
      <c r="S28" s="10"/>
      <c r="T28" s="10"/>
      <c r="U28" s="10" t="s">
        <v>2</v>
      </c>
      <c r="V28" s="10"/>
      <c r="W28" s="10"/>
      <c r="X28" s="10"/>
      <c r="Y28" s="10" t="s">
        <v>3</v>
      </c>
      <c r="Z28" s="10"/>
      <c r="AA28" s="10"/>
      <c r="AB28" s="10"/>
      <c r="AC28" s="10" t="s">
        <v>4</v>
      </c>
      <c r="AD28" s="10"/>
      <c r="AE28" s="10"/>
      <c r="AF28" s="10"/>
    </row>
    <row r="29" spans="1:32" x14ac:dyDescent="0.25">
      <c r="A29">
        <v>2</v>
      </c>
      <c r="B29" s="4">
        <v>5.7</v>
      </c>
      <c r="C29" s="4">
        <v>3.7</v>
      </c>
      <c r="D29" s="4">
        <v>5</v>
      </c>
      <c r="E29" s="4">
        <v>4.7</v>
      </c>
      <c r="F29" s="4">
        <f t="shared" si="6"/>
        <v>4.7750000000000004</v>
      </c>
      <c r="G29" s="4">
        <f t="shared" si="7"/>
        <v>19.100000000000001</v>
      </c>
      <c r="M29" s="1" t="s">
        <v>5</v>
      </c>
      <c r="N29" s="1" t="s">
        <v>6</v>
      </c>
      <c r="O29" s="1" t="s">
        <v>7</v>
      </c>
      <c r="P29" s="1" t="s">
        <v>8</v>
      </c>
      <c r="Q29" s="1" t="s">
        <v>5</v>
      </c>
      <c r="R29" s="1" t="s">
        <v>6</v>
      </c>
      <c r="S29" s="1" t="s">
        <v>7</v>
      </c>
      <c r="T29" s="1" t="s">
        <v>8</v>
      </c>
      <c r="U29" s="1" t="s">
        <v>5</v>
      </c>
      <c r="V29" s="1" t="s">
        <v>6</v>
      </c>
      <c r="W29" s="1" t="s">
        <v>7</v>
      </c>
      <c r="X29" s="1" t="s">
        <v>8</v>
      </c>
      <c r="Y29" s="1" t="s">
        <v>5</v>
      </c>
      <c r="Z29" s="1" t="s">
        <v>6</v>
      </c>
      <c r="AA29" s="1" t="s">
        <v>7</v>
      </c>
      <c r="AB29" s="1" t="s">
        <v>8</v>
      </c>
      <c r="AC29" s="1" t="s">
        <v>5</v>
      </c>
      <c r="AD29" s="1" t="s">
        <v>6</v>
      </c>
      <c r="AE29" s="1" t="s">
        <v>7</v>
      </c>
      <c r="AF29" s="1" t="s">
        <v>8</v>
      </c>
    </row>
    <row r="30" spans="1:32" x14ac:dyDescent="0.25">
      <c r="A30">
        <v>2</v>
      </c>
      <c r="B30" s="3">
        <v>5</v>
      </c>
      <c r="C30" s="3">
        <v>4.8</v>
      </c>
      <c r="D30" s="3">
        <v>5.4</v>
      </c>
      <c r="E30" s="3">
        <v>6.6</v>
      </c>
      <c r="F30" s="4">
        <f t="shared" si="6"/>
        <v>5.45</v>
      </c>
      <c r="G30" s="4">
        <f t="shared" si="7"/>
        <v>21.8</v>
      </c>
      <c r="M30" s="2">
        <v>4.2</v>
      </c>
      <c r="N30" s="2">
        <v>7.7</v>
      </c>
      <c r="O30" s="2">
        <v>1.2</v>
      </c>
      <c r="P30" s="2">
        <v>2</v>
      </c>
      <c r="Q30">
        <v>2.1</v>
      </c>
      <c r="R30">
        <v>5.7</v>
      </c>
      <c r="S30" s="2">
        <v>5</v>
      </c>
      <c r="T30" s="2">
        <v>4.8</v>
      </c>
      <c r="U30" s="2">
        <v>6.3</v>
      </c>
      <c r="V30" s="2">
        <v>4.7</v>
      </c>
      <c r="W30">
        <v>7.7</v>
      </c>
      <c r="X30">
        <v>4.5999999999999996</v>
      </c>
      <c r="Y30">
        <v>1.4</v>
      </c>
      <c r="Z30">
        <v>1.4</v>
      </c>
      <c r="AA30">
        <v>2.5</v>
      </c>
      <c r="AB30">
        <v>1.4</v>
      </c>
      <c r="AC30">
        <v>5.4</v>
      </c>
      <c r="AD30">
        <v>4.0999999999999996</v>
      </c>
      <c r="AE30">
        <v>2.8</v>
      </c>
      <c r="AF30">
        <v>5.5</v>
      </c>
    </row>
    <row r="31" spans="1:32" x14ac:dyDescent="0.25">
      <c r="A31">
        <v>2</v>
      </c>
      <c r="B31" s="3">
        <v>4.8</v>
      </c>
      <c r="C31" s="3">
        <v>4.3</v>
      </c>
      <c r="D31" s="3">
        <v>4.4000000000000004</v>
      </c>
      <c r="E31" s="3">
        <v>5.7</v>
      </c>
      <c r="F31" s="4">
        <f>AVERAGE(B31:E31)</f>
        <v>4.8</v>
      </c>
      <c r="G31" s="4">
        <f t="shared" si="7"/>
        <v>19.2</v>
      </c>
      <c r="M31" s="2">
        <v>1.7</v>
      </c>
      <c r="N31" s="2">
        <v>4.4000000000000004</v>
      </c>
      <c r="O31" s="2">
        <v>2.5</v>
      </c>
      <c r="P31" s="2">
        <v>4.7</v>
      </c>
      <c r="Q31">
        <v>3.1</v>
      </c>
      <c r="R31">
        <v>3.7</v>
      </c>
      <c r="S31" s="2">
        <v>4.8</v>
      </c>
      <c r="T31" s="2">
        <v>4.3</v>
      </c>
      <c r="U31" s="2">
        <v>8.8000000000000007</v>
      </c>
      <c r="V31" s="2">
        <v>6.6</v>
      </c>
      <c r="W31">
        <v>2.2000000000000002</v>
      </c>
      <c r="X31">
        <v>1.2</v>
      </c>
      <c r="Y31">
        <v>2.2999999999999998</v>
      </c>
      <c r="Z31">
        <v>2</v>
      </c>
      <c r="AA31">
        <v>2.5</v>
      </c>
      <c r="AB31">
        <v>1.4</v>
      </c>
      <c r="AC31">
        <v>2.4</v>
      </c>
      <c r="AD31">
        <v>6.2</v>
      </c>
      <c r="AE31">
        <v>5.3</v>
      </c>
      <c r="AF31">
        <v>3.5</v>
      </c>
    </row>
    <row r="32" spans="1:32" x14ac:dyDescent="0.25">
      <c r="A32">
        <v>3</v>
      </c>
      <c r="B32" s="3">
        <v>6</v>
      </c>
      <c r="C32" s="3">
        <v>8.8000000000000007</v>
      </c>
      <c r="D32" s="3">
        <v>5.5</v>
      </c>
      <c r="E32" s="3">
        <v>0.5</v>
      </c>
      <c r="F32" s="4">
        <f>AVERAGE(B32:E32)</f>
        <v>5.2</v>
      </c>
      <c r="G32" s="4">
        <f t="shared" si="7"/>
        <v>20.8</v>
      </c>
      <c r="M32" s="2">
        <v>1.7</v>
      </c>
      <c r="N32" s="2">
        <v>2</v>
      </c>
      <c r="O32" s="2">
        <v>2.1</v>
      </c>
      <c r="P32" s="2">
        <v>1.7</v>
      </c>
      <c r="Q32">
        <v>3.5</v>
      </c>
      <c r="R32">
        <v>5</v>
      </c>
      <c r="S32" s="2">
        <v>5.4</v>
      </c>
      <c r="T32" s="2">
        <v>5.3</v>
      </c>
      <c r="U32" s="2">
        <v>0.5</v>
      </c>
      <c r="V32" s="2">
        <v>0.9</v>
      </c>
      <c r="W32">
        <v>1.7</v>
      </c>
      <c r="X32">
        <v>1.8</v>
      </c>
      <c r="Y32">
        <v>2.4</v>
      </c>
      <c r="Z32">
        <v>1.8</v>
      </c>
      <c r="AA32">
        <v>1.6</v>
      </c>
      <c r="AB32">
        <v>8.6</v>
      </c>
      <c r="AC32">
        <v>3</v>
      </c>
      <c r="AD32">
        <v>0.9</v>
      </c>
      <c r="AF32">
        <v>0.8</v>
      </c>
    </row>
    <row r="33" spans="1:32" x14ac:dyDescent="0.25">
      <c r="A33">
        <v>3</v>
      </c>
      <c r="B33" s="3">
        <v>4.7</v>
      </c>
      <c r="C33" s="3">
        <v>6.6</v>
      </c>
      <c r="D33" s="3">
        <v>0.9</v>
      </c>
      <c r="E33" s="3">
        <v>4.0999999999999996</v>
      </c>
      <c r="F33" s="4">
        <f t="shared" ref="F33:F43" si="8">AVERAGE(B33:E33)</f>
        <v>4.0750000000000002</v>
      </c>
      <c r="G33" s="4">
        <f t="shared" si="7"/>
        <v>16.3</v>
      </c>
      <c r="M33" s="2"/>
      <c r="N33" s="2">
        <v>1.2</v>
      </c>
      <c r="O33" s="2">
        <v>1.6</v>
      </c>
      <c r="P33" s="2">
        <v>0.9</v>
      </c>
      <c r="Q33">
        <v>9.8000000000000007</v>
      </c>
      <c r="R33">
        <v>4.7</v>
      </c>
      <c r="S33" s="2">
        <v>6.6</v>
      </c>
      <c r="T33" s="2"/>
      <c r="U33" s="2"/>
      <c r="V33" s="2"/>
      <c r="W33">
        <v>2.2000000000000002</v>
      </c>
      <c r="AF33">
        <v>0.7</v>
      </c>
    </row>
    <row r="34" spans="1:32" x14ac:dyDescent="0.25">
      <c r="A34">
        <v>3</v>
      </c>
      <c r="B34" s="4">
        <v>7.7</v>
      </c>
      <c r="C34" s="4">
        <v>2.2000000000000002</v>
      </c>
      <c r="D34" s="4">
        <v>1.7</v>
      </c>
      <c r="E34" s="4">
        <v>2.2000000000000002</v>
      </c>
      <c r="F34" s="4">
        <f t="shared" si="8"/>
        <v>3.45</v>
      </c>
      <c r="G34" s="4">
        <f t="shared" si="7"/>
        <v>13.8</v>
      </c>
      <c r="M34">
        <f>AVERAGE(M29:M33)</f>
        <v>2.5333333333333337</v>
      </c>
      <c r="N34">
        <f t="shared" ref="N34:AF34" si="9">AVERAGE(N29:N33)</f>
        <v>3.8250000000000002</v>
      </c>
      <c r="O34">
        <f t="shared" si="9"/>
        <v>1.85</v>
      </c>
      <c r="P34">
        <f t="shared" si="9"/>
        <v>2.3250000000000002</v>
      </c>
      <c r="Q34">
        <f t="shared" si="9"/>
        <v>4.625</v>
      </c>
      <c r="R34">
        <f t="shared" si="9"/>
        <v>4.7750000000000004</v>
      </c>
      <c r="S34">
        <f t="shared" si="9"/>
        <v>5.45</v>
      </c>
      <c r="T34">
        <f t="shared" si="9"/>
        <v>4.8</v>
      </c>
      <c r="U34">
        <f t="shared" si="9"/>
        <v>5.2</v>
      </c>
      <c r="V34">
        <f t="shared" si="9"/>
        <v>4.0666666666666673</v>
      </c>
      <c r="W34">
        <f t="shared" si="9"/>
        <v>3.45</v>
      </c>
      <c r="X34">
        <f t="shared" si="9"/>
        <v>2.5333333333333332</v>
      </c>
      <c r="Y34">
        <f t="shared" si="9"/>
        <v>2.0333333333333332</v>
      </c>
      <c r="Z34">
        <f t="shared" si="9"/>
        <v>1.7333333333333334</v>
      </c>
      <c r="AA34">
        <f t="shared" si="9"/>
        <v>2.1999999999999997</v>
      </c>
      <c r="AB34">
        <f t="shared" si="9"/>
        <v>3.7999999999999994</v>
      </c>
      <c r="AC34">
        <f t="shared" si="9"/>
        <v>3.6</v>
      </c>
      <c r="AD34">
        <f t="shared" si="9"/>
        <v>3.7333333333333338</v>
      </c>
      <c r="AE34">
        <f t="shared" si="9"/>
        <v>4.05</v>
      </c>
      <c r="AF34">
        <f t="shared" si="9"/>
        <v>2.625</v>
      </c>
    </row>
    <row r="35" spans="1:32" x14ac:dyDescent="0.25">
      <c r="A35">
        <v>3</v>
      </c>
      <c r="B35" s="4">
        <v>4.5999999999999996</v>
      </c>
      <c r="C35" s="4">
        <v>2.5</v>
      </c>
      <c r="D35" s="4">
        <v>1.8</v>
      </c>
      <c r="E35" s="4">
        <v>1.2</v>
      </c>
      <c r="F35" s="4">
        <f t="shared" si="8"/>
        <v>2.5249999999999999</v>
      </c>
      <c r="G35" s="4">
        <f t="shared" si="7"/>
        <v>10.1</v>
      </c>
    </row>
    <row r="36" spans="1:32" x14ac:dyDescent="0.25">
      <c r="A36">
        <v>4</v>
      </c>
      <c r="B36" s="4">
        <v>4.4000000000000004</v>
      </c>
      <c r="C36" s="4">
        <v>3.3</v>
      </c>
      <c r="D36" s="4">
        <v>2.4</v>
      </c>
      <c r="E36" s="4">
        <v>3</v>
      </c>
      <c r="F36" s="4">
        <f>AVERAGE(B36:E36)</f>
        <v>3.2749999999999999</v>
      </c>
      <c r="G36" s="4">
        <f t="shared" si="7"/>
        <v>13.1</v>
      </c>
    </row>
    <row r="37" spans="1:32" x14ac:dyDescent="0.25">
      <c r="A37">
        <v>4</v>
      </c>
      <c r="B37" s="4">
        <v>5.4</v>
      </c>
      <c r="C37" s="4">
        <v>3</v>
      </c>
      <c r="D37" s="4">
        <v>3.8</v>
      </c>
      <c r="E37" s="4">
        <v>2.8</v>
      </c>
      <c r="F37" s="4">
        <f>AVERAGE(B37:E37)</f>
        <v>3.75</v>
      </c>
      <c r="G37" s="4">
        <f t="shared" si="7"/>
        <v>15</v>
      </c>
    </row>
    <row r="38" spans="1:32" x14ac:dyDescent="0.25">
      <c r="A38">
        <v>4</v>
      </c>
      <c r="B38" s="4">
        <v>5.5</v>
      </c>
      <c r="C38" s="4">
        <v>2.5</v>
      </c>
      <c r="D38" s="4">
        <v>3.4</v>
      </c>
      <c r="E38" s="4">
        <v>2.4</v>
      </c>
      <c r="F38" s="4">
        <f>AVERAGE(B38:E38)</f>
        <v>3.45</v>
      </c>
      <c r="G38" s="4">
        <f t="shared" si="7"/>
        <v>13.8</v>
      </c>
    </row>
    <row r="39" spans="1:32" x14ac:dyDescent="0.25">
      <c r="A39">
        <v>4</v>
      </c>
      <c r="B39" s="4">
        <v>1.4</v>
      </c>
      <c r="C39" s="4">
        <v>1.4</v>
      </c>
      <c r="D39" s="4">
        <v>6.6</v>
      </c>
      <c r="E39" s="4">
        <v>5.8</v>
      </c>
      <c r="F39" s="4">
        <f t="shared" ref="F39:F43" si="10">AVERAGE(B39:E39)</f>
        <v>3.8</v>
      </c>
      <c r="G39" s="4">
        <f t="shared" si="7"/>
        <v>15.2</v>
      </c>
    </row>
    <row r="40" spans="1:32" x14ac:dyDescent="0.25">
      <c r="A40">
        <v>5</v>
      </c>
      <c r="B40" s="4">
        <v>5.4</v>
      </c>
      <c r="C40" s="4">
        <v>1.9</v>
      </c>
      <c r="D40" s="4">
        <v>3</v>
      </c>
      <c r="E40" s="4">
        <v>4.0999999999999996</v>
      </c>
      <c r="F40" s="4">
        <f t="shared" si="10"/>
        <v>3.6</v>
      </c>
      <c r="G40" s="4">
        <f t="shared" si="7"/>
        <v>14.4</v>
      </c>
    </row>
    <row r="41" spans="1:32" x14ac:dyDescent="0.25">
      <c r="A41">
        <v>5</v>
      </c>
      <c r="B41" s="4">
        <v>5</v>
      </c>
      <c r="C41" s="4">
        <v>4.5</v>
      </c>
      <c r="D41" s="4">
        <v>2.6</v>
      </c>
      <c r="E41" s="4">
        <v>2.7</v>
      </c>
      <c r="F41" s="4">
        <f t="shared" si="10"/>
        <v>3.7</v>
      </c>
      <c r="G41" s="4">
        <f t="shared" si="7"/>
        <v>14.8</v>
      </c>
    </row>
    <row r="42" spans="1:32" ht="15.75" thickBot="1" x14ac:dyDescent="0.3">
      <c r="A42">
        <v>5</v>
      </c>
      <c r="B42" s="4">
        <v>2.8</v>
      </c>
      <c r="C42" s="4">
        <v>5.3</v>
      </c>
      <c r="D42" s="4">
        <v>3.2</v>
      </c>
      <c r="E42" s="4">
        <v>4.9000000000000004</v>
      </c>
      <c r="F42" s="4">
        <f t="shared" si="10"/>
        <v>4.0500000000000007</v>
      </c>
      <c r="G42" s="4">
        <f t="shared" si="7"/>
        <v>16.200000000000003</v>
      </c>
    </row>
    <row r="43" spans="1:32" ht="30" customHeight="1" thickTop="1" thickBot="1" x14ac:dyDescent="0.3">
      <c r="A43">
        <v>5</v>
      </c>
      <c r="B43" s="4">
        <v>5.5</v>
      </c>
      <c r="C43" s="4">
        <v>3.5</v>
      </c>
      <c r="D43" s="4">
        <v>0.8</v>
      </c>
      <c r="E43" s="4">
        <v>0.7</v>
      </c>
      <c r="F43" s="4">
        <f t="shared" si="10"/>
        <v>2.625</v>
      </c>
      <c r="G43" s="4">
        <f t="shared" si="7"/>
        <v>10.5</v>
      </c>
      <c r="H43" s="11" t="s">
        <v>9</v>
      </c>
      <c r="I43" s="11"/>
    </row>
    <row r="44" spans="1:32" ht="15.75" thickTop="1" x14ac:dyDescent="0.25">
      <c r="H44" s="5">
        <v>0</v>
      </c>
    </row>
    <row r="45" spans="1:32" x14ac:dyDescent="0.25">
      <c r="H45" s="5">
        <v>0</v>
      </c>
    </row>
    <row r="46" spans="1:32" x14ac:dyDescent="0.25">
      <c r="H46" s="5">
        <v>0</v>
      </c>
    </row>
    <row r="47" spans="1:32" ht="15.75" thickBot="1" x14ac:dyDescent="0.3">
      <c r="H47" s="6">
        <v>0</v>
      </c>
    </row>
    <row r="48" spans="1:32" x14ac:dyDescent="0.25">
      <c r="H48" s="5">
        <v>2.6</v>
      </c>
    </row>
    <row r="49" spans="8:8" x14ac:dyDescent="0.25">
      <c r="H49" s="5">
        <v>3.8</v>
      </c>
    </row>
    <row r="50" spans="8:8" x14ac:dyDescent="0.25">
      <c r="H50" s="5">
        <v>1.9</v>
      </c>
    </row>
    <row r="51" spans="8:8" ht="15.75" thickBot="1" x14ac:dyDescent="0.3">
      <c r="H51" s="6">
        <v>2.2999999999999998</v>
      </c>
    </row>
    <row r="52" spans="8:8" x14ac:dyDescent="0.25">
      <c r="H52" s="5">
        <v>4.5999999999999996</v>
      </c>
    </row>
    <row r="53" spans="8:8" x14ac:dyDescent="0.25">
      <c r="H53" s="5">
        <v>4.8</v>
      </c>
    </row>
    <row r="54" spans="8:8" x14ac:dyDescent="0.25">
      <c r="H54" s="5">
        <v>5.5</v>
      </c>
    </row>
    <row r="55" spans="8:8" ht="15.75" thickBot="1" x14ac:dyDescent="0.3">
      <c r="H55" s="6">
        <v>4.8</v>
      </c>
    </row>
    <row r="56" spans="8:8" x14ac:dyDescent="0.25">
      <c r="H56" s="5">
        <v>5.2</v>
      </c>
    </row>
    <row r="57" spans="8:8" x14ac:dyDescent="0.25">
      <c r="H57" s="5">
        <v>4.0999999999999996</v>
      </c>
    </row>
    <row r="58" spans="8:8" x14ac:dyDescent="0.25">
      <c r="H58" s="5">
        <v>3.5</v>
      </c>
    </row>
    <row r="59" spans="8:8" ht="15.75" thickBot="1" x14ac:dyDescent="0.3">
      <c r="H59" s="6">
        <v>2.5</v>
      </c>
    </row>
    <row r="60" spans="8:8" x14ac:dyDescent="0.25">
      <c r="H60" s="5">
        <v>2</v>
      </c>
    </row>
    <row r="61" spans="8:8" x14ac:dyDescent="0.25">
      <c r="H61" s="5">
        <v>1.8</v>
      </c>
    </row>
    <row r="62" spans="8:8" x14ac:dyDescent="0.25">
      <c r="H62" s="5">
        <v>2.2000000000000002</v>
      </c>
    </row>
    <row r="63" spans="8:8" ht="15.75" thickBot="1" x14ac:dyDescent="0.3">
      <c r="H63" s="6">
        <v>3.8</v>
      </c>
    </row>
    <row r="64" spans="8:8" x14ac:dyDescent="0.25">
      <c r="H64" s="5">
        <v>3.6</v>
      </c>
    </row>
    <row r="65" spans="8:8" x14ac:dyDescent="0.25">
      <c r="H65" s="5">
        <v>3.7</v>
      </c>
    </row>
    <row r="66" spans="8:8" x14ac:dyDescent="0.25">
      <c r="H66" s="5">
        <v>4.0999999999999996</v>
      </c>
    </row>
    <row r="67" spans="8:8" ht="15.75" thickBot="1" x14ac:dyDescent="0.3">
      <c r="H67" s="7">
        <v>2.6</v>
      </c>
    </row>
    <row r="68" spans="8:8" ht="15.75" thickTop="1" x14ac:dyDescent="0.25"/>
  </sheetData>
  <mergeCells count="11">
    <mergeCell ref="H43:I43"/>
    <mergeCell ref="AC28:AF28"/>
    <mergeCell ref="Y28:AB28"/>
    <mergeCell ref="U28:X28"/>
    <mergeCell ref="Q28:T28"/>
    <mergeCell ref="M28:P28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Leo</dc:creator>
  <cp:lastModifiedBy>The Leo</cp:lastModifiedBy>
  <dcterms:created xsi:type="dcterms:W3CDTF">2019-12-01T22:44:08Z</dcterms:created>
  <dcterms:modified xsi:type="dcterms:W3CDTF">2019-12-29T05:53:23Z</dcterms:modified>
</cp:coreProperties>
</file>