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2018-2019\chem\"/>
    </mc:Choice>
  </mc:AlternateContent>
  <bookViews>
    <workbookView xWindow="0" yWindow="0" windowWidth="17970" windowHeight="8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F5" i="1"/>
  <c r="F4" i="1"/>
  <c r="L8" i="1"/>
  <c r="M8" i="1"/>
  <c r="N8" i="1"/>
  <c r="L9" i="1"/>
  <c r="M9" i="1"/>
  <c r="O9" i="1" s="1"/>
  <c r="N9" i="1"/>
  <c r="K9" i="1"/>
  <c r="K8" i="1"/>
  <c r="L4" i="1"/>
  <c r="L5" i="1"/>
  <c r="K5" i="1"/>
  <c r="K4" i="1"/>
  <c r="E14" i="1"/>
  <c r="E15" i="1"/>
  <c r="E13" i="1"/>
  <c r="D14" i="1"/>
  <c r="D15" i="1"/>
  <c r="D13" i="1"/>
  <c r="C14" i="1"/>
  <c r="C15" i="1"/>
  <c r="C13" i="1"/>
  <c r="O4" i="1"/>
  <c r="H7" i="1"/>
  <c r="F8" i="1"/>
  <c r="F9" i="1"/>
  <c r="O8" i="1" l="1"/>
  <c r="O5" i="1"/>
  <c r="P3" i="1" s="1"/>
</calcChain>
</file>

<file path=xl/sharedStrings.xml><?xml version="1.0" encoding="utf-8"?>
<sst xmlns="http://schemas.openxmlformats.org/spreadsheetml/2006/main" count="39" uniqueCount="23">
  <si>
    <t>FeCl Tr1</t>
  </si>
  <si>
    <t>FeCl Tr2</t>
  </si>
  <si>
    <t>10ml</t>
  </si>
  <si>
    <t>20ml</t>
  </si>
  <si>
    <t>KI Tr1</t>
  </si>
  <si>
    <t>KI Tr2</t>
  </si>
  <si>
    <t>KI Tr3</t>
  </si>
  <si>
    <t>KI Tr4</t>
  </si>
  <si>
    <t>average</t>
  </si>
  <si>
    <t>FeCl</t>
  </si>
  <si>
    <t>KI</t>
  </si>
  <si>
    <t>order of reaction</t>
  </si>
  <si>
    <t xml:space="preserve">FeCl </t>
  </si>
  <si>
    <t>rate constant calculated from each reaction</t>
  </si>
  <si>
    <t>before rounding</t>
  </si>
  <si>
    <t>after rounding</t>
  </si>
  <si>
    <t>final rate constant</t>
  </si>
  <si>
    <t>volume</t>
  </si>
  <si>
    <t>concentration</t>
  </si>
  <si>
    <t>dm3</t>
  </si>
  <si>
    <t>ml</t>
  </si>
  <si>
    <t>mol</t>
  </si>
  <si>
    <t>molar conc (moldm-3)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</si>
</sst>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topLeftCell="C1" workbookViewId="0">
      <selection activeCell="K7" sqref="K7"/>
    </sheetView>
  </sheetViews>
  <sheetFormatPr defaultRowHeight="15" x14ac:dyDescent="0.25"/>
  <cols>
    <col min="1" max="1" width="13.42578125" customWidth="1"/>
    <col min="8" max="8" width="17" customWidth="1"/>
    <col min="9" max="9" width="16.85546875" customWidth="1"/>
    <col min="11" max="11" width="10" bestFit="1" customWidth="1"/>
    <col min="15" max="15" width="12" bestFit="1" customWidth="1"/>
    <col min="16" max="16" width="18.28515625" customWidth="1"/>
  </cols>
  <sheetData>
    <row r="1" spans="1:16" x14ac:dyDescent="0.25">
      <c r="F1" t="s">
        <v>8</v>
      </c>
      <c r="H1" s="1" t="s">
        <v>11</v>
      </c>
      <c r="I1" s="1"/>
      <c r="J1" s="1" t="s">
        <v>13</v>
      </c>
      <c r="K1" s="1"/>
      <c r="L1" s="1"/>
      <c r="M1" s="1"/>
      <c r="N1" s="1"/>
    </row>
    <row r="2" spans="1:16" x14ac:dyDescent="0.25">
      <c r="H2" t="s">
        <v>14</v>
      </c>
      <c r="I2" t="s">
        <v>15</v>
      </c>
      <c r="O2" t="s">
        <v>8</v>
      </c>
      <c r="P2" t="s">
        <v>16</v>
      </c>
    </row>
    <row r="3" spans="1:16" x14ac:dyDescent="0.25">
      <c r="B3" t="s">
        <v>0</v>
      </c>
      <c r="C3" t="s">
        <v>1</v>
      </c>
      <c r="F3" t="s">
        <v>9</v>
      </c>
      <c r="G3" t="s">
        <v>12</v>
      </c>
      <c r="H3">
        <f>(F5/F4)/2</f>
        <v>0.76705882352941168</v>
      </c>
      <c r="I3">
        <v>1</v>
      </c>
      <c r="K3" t="s">
        <v>0</v>
      </c>
      <c r="L3" t="s">
        <v>1</v>
      </c>
      <c r="P3">
        <f>AVERAGE(O3:O9)</f>
        <v>51.3359375</v>
      </c>
    </row>
    <row r="4" spans="1:16" x14ac:dyDescent="0.25">
      <c r="A4" t="s">
        <v>2</v>
      </c>
      <c r="B4">
        <v>1.5900000000000001E-3</v>
      </c>
      <c r="C4">
        <v>2.66E-3</v>
      </c>
      <c r="F4">
        <f>AVERAGE(B4:E4)</f>
        <v>2.1250000000000002E-3</v>
      </c>
      <c r="J4" t="s">
        <v>2</v>
      </c>
      <c r="K4">
        <f>B4/$E$13/$E$15</f>
        <v>39.75</v>
      </c>
      <c r="L4">
        <f>C4/$E$13/$E$15</f>
        <v>66.5</v>
      </c>
      <c r="O4">
        <f>AVERAGE(K4:N4)</f>
        <v>53.125</v>
      </c>
    </row>
    <row r="5" spans="1:16" x14ac:dyDescent="0.25">
      <c r="A5" t="s">
        <v>3</v>
      </c>
      <c r="B5">
        <v>3.0000000000000001E-3</v>
      </c>
      <c r="C5">
        <v>3.5200000000000001E-3</v>
      </c>
      <c r="F5">
        <f>AVERAGE(B5:E5)</f>
        <v>3.2599999999999999E-3</v>
      </c>
      <c r="J5" t="s">
        <v>3</v>
      </c>
      <c r="K5">
        <f>B5/$E$14/$E$15</f>
        <v>37.5</v>
      </c>
      <c r="L5">
        <f>C5/$E$14/$E$15</f>
        <v>44</v>
      </c>
      <c r="O5">
        <f>AVERAGE(K5:N5)</f>
        <v>40.75</v>
      </c>
    </row>
    <row r="7" spans="1:16" x14ac:dyDescent="0.25">
      <c r="B7" t="s">
        <v>4</v>
      </c>
      <c r="C7" t="s">
        <v>5</v>
      </c>
      <c r="D7" t="s">
        <v>6</v>
      </c>
      <c r="E7" t="s">
        <v>7</v>
      </c>
      <c r="F7" t="s">
        <v>10</v>
      </c>
      <c r="G7" t="s">
        <v>10</v>
      </c>
      <c r="H7">
        <f>(F9/F8)/2</f>
        <v>1.2575949367088608</v>
      </c>
      <c r="I7">
        <v>1</v>
      </c>
      <c r="K7" t="s">
        <v>4</v>
      </c>
      <c r="L7" t="s">
        <v>5</v>
      </c>
      <c r="M7" t="s">
        <v>6</v>
      </c>
      <c r="N7" t="s">
        <v>7</v>
      </c>
    </row>
    <row r="8" spans="1:16" x14ac:dyDescent="0.25">
      <c r="A8" t="s">
        <v>2</v>
      </c>
      <c r="B8">
        <v>1.6900000000000001E-3</v>
      </c>
      <c r="C8">
        <v>3.0000000000000001E-3</v>
      </c>
      <c r="D8">
        <v>1.5100000000000001E-3</v>
      </c>
      <c r="E8">
        <v>1.6999999999999999E-3</v>
      </c>
      <c r="F8">
        <f>AVERAGE(B8:E8)</f>
        <v>1.9749999999999998E-3</v>
      </c>
      <c r="J8" t="s">
        <v>2</v>
      </c>
      <c r="K8">
        <f>B8/$E$13/$E$15</f>
        <v>42.25</v>
      </c>
      <c r="L8">
        <f t="shared" ref="L8:N8" si="0">C8/$E$13/$E$15</f>
        <v>75</v>
      </c>
      <c r="M8">
        <f t="shared" si="0"/>
        <v>37.75</v>
      </c>
      <c r="N8">
        <f t="shared" si="0"/>
        <v>42.5</v>
      </c>
      <c r="O8">
        <f>AVERAGE(K8:N8)</f>
        <v>49.375</v>
      </c>
    </row>
    <row r="9" spans="1:16" x14ac:dyDescent="0.25">
      <c r="A9" t="s">
        <v>3</v>
      </c>
      <c r="B9">
        <v>3.7499999999999999E-3</v>
      </c>
      <c r="C9">
        <v>7.4999999999999997E-3</v>
      </c>
      <c r="D9">
        <v>3.62E-3</v>
      </c>
      <c r="E9">
        <v>5.0000000000000001E-3</v>
      </c>
      <c r="F9">
        <f>AVERAGE(B9:E9)</f>
        <v>4.9674999999999997E-3</v>
      </c>
      <c r="J9" t="s">
        <v>3</v>
      </c>
      <c r="K9">
        <f>B9/$E$14/$E$15</f>
        <v>46.875</v>
      </c>
      <c r="L9">
        <f t="shared" ref="L9:N9" si="1">C9/$E$14/$E$15</f>
        <v>93.75</v>
      </c>
      <c r="M9">
        <f t="shared" si="1"/>
        <v>45.249999999999993</v>
      </c>
      <c r="N9">
        <f t="shared" si="1"/>
        <v>62.5</v>
      </c>
      <c r="O9">
        <f>AVERAGE(K9:N9)</f>
        <v>62.09375</v>
      </c>
    </row>
    <row r="12" spans="1:16" x14ac:dyDescent="0.25">
      <c r="B12" t="s">
        <v>20</v>
      </c>
      <c r="C12" t="s">
        <v>19</v>
      </c>
      <c r="D12" t="s">
        <v>21</v>
      </c>
      <c r="E12" t="s">
        <v>22</v>
      </c>
    </row>
    <row r="13" spans="1:16" x14ac:dyDescent="0.25">
      <c r="A13" t="s">
        <v>17</v>
      </c>
      <c r="B13">
        <v>10</v>
      </c>
      <c r="C13">
        <f>B13/1000</f>
        <v>0.01</v>
      </c>
      <c r="D13">
        <f>C13*$B$16</f>
        <v>2.0000000000000001E-4</v>
      </c>
      <c r="E13">
        <f>D13/0.05</f>
        <v>4.0000000000000001E-3</v>
      </c>
    </row>
    <row r="14" spans="1:16" x14ac:dyDescent="0.25">
      <c r="A14" t="s">
        <v>17</v>
      </c>
      <c r="B14">
        <v>20</v>
      </c>
      <c r="C14">
        <f t="shared" ref="C14:C15" si="2">B14/1000</f>
        <v>0.02</v>
      </c>
      <c r="D14">
        <f t="shared" ref="D14:D15" si="3">C14*$B$16</f>
        <v>4.0000000000000002E-4</v>
      </c>
      <c r="E14">
        <f t="shared" ref="E14:E15" si="4">D14/0.05</f>
        <v>8.0000000000000002E-3</v>
      </c>
    </row>
    <row r="15" spans="1:16" x14ac:dyDescent="0.25">
      <c r="A15" t="s">
        <v>17</v>
      </c>
      <c r="B15">
        <v>25</v>
      </c>
      <c r="C15">
        <f t="shared" si="2"/>
        <v>2.5000000000000001E-2</v>
      </c>
      <c r="D15">
        <f t="shared" si="3"/>
        <v>5.0000000000000001E-4</v>
      </c>
      <c r="E15">
        <f t="shared" si="4"/>
        <v>0.01</v>
      </c>
    </row>
    <row r="16" spans="1:16" x14ac:dyDescent="0.25">
      <c r="A16" t="s">
        <v>18</v>
      </c>
      <c r="B16">
        <v>0.02</v>
      </c>
    </row>
  </sheetData>
  <mergeCells count="2">
    <mergeCell ref="H1:I1"/>
    <mergeCell ref="J1:N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Leo</dc:creator>
  <cp:lastModifiedBy>The Leo</cp:lastModifiedBy>
  <dcterms:created xsi:type="dcterms:W3CDTF">2020-01-05T03:58:12Z</dcterms:created>
  <dcterms:modified xsi:type="dcterms:W3CDTF">2020-01-06T12:33:49Z</dcterms:modified>
</cp:coreProperties>
</file>