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2018-2019\physics\"/>
    </mc:Choice>
  </mc:AlternateContent>
  <xr:revisionPtr revIDLastSave="0" documentId="13_ncr:1_{7FF7F104-2F7D-4E7C-89AA-3659E91F69E7}" xr6:coauthVersionLast="36" xr6:coauthVersionMax="36" xr10:uidLastSave="{00000000-0000-0000-0000-000000000000}"/>
  <bookViews>
    <workbookView xWindow="0" yWindow="0" windowWidth="23040" windowHeight="9012" activeTab="2" xr2:uid="{97EF5FBC-FAAC-4527-B5AF-93444D844D0E}"/>
  </bookViews>
  <sheets>
    <sheet name="Sheet1" sheetId="1" r:id="rId1"/>
    <sheet name="linearized" sheetId="4" r:id="rId2"/>
    <sheet name="graph 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6" i="1"/>
  <c r="R6" i="1"/>
  <c r="D4" i="1"/>
  <c r="D5" i="1"/>
  <c r="D6" i="1"/>
  <c r="O6" i="1" s="1"/>
  <c r="D3" i="1"/>
  <c r="P3" i="1" s="1"/>
  <c r="D2" i="1"/>
  <c r="O2" i="1" s="1"/>
  <c r="J2" i="1"/>
  <c r="J3" i="1"/>
  <c r="J5" i="1"/>
  <c r="J4" i="1"/>
  <c r="J6" i="1"/>
  <c r="O4" i="1"/>
  <c r="O5" i="1"/>
  <c r="P4" i="1"/>
  <c r="P5" i="1"/>
  <c r="P6" i="1"/>
  <c r="P2" i="1"/>
  <c r="C6" i="1"/>
  <c r="I4" i="1"/>
  <c r="I5" i="1"/>
  <c r="I6" i="1"/>
  <c r="I3" i="1"/>
  <c r="I2" i="1"/>
  <c r="C2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C7" i="1"/>
  <c r="C5" i="1"/>
  <c r="O3" i="1" l="1"/>
  <c r="C4" i="1"/>
</calcChain>
</file>

<file path=xl/sharedStrings.xml><?xml version="1.0" encoding="utf-8"?>
<sst xmlns="http://schemas.openxmlformats.org/spreadsheetml/2006/main" count="11" uniqueCount="11">
  <si>
    <t>H uncert</t>
  </si>
  <si>
    <t>V uncert</t>
  </si>
  <si>
    <t>avg</t>
  </si>
  <si>
    <t>Length</t>
  </si>
  <si>
    <t>H uncert 2</t>
  </si>
  <si>
    <t>V uncert 2</t>
  </si>
  <si>
    <t>max slope</t>
  </si>
  <si>
    <t>min slope</t>
  </si>
  <si>
    <t>formula</t>
  </si>
  <si>
    <t>time</t>
  </si>
  <si>
    <t>1/time^2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</si>
</sst>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/>
              <a:t>Linearized</a:t>
            </a:r>
            <a:r>
              <a:rPr lang="en-CA" altLang="zh-CN" baseline="0"/>
              <a:t> graph of time as length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4.0000000000000008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1.9024970273483946E-2</c:v>
                </c:pt>
                <c:pt idx="1">
                  <c:v>0.04</c:v>
                </c:pt>
                <c:pt idx="2">
                  <c:v>5.6689342403628114E-2</c:v>
                </c:pt>
                <c:pt idx="3">
                  <c:v>0.1275510204081633</c:v>
                </c:pt>
                <c:pt idx="4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C-44BD-BDFB-93E33F00F4B3}"/>
            </c:ext>
          </c:extLst>
        </c:ser>
        <c:ser>
          <c:idx val="1"/>
          <c:order val="1"/>
          <c:tx>
            <c:v>max 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Sheet1!$R$2:$R$6</c:f>
              <c:numCache>
                <c:formatCode>General</c:formatCode>
                <c:ptCount val="5"/>
                <c:pt idx="0">
                  <c:v>0</c:v>
                </c:pt>
                <c:pt idx="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BC-44BD-BDFB-93E33F00F4B3}"/>
            </c:ext>
          </c:extLst>
        </c:ser>
        <c:ser>
          <c:idx val="2"/>
          <c:order val="2"/>
          <c:tx>
            <c:v>min 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Sheet1!$S$2:$S$6</c:f>
              <c:numCache>
                <c:formatCode>General</c:formatCode>
                <c:ptCount val="5"/>
                <c:pt idx="0">
                  <c:v>5.9024970273483947E-2</c:v>
                </c:pt>
                <c:pt idx="4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BC-44BD-BDFB-93E33F00F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16560"/>
        <c:axId val="608415248"/>
      </c:scatterChart>
      <c:valAx>
        <c:axId val="6084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Length (meters)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15248"/>
        <c:crosses val="autoZero"/>
        <c:crossBetween val="midCat"/>
      </c:valAx>
      <c:valAx>
        <c:axId val="6084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Time^(1/2)</a:t>
                </a:r>
                <a:r>
                  <a:rPr lang="en-CA" altLang="zh-CN" baseline="0"/>
                  <a:t> (root seconds)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1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/>
              <a:t>Change in time as length increasse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 of best fit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4.0000000000000008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7.25</c:v>
                </c:pt>
                <c:pt idx="1">
                  <c:v>5</c:v>
                </c:pt>
                <c:pt idx="2">
                  <c:v>4.2</c:v>
                </c:pt>
                <c:pt idx="3">
                  <c:v>2.8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75-49FB-91CF-98C7C7476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14264"/>
        <c:axId val="608415576"/>
      </c:scatterChart>
      <c:valAx>
        <c:axId val="60841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sz="1600"/>
                  <a:t>Length (Meters)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15576"/>
        <c:crosses val="autoZero"/>
        <c:crossBetween val="midCat"/>
      </c:valAx>
      <c:valAx>
        <c:axId val="60841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sz="1600"/>
                  <a:t>Time (seconds)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9.561080787153349E-3"/>
              <c:y val="0.38216682330323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1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211630-9FB4-47E4-8D92-29DDF0E22836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928CF8-BF3D-4661-88DA-FB05FF324B6F}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B6C033-6AAE-4295-A047-543BAC44E4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1E8AEF-F3E1-4B83-9220-5DE0C1778B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35A0B-F98C-4CED-9973-80DCC7D99C5A}">
  <dimension ref="A1:S32"/>
  <sheetViews>
    <sheetView zoomScale="87" zoomScaleNormal="67" workbookViewId="0">
      <selection activeCell="R3" sqref="R3"/>
    </sheetView>
  </sheetViews>
  <sheetFormatPr defaultRowHeight="14.4"/>
  <sheetData>
    <row r="1" spans="1:19">
      <c r="A1" t="s">
        <v>3</v>
      </c>
      <c r="C1" t="s">
        <v>9</v>
      </c>
      <c r="D1" t="s">
        <v>10</v>
      </c>
      <c r="E1">
        <v>1</v>
      </c>
      <c r="F1">
        <v>2</v>
      </c>
      <c r="G1">
        <v>3</v>
      </c>
      <c r="H1">
        <v>4</v>
      </c>
      <c r="I1" t="s">
        <v>2</v>
      </c>
      <c r="J1" t="s">
        <v>8</v>
      </c>
      <c r="L1" t="s">
        <v>0</v>
      </c>
      <c r="M1" t="s">
        <v>1</v>
      </c>
      <c r="O1" t="s">
        <v>4</v>
      </c>
      <c r="P1" t="s">
        <v>5</v>
      </c>
      <c r="R1" t="s">
        <v>6</v>
      </c>
      <c r="S1" t="s">
        <v>7</v>
      </c>
    </row>
    <row r="2" spans="1:19">
      <c r="A2">
        <v>10</v>
      </c>
      <c r="C2">
        <f>I2</f>
        <v>7.25</v>
      </c>
      <c r="D2">
        <f>1/I2^(2)</f>
        <v>1.9024970273483946E-2</v>
      </c>
      <c r="E2">
        <v>7.35</v>
      </c>
      <c r="F2">
        <v>7.03</v>
      </c>
      <c r="G2">
        <v>7.47</v>
      </c>
      <c r="H2">
        <v>7.15</v>
      </c>
      <c r="I2">
        <f>(E2+F2+G2+H2)/4</f>
        <v>7.25</v>
      </c>
      <c r="J2">
        <f>(18*35/A2)^(1/2)</f>
        <v>7.9372539331937721</v>
      </c>
      <c r="L2">
        <v>1</v>
      </c>
      <c r="M2">
        <v>0.01</v>
      </c>
      <c r="O2">
        <f>L2/C2/2*D2</f>
        <v>1.3120669154126859E-3</v>
      </c>
      <c r="P2">
        <f>M2/C2/2*D2</f>
        <v>1.312066915412686E-5</v>
      </c>
      <c r="R2">
        <v>0</v>
      </c>
      <c r="S2">
        <f>D2+0.04</f>
        <v>5.9024970273483947E-2</v>
      </c>
    </row>
    <row r="3" spans="1:19">
      <c r="A3">
        <v>20</v>
      </c>
      <c r="C3">
        <f>I3</f>
        <v>5</v>
      </c>
      <c r="D3">
        <f>1/I3^(2)</f>
        <v>0.04</v>
      </c>
      <c r="E3">
        <v>4.7</v>
      </c>
      <c r="F3">
        <v>5.3</v>
      </c>
      <c r="G3">
        <v>4.82</v>
      </c>
      <c r="H3">
        <v>5.18</v>
      </c>
      <c r="I3">
        <f>(E3+F3+G3+H3)/4</f>
        <v>5</v>
      </c>
      <c r="J3">
        <f>(18*35/A3)^(1/2)</f>
        <v>5.6124860801609122</v>
      </c>
      <c r="L3">
        <v>1</v>
      </c>
      <c r="M3">
        <v>0.01</v>
      </c>
      <c r="O3">
        <f>L3/C3/2*D3</f>
        <v>4.0000000000000001E-3</v>
      </c>
      <c r="P3">
        <f>M3/C3/2*D3</f>
        <v>4.0000000000000003E-5</v>
      </c>
    </row>
    <row r="4" spans="1:19">
      <c r="A4">
        <v>40</v>
      </c>
      <c r="C4">
        <f>I4</f>
        <v>4.2</v>
      </c>
      <c r="D4">
        <f t="shared" ref="D4:D6" si="0">1/I4^(2)</f>
        <v>5.6689342403628114E-2</v>
      </c>
      <c r="E4">
        <v>4.08</v>
      </c>
      <c r="F4">
        <v>4.54</v>
      </c>
      <c r="G4">
        <v>3.86</v>
      </c>
      <c r="H4">
        <v>4.32</v>
      </c>
      <c r="I4">
        <f>(E4+F4+G4+H4)/4</f>
        <v>4.2</v>
      </c>
      <c r="J4">
        <f t="shared" ref="J4:J6" si="1">(18*35/A4)^(1/2)</f>
        <v>3.9686269665968861</v>
      </c>
      <c r="L4">
        <v>1</v>
      </c>
      <c r="M4">
        <v>0.01</v>
      </c>
      <c r="O4">
        <f t="shared" ref="O4:O6" si="2">L4/C4/2*D4</f>
        <v>6.7487312385271564E-3</v>
      </c>
      <c r="P4">
        <f>M4/C4/2*D4</f>
        <v>6.7487312385271553E-5</v>
      </c>
    </row>
    <row r="5" spans="1:19">
      <c r="A5">
        <v>70</v>
      </c>
      <c r="C5">
        <f>I5</f>
        <v>2.8</v>
      </c>
      <c r="D5">
        <f t="shared" si="0"/>
        <v>0.1275510204081633</v>
      </c>
      <c r="E5">
        <v>3.12</v>
      </c>
      <c r="F5">
        <v>2.65</v>
      </c>
      <c r="G5">
        <v>2.95</v>
      </c>
      <c r="H5">
        <v>2.48</v>
      </c>
      <c r="I5">
        <f t="shared" ref="I5:I6" si="3">(E5+F5+G5+H5)/4</f>
        <v>2.8</v>
      </c>
      <c r="J5">
        <f>(18*35/A5)^(1/2)</f>
        <v>3</v>
      </c>
      <c r="L5">
        <v>1</v>
      </c>
      <c r="M5">
        <v>0.01</v>
      </c>
      <c r="O5">
        <f t="shared" si="2"/>
        <v>2.277696793002916E-2</v>
      </c>
      <c r="P5">
        <f>M5/C5/2*D5</f>
        <v>2.2776967930029162E-4</v>
      </c>
    </row>
    <row r="6" spans="1:19">
      <c r="A6">
        <v>100</v>
      </c>
      <c r="C6">
        <f>I6</f>
        <v>2.5</v>
      </c>
      <c r="D6">
        <f t="shared" si="0"/>
        <v>0.16</v>
      </c>
      <c r="E6">
        <v>2.4300000000000002</v>
      </c>
      <c r="F6">
        <v>2.72</v>
      </c>
      <c r="G6">
        <v>2.2799999999999998</v>
      </c>
      <c r="H6">
        <v>2.57</v>
      </c>
      <c r="I6">
        <f t="shared" si="3"/>
        <v>2.5</v>
      </c>
      <c r="J6">
        <f t="shared" si="1"/>
        <v>2.5099800796022267</v>
      </c>
      <c r="L6">
        <v>1</v>
      </c>
      <c r="M6">
        <v>0.01</v>
      </c>
      <c r="O6">
        <f t="shared" si="2"/>
        <v>3.2000000000000001E-2</v>
      </c>
      <c r="P6">
        <f>M6/C6/2*D6</f>
        <v>3.2000000000000003E-4</v>
      </c>
      <c r="R6">
        <f>D6+0.04</f>
        <v>0.2</v>
      </c>
      <c r="S6">
        <f>D6-0.04</f>
        <v>0.12</v>
      </c>
    </row>
    <row r="7" spans="1:19">
      <c r="C7">
        <f>-I7</f>
        <v>0</v>
      </c>
      <c r="D7">
        <f t="shared" ref="D7:D32" si="4">I7^2</f>
        <v>0</v>
      </c>
    </row>
    <row r="8" spans="1:19">
      <c r="C8">
        <f>I8</f>
        <v>0</v>
      </c>
      <c r="D8">
        <f t="shared" si="4"/>
        <v>0</v>
      </c>
    </row>
    <row r="9" spans="1:19">
      <c r="C9">
        <f>I9</f>
        <v>0</v>
      </c>
      <c r="D9">
        <f t="shared" si="4"/>
        <v>0</v>
      </c>
    </row>
    <row r="10" spans="1:19">
      <c r="C10">
        <f>I10</f>
        <v>0</v>
      </c>
      <c r="D10">
        <f t="shared" si="4"/>
        <v>0</v>
      </c>
    </row>
    <row r="11" spans="1:19">
      <c r="C11">
        <f>I11</f>
        <v>0</v>
      </c>
      <c r="D11">
        <f t="shared" si="4"/>
        <v>0</v>
      </c>
    </row>
    <row r="12" spans="1:19">
      <c r="C12">
        <f>-I12</f>
        <v>0</v>
      </c>
      <c r="D12">
        <f t="shared" si="4"/>
        <v>0</v>
      </c>
    </row>
    <row r="13" spans="1:19">
      <c r="C13">
        <f>-I13</f>
        <v>0</v>
      </c>
      <c r="D13">
        <f t="shared" si="4"/>
        <v>0</v>
      </c>
    </row>
    <row r="14" spans="1:19">
      <c r="C14">
        <f>I14</f>
        <v>0</v>
      </c>
      <c r="D14">
        <f t="shared" si="4"/>
        <v>0</v>
      </c>
    </row>
    <row r="15" spans="1:19">
      <c r="C15">
        <f>I15</f>
        <v>0</v>
      </c>
      <c r="D15">
        <f t="shared" si="4"/>
        <v>0</v>
      </c>
    </row>
    <row r="16" spans="1:19">
      <c r="C16">
        <f>I16</f>
        <v>0</v>
      </c>
      <c r="D16">
        <f t="shared" si="4"/>
        <v>0</v>
      </c>
    </row>
    <row r="17" spans="3:4">
      <c r="C17">
        <f>I17</f>
        <v>0</v>
      </c>
      <c r="D17">
        <f t="shared" si="4"/>
        <v>0</v>
      </c>
    </row>
    <row r="18" spans="3:4">
      <c r="C18">
        <f>-I18</f>
        <v>0</v>
      </c>
      <c r="D18">
        <f t="shared" si="4"/>
        <v>0</v>
      </c>
    </row>
    <row r="19" spans="3:4">
      <c r="C19">
        <f>-I19</f>
        <v>0</v>
      </c>
      <c r="D19">
        <f t="shared" si="4"/>
        <v>0</v>
      </c>
    </row>
    <row r="20" spans="3:4">
      <c r="C20">
        <f>I20</f>
        <v>0</v>
      </c>
      <c r="D20">
        <f t="shared" si="4"/>
        <v>0</v>
      </c>
    </row>
    <row r="21" spans="3:4">
      <c r="C21">
        <f>I21</f>
        <v>0</v>
      </c>
      <c r="D21">
        <f t="shared" si="4"/>
        <v>0</v>
      </c>
    </row>
    <row r="22" spans="3:4">
      <c r="C22">
        <f>I22</f>
        <v>0</v>
      </c>
      <c r="D22">
        <f t="shared" si="4"/>
        <v>0</v>
      </c>
    </row>
    <row r="23" spans="3:4">
      <c r="C23">
        <f>I23</f>
        <v>0</v>
      </c>
      <c r="D23">
        <f t="shared" si="4"/>
        <v>0</v>
      </c>
    </row>
    <row r="24" spans="3:4">
      <c r="C24">
        <f>-I24</f>
        <v>0</v>
      </c>
      <c r="D24">
        <f t="shared" si="4"/>
        <v>0</v>
      </c>
    </row>
    <row r="25" spans="3:4">
      <c r="C25">
        <f>-I25</f>
        <v>0</v>
      </c>
      <c r="D25">
        <f t="shared" si="4"/>
        <v>0</v>
      </c>
    </row>
    <row r="26" spans="3:4">
      <c r="C26">
        <f>I26</f>
        <v>0</v>
      </c>
      <c r="D26">
        <f t="shared" si="4"/>
        <v>0</v>
      </c>
    </row>
    <row r="27" spans="3:4">
      <c r="C27">
        <f>I27</f>
        <v>0</v>
      </c>
      <c r="D27">
        <f t="shared" si="4"/>
        <v>0</v>
      </c>
    </row>
    <row r="28" spans="3:4">
      <c r="C28">
        <f>I28</f>
        <v>0</v>
      </c>
      <c r="D28">
        <f t="shared" si="4"/>
        <v>0</v>
      </c>
    </row>
    <row r="29" spans="3:4">
      <c r="C29">
        <f>I29</f>
        <v>0</v>
      </c>
      <c r="D29">
        <f t="shared" si="4"/>
        <v>0</v>
      </c>
    </row>
    <row r="30" spans="3:4">
      <c r="C30">
        <f>-I30</f>
        <v>0</v>
      </c>
      <c r="D30">
        <f t="shared" si="4"/>
        <v>0</v>
      </c>
    </row>
    <row r="31" spans="3:4">
      <c r="C31">
        <f>-I31</f>
        <v>0</v>
      </c>
      <c r="D31">
        <f t="shared" si="4"/>
        <v>0</v>
      </c>
    </row>
    <row r="32" spans="3:4">
      <c r="C32">
        <f>I32</f>
        <v>0</v>
      </c>
      <c r="D32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2</vt:i4>
      </vt:variant>
    </vt:vector>
  </HeadingPairs>
  <TitlesOfParts>
    <vt:vector size="3" baseType="lpstr">
      <vt:lpstr>Sheet1</vt:lpstr>
      <vt:lpstr>linearized</vt:lpstr>
      <vt:lpstr>graph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2018-09-25T16:08:00Z</dcterms:created>
  <dcterms:modified xsi:type="dcterms:W3CDTF">2018-09-25T17:40:23Z</dcterms:modified>
</cp:coreProperties>
</file>