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Лист1" sheetId="1" state="visible" r:id="rId3"/>
    <sheet name="Лист2" sheetId="2" state="visible" r:id="rId4"/>
    <sheet name="Лист3" sheetId="3" state="visible" r:id="rId5"/>
    <sheet name="Лист4" sheetId="4" state="visible" r:id="rId6"/>
    <sheet name="Лист5" sheetId="5" state="visible" r:id="rId7"/>
    <sheet name="Лист6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<sst xmlns="http://schemas.openxmlformats.org/spreadsheetml/2006/main" count="80" uniqueCount="71">
  <si>
    <t xml:space="preserve">Таблица калорийности блюд</t>
  </si>
  <si>
    <t xml:space="preserve">Продукт</t>
  </si>
  <si>
    <t xml:space="preserve">ккал</t>
  </si>
  <si>
    <t xml:space="preserve">Баклажаны</t>
  </si>
  <si>
    <t xml:space="preserve">Зеленый горошек</t>
  </si>
  <si>
    <t xml:space="preserve">Кабачки</t>
  </si>
  <si>
    <t xml:space="preserve">Капуста белокочанная</t>
  </si>
  <si>
    <t xml:space="preserve">Капуста брюссельская</t>
  </si>
  <si>
    <t xml:space="preserve">Капуста квашеная</t>
  </si>
  <si>
    <t xml:space="preserve">Капуста краснокочанная</t>
  </si>
  <si>
    <t xml:space="preserve">Капуста цветная</t>
  </si>
  <si>
    <t xml:space="preserve">Картофель отварной</t>
  </si>
  <si>
    <t xml:space="preserve">Лук зелёный</t>
  </si>
  <si>
    <t xml:space="preserve">Лук репчатый</t>
  </si>
  <si>
    <t xml:space="preserve">Морковь</t>
  </si>
  <si>
    <t xml:space="preserve">Огурцы свежие</t>
  </si>
  <si>
    <t xml:space="preserve">Перец зелёный сладкий</t>
  </si>
  <si>
    <t xml:space="preserve">Петрушка</t>
  </si>
  <si>
    <t xml:space="preserve">Помидоры</t>
  </si>
  <si>
    <t xml:space="preserve">Ревень</t>
  </si>
  <si>
    <t xml:space="preserve">Редис</t>
  </si>
  <si>
    <t xml:space="preserve">Редька</t>
  </si>
  <si>
    <t xml:space="preserve">Наименование товаров</t>
  </si>
  <si>
    <t xml:space="preserve">Цена (в рублях)</t>
  </si>
  <si>
    <t xml:space="preserve">Количество</t>
  </si>
  <si>
    <t xml:space="preserve">Платья</t>
  </si>
  <si>
    <t xml:space="preserve">Костюмы мужские</t>
  </si>
  <si>
    <t xml:space="preserve">Шубы(песец)</t>
  </si>
  <si>
    <t xml:space="preserve">Куртки</t>
  </si>
  <si>
    <t xml:space="preserve">Цена хлеба</t>
  </si>
  <si>
    <t xml:space="preserve">Домашний</t>
  </si>
  <si>
    <t xml:space="preserve">Дарницкий</t>
  </si>
  <si>
    <t xml:space="preserve">Ржаной</t>
  </si>
  <si>
    <t xml:space="preserve">Количество хлеба</t>
  </si>
  <si>
    <t xml:space="preserve">Июнь</t>
  </si>
  <si>
    <t xml:space="preserve">Июль</t>
  </si>
  <si>
    <t xml:space="preserve">Август</t>
  </si>
  <si>
    <t xml:space="preserve">Затраты на хлеб</t>
  </si>
  <si>
    <t xml:space="preserve">Член семьи</t>
  </si>
  <si>
    <t xml:space="preserve">Оклад (руб.)</t>
  </si>
  <si>
    <t xml:space="preserve">Подоходный налог (13%)</t>
  </si>
  <si>
    <t xml:space="preserve">Чистый доход (руб.)</t>
  </si>
  <si>
    <t xml:space="preserve">Пенсия (руб.)</t>
  </si>
  <si>
    <t xml:space="preserve">Общий доход (руб.)</t>
  </si>
  <si>
    <t xml:space="preserve">Налог (%)</t>
  </si>
  <si>
    <t xml:space="preserve">Средние доходы</t>
  </si>
  <si>
    <t xml:space="preserve">Арсений</t>
  </si>
  <si>
    <t xml:space="preserve">На каждого члена семьи</t>
  </si>
  <si>
    <t xml:space="preserve">На каждого работника</t>
  </si>
  <si>
    <t xml:space="preserve">Федя</t>
  </si>
  <si>
    <t xml:space="preserve">Илья</t>
  </si>
  <si>
    <t xml:space="preserve">Итого</t>
  </si>
  <si>
    <t xml:space="preserve">Средняя температура в помещении, °C</t>
  </si>
  <si>
    <t xml:space="preserve">Зима</t>
  </si>
  <si>
    <t xml:space="preserve">Весна</t>
  </si>
  <si>
    <t xml:space="preserve">Лето</t>
  </si>
  <si>
    <t xml:space="preserve">Осень</t>
  </si>
  <si>
    <t xml:space="preserve">Помещение</t>
  </si>
  <si>
    <t xml:space="preserve">Длина (м)</t>
  </si>
  <si>
    <t xml:space="preserve">Ширина (м)</t>
  </si>
  <si>
    <t xml:space="preserve">Площадь (м²)</t>
  </si>
  <si>
    <t xml:space="preserve">Гостиная</t>
  </si>
  <si>
    <t xml:space="preserve">Спальня 1</t>
  </si>
  <si>
    <t xml:space="preserve">Спальня 2</t>
  </si>
  <si>
    <t xml:space="preserve">Кухня</t>
  </si>
  <si>
    <t xml:space="preserve">Коридор</t>
  </si>
  <si>
    <t xml:space="preserve">Подсобное помещение</t>
  </si>
  <si>
    <t xml:space="preserve">Общая площадь</t>
  </si>
  <si>
    <t xml:space="preserve">Жилая площадь</t>
  </si>
  <si>
    <t xml:space="preserve">Площадь на одного жильца (общая)</t>
  </si>
  <si>
    <t xml:space="preserve">Площадь на одного жильца (жилая)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</si>
</sst>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&quot; ₽&quot;_-;\-* #,##0.00&quot; ₽&quot;_-;_-* \-??&quot; ₽&quot;_-;_-@_-"/>
    <numFmt numFmtId="166" formatCode="#,##0\ [$₽-419];\-#,##0\ [$₽-419]"/>
    <numFmt numFmtId="167" formatCode="0%"/>
    <numFmt numFmtId="168" formatCode="#\ ##0.00&quot; ₽&quot;"/>
    <numFmt numFmtId="169" formatCode="#,##0.0&quot;°C&quot;"/>
    <numFmt numFmtId="170" formatCode="0.00"/>
  </numFmts>
  <fonts count="9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b val="true"/>
      <sz val="15"/>
      <color theme="3"/>
      <name val="Calibri"/>
      <family val="2"/>
      <charset val="204"/>
    </font>
    <font>
      <b val="true"/>
      <sz val="11"/>
      <color theme="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theme="4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</cellStyles>
  <dxfs count="1">
    <dxf>
      <fill>
        <patternFill>
          <bgColor theme="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Заглавие диаграммы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Арсений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Подоходный налог (13%)</c:v>
                </c:pt>
                <c:pt idx="2">
                  <c:v>Чистый доход (руб.)</c:v>
                </c:pt>
                <c:pt idx="3">
                  <c:v>Пенсия (руб.)</c:v>
                </c:pt>
                <c:pt idx="4">
                  <c:v>Общий доход (руб.)</c:v>
                </c:pt>
                <c:pt idx="5">
                  <c:v>Налог (%)</c:v>
                </c:pt>
              </c:strCache>
            </c:strRef>
          </c:cat>
          <c:val>
            <c:numRef>
              <c:f>Лист4!$B$2:$G$2</c:f>
              <c:numCache>
                <c:formatCode>#,##0\ [$₽-419];\-#,##0\ [$₽-419]</c:formatCode>
                <c:ptCount val="6"/>
                <c:pt idx="0">
                  <c:v>50000</c:v>
                </c:pt>
                <c:pt idx="1">
                  <c:v>6500</c:v>
                </c:pt>
                <c:pt idx="2">
                  <c:v>43500</c:v>
                </c:pt>
                <c:pt idx="3">
                  <c:v>0</c:v>
                </c:pt>
                <c:pt idx="4">
                  <c:v>43500</c:v>
                </c:pt>
                <c:pt idx="5">
                  <c:v>0.13</c:v>
                </c:pt>
              </c:numCache>
            </c:numRef>
          </c:val>
        </c:ser>
        <c:ser>
          <c:idx val="1"/>
          <c:order val="1"/>
          <c:tx>
            <c:strRef>
              <c:f>Лист4!$A$3</c:f>
              <c:strCache>
                <c:ptCount val="1"/>
                <c:pt idx="0">
                  <c:v>Федя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Подоходный налог (13%)</c:v>
                </c:pt>
                <c:pt idx="2">
                  <c:v>Чистый доход (руб.)</c:v>
                </c:pt>
                <c:pt idx="3">
                  <c:v>Пенсия (руб.)</c:v>
                </c:pt>
                <c:pt idx="4">
                  <c:v>Общий доход (руб.)</c:v>
                </c:pt>
                <c:pt idx="5">
                  <c:v>Налог (%)</c:v>
                </c:pt>
              </c:strCache>
            </c:strRef>
          </c:cat>
          <c:val>
            <c:numRef>
              <c:f>Лист4!$B$3:$G$3</c:f>
              <c:numCache>
                <c:formatCode>#,##0\ [$₽-419];\-#,##0\ [$₽-419]</c:formatCode>
                <c:ptCount val="6"/>
                <c:pt idx="0">
                  <c:v>60000</c:v>
                </c:pt>
                <c:pt idx="1">
                  <c:v>7800</c:v>
                </c:pt>
                <c:pt idx="2">
                  <c:v>52200</c:v>
                </c:pt>
                <c:pt idx="3">
                  <c:v>0</c:v>
                </c:pt>
                <c:pt idx="4">
                  <c:v>52200</c:v>
                </c:pt>
                <c:pt idx="5">
                  <c:v>0.13</c:v>
                </c:pt>
              </c:numCache>
            </c:numRef>
          </c:val>
        </c:ser>
        <c:ser>
          <c:idx val="2"/>
          <c:order val="2"/>
          <c:tx>
            <c:strRef>
              <c:f>Лист4!$A$4</c:f>
              <c:strCache>
                <c:ptCount val="1"/>
                <c:pt idx="0">
                  <c:v>Илья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Подоходный налог (13%)</c:v>
                </c:pt>
                <c:pt idx="2">
                  <c:v>Чистый доход (руб.)</c:v>
                </c:pt>
                <c:pt idx="3">
                  <c:v>Пенсия (руб.)</c:v>
                </c:pt>
                <c:pt idx="4">
                  <c:v>Общий доход (руб.)</c:v>
                </c:pt>
                <c:pt idx="5">
                  <c:v>Налог (%)</c:v>
                </c:pt>
              </c:strCache>
            </c:strRef>
          </c:cat>
          <c:val>
            <c:numRef>
              <c:f>Лист4!$B$4:$G$4</c:f>
              <c:numCache>
                <c:formatCode>#,##0\ [$₽-419];\-#,##0\ [$₽-419]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20000</c:v>
                </c:pt>
                <c:pt idx="4">
                  <c:v>20000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Лист4!$A$5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Подоходный налог (13%)</c:v>
                </c:pt>
                <c:pt idx="2">
                  <c:v>Чистый доход (руб.)</c:v>
                </c:pt>
                <c:pt idx="3">
                  <c:v>Пенсия (руб.)</c:v>
                </c:pt>
                <c:pt idx="4">
                  <c:v>Общий доход (руб.)</c:v>
                </c:pt>
                <c:pt idx="5">
                  <c:v>Налог (%)</c:v>
                </c:pt>
              </c:strCache>
            </c:strRef>
          </c:cat>
          <c:val>
            <c:numRef>
              <c:f>Лист4!$B$5:$G$5</c:f>
              <c:numCache>
                <c:formatCode>#,##0\ [$₽-419];\-#,##0\ [$₽-419]</c:formatCode>
                <c:ptCount val="6"/>
                <c:pt idx="0">
                  <c:v>110000</c:v>
                </c:pt>
                <c:pt idx="1">
                  <c:v>14300</c:v>
                </c:pt>
                <c:pt idx="2">
                  <c:v>95700</c:v>
                </c:pt>
                <c:pt idx="3">
                  <c:v>20000</c:v>
                </c:pt>
                <c:pt idx="4">
                  <c:v>115700</c:v>
                </c:pt>
              </c:numCache>
            </c:numRef>
          </c:val>
        </c:ser>
        <c:gapWidth val="219"/>
        <c:overlap val="-27"/>
        <c:axId val="61343037"/>
        <c:axId val="40971503"/>
      </c:barChart>
      <c:catAx>
        <c:axId val="613430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971503"/>
        <c:crosses val="autoZero"/>
        <c:auto val="1"/>
        <c:lblAlgn val="ctr"/>
        <c:lblOffset val="100"/>
        <c:noMultiLvlLbl val="0"/>
      </c:catAx>
      <c:valAx>
        <c:axId val="409715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0&quot; ₽&quot;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4303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Комнаты и площадь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40488301119"/>
          <c:y val="0.085841215247922"/>
          <c:w val="0.747751780264496"/>
          <c:h val="0.7897678417884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Длина (м)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Лист6!$A$2:$A$11</c:f>
              <c:strCache>
                <c:ptCount val="10"/>
                <c:pt idx="0">
                  <c:v>Гостиная</c:v>
                </c:pt>
                <c:pt idx="1">
                  <c:v>Спальня 1</c:v>
                </c:pt>
                <c:pt idx="2">
                  <c:v>Спальня 2</c:v>
                </c:pt>
                <c:pt idx="3">
                  <c:v>Кухня</c:v>
                </c:pt>
                <c:pt idx="4">
                  <c:v>Коридор</c:v>
                </c:pt>
                <c:pt idx="5">
                  <c:v>Подсобное помещение</c:v>
                </c:pt>
                <c:pt idx="6">
                  <c:v>Общая площадь</c:v>
                </c:pt>
                <c:pt idx="7">
                  <c:v>Жилая площадь</c:v>
                </c:pt>
                <c:pt idx="8">
                  <c:v>Площадь на одного жильца (общая)</c:v>
                </c:pt>
                <c:pt idx="9">
                  <c:v>Площадь на одного жильца (жилая)</c:v>
                </c:pt>
              </c:strCache>
            </c:strRef>
          </c:cat>
          <c:val>
            <c:numRef>
              <c:f>Лист6!$B$2:$B$11</c:f>
              <c:numCache>
                <c:formatCode>0.00</c:formatCode>
                <c:ptCount val="10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Лист6!$C$1</c:f>
              <c:strCache>
                <c:ptCount val="1"/>
                <c:pt idx="0">
                  <c:v>Ширина (м)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Лист6!$A$2:$A$11</c:f>
              <c:strCache>
                <c:ptCount val="10"/>
                <c:pt idx="0">
                  <c:v>Гостиная</c:v>
                </c:pt>
                <c:pt idx="1">
                  <c:v>Спальня 1</c:v>
                </c:pt>
                <c:pt idx="2">
                  <c:v>Спальня 2</c:v>
                </c:pt>
                <c:pt idx="3">
                  <c:v>Кухня</c:v>
                </c:pt>
                <c:pt idx="4">
                  <c:v>Коридор</c:v>
                </c:pt>
                <c:pt idx="5">
                  <c:v>Подсобное помещение</c:v>
                </c:pt>
                <c:pt idx="6">
                  <c:v>Общая площадь</c:v>
                </c:pt>
                <c:pt idx="7">
                  <c:v>Жилая площадь</c:v>
                </c:pt>
                <c:pt idx="8">
                  <c:v>Площадь на одного жильца (общая)</c:v>
                </c:pt>
                <c:pt idx="9">
                  <c:v>Площадь на одного жильца (жилая)</c:v>
                </c:pt>
              </c:strCache>
            </c:strRef>
          </c:cat>
          <c:val>
            <c:numRef>
              <c:f>Лист6!$C$2:$C$11</c:f>
              <c:numCache>
                <c:formatCode>0.00</c:formatCode>
                <c:ptCount val="10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Лист6!$D$1</c:f>
              <c:strCache>
                <c:ptCount val="1"/>
                <c:pt idx="0">
                  <c:v>Площадь (м²)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Лист6!$A$2:$A$11</c:f>
              <c:strCache>
                <c:ptCount val="10"/>
                <c:pt idx="0">
                  <c:v>Гостиная</c:v>
                </c:pt>
                <c:pt idx="1">
                  <c:v>Спальня 1</c:v>
                </c:pt>
                <c:pt idx="2">
                  <c:v>Спальня 2</c:v>
                </c:pt>
                <c:pt idx="3">
                  <c:v>Кухня</c:v>
                </c:pt>
                <c:pt idx="4">
                  <c:v>Коридор</c:v>
                </c:pt>
                <c:pt idx="5">
                  <c:v>Подсобное помещение</c:v>
                </c:pt>
                <c:pt idx="6">
                  <c:v>Общая площадь</c:v>
                </c:pt>
                <c:pt idx="7">
                  <c:v>Жилая площадь</c:v>
                </c:pt>
                <c:pt idx="8">
                  <c:v>Площадь на одного жильца (общая)</c:v>
                </c:pt>
                <c:pt idx="9">
                  <c:v>Площадь на одного жильца (жилая)</c:v>
                </c:pt>
              </c:strCache>
            </c:strRef>
          </c:cat>
          <c:val>
            <c:numRef>
              <c:f>Лист6!$D$2:$D$11</c:f>
              <c:numCache>
                <c:formatCode>0.00</c:formatCode>
                <c:ptCount val="10"/>
                <c:pt idx="0">
                  <c:v>20</c:v>
                </c:pt>
                <c:pt idx="1">
                  <c:v>15.75</c:v>
                </c:pt>
                <c:pt idx="2">
                  <c:v>12</c:v>
                </c:pt>
                <c:pt idx="3">
                  <c:v>7.5</c:v>
                </c:pt>
                <c:pt idx="4">
                  <c:v>3</c:v>
                </c:pt>
                <c:pt idx="5">
                  <c:v>2</c:v>
                </c:pt>
                <c:pt idx="6">
                  <c:v>60.25</c:v>
                </c:pt>
                <c:pt idx="7">
                  <c:v>47.75</c:v>
                </c:pt>
                <c:pt idx="8">
                  <c:v>15.0625</c:v>
                </c:pt>
                <c:pt idx="9">
                  <c:v>11.9375</c:v>
                </c:pt>
              </c:numCache>
            </c:numRef>
          </c:val>
        </c:ser>
        <c:gapWidth val="182"/>
        <c:overlap val="0"/>
        <c:axId val="45286583"/>
        <c:axId val="63082683"/>
      </c:barChart>
      <c:catAx>
        <c:axId val="452865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082683"/>
        <c:crosses val="autoZero"/>
        <c:auto val="1"/>
        <c:lblAlgn val="ctr"/>
        <c:lblOffset val="100"/>
        <c:noMultiLvlLbl val="0"/>
      </c:catAx>
      <c:valAx>
        <c:axId val="630826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865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666720</xdr:colOff>
      <xdr:row>8</xdr:row>
      <xdr:rowOff>131040</xdr:rowOff>
    </xdr:from>
    <xdr:to>
      <xdr:col>14</xdr:col>
      <xdr:colOff>352080</xdr:colOff>
      <xdr:row>30</xdr:row>
      <xdr:rowOff>30600</xdr:rowOff>
    </xdr:to>
    <xdr:graphicFrame>
      <xdr:nvGraphicFramePr>
        <xdr:cNvPr id="0" name="Диаграмма 3"/>
        <xdr:cNvGraphicFramePr/>
      </xdr:nvGraphicFramePr>
      <xdr:xfrm>
        <a:off x="3845520" y="2481120"/>
        <a:ext cx="9023040" cy="40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133200</xdr:colOff>
      <xdr:row>0</xdr:row>
      <xdr:rowOff>0</xdr:rowOff>
    </xdr:from>
    <xdr:to>
      <xdr:col>18</xdr:col>
      <xdr:colOff>418680</xdr:colOff>
      <xdr:row>25</xdr:row>
      <xdr:rowOff>36360</xdr:rowOff>
    </xdr:to>
    <xdr:graphicFrame>
      <xdr:nvGraphicFramePr>
        <xdr:cNvPr id="1" name="Диаграмма 1"/>
        <xdr:cNvGraphicFramePr/>
      </xdr:nvGraphicFramePr>
      <xdr:xfrm>
        <a:off x="6154200" y="0"/>
        <a:ext cx="8846640" cy="50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27.29"/>
    <col collapsed="false" customWidth="true" hidden="false" outlineLevel="0" max="6" min="6" style="0" width="23.14"/>
  </cols>
  <sheetData>
    <row r="1" customFormat="false" ht="15" hidden="false" customHeight="false" outlineLevel="0" collapsed="false">
      <c r="B1" s="0" t="s">
        <v>0</v>
      </c>
    </row>
    <row r="3" customFormat="false" ht="15" hidden="false" customHeight="false" outlineLevel="0" collapsed="false">
      <c r="B3" s="1" t="s">
        <v>1</v>
      </c>
      <c r="C3" s="1" t="s">
        <v>2</v>
      </c>
    </row>
    <row r="4" customFormat="false" ht="15" hidden="false" customHeight="false" outlineLevel="0" collapsed="false">
      <c r="B4" s="0" t="s">
        <v>3</v>
      </c>
      <c r="C4" s="1" t="n">
        <v>28</v>
      </c>
    </row>
    <row r="5" customFormat="false" ht="15" hidden="false" customHeight="false" outlineLevel="0" collapsed="false">
      <c r="B5" s="0" t="s">
        <v>4</v>
      </c>
      <c r="C5" s="1" t="n">
        <v>35</v>
      </c>
    </row>
    <row r="6" customFormat="false" ht="15" hidden="false" customHeight="false" outlineLevel="0" collapsed="false">
      <c r="B6" s="0" t="s">
        <v>5</v>
      </c>
      <c r="C6" s="1" t="n">
        <v>18</v>
      </c>
    </row>
    <row r="7" customFormat="false" ht="15" hidden="false" customHeight="false" outlineLevel="0" collapsed="false">
      <c r="B7" s="0" t="s">
        <v>6</v>
      </c>
      <c r="C7" s="1" t="n">
        <v>23</v>
      </c>
    </row>
    <row r="8" customFormat="false" ht="15" hidden="false" customHeight="false" outlineLevel="0" collapsed="false">
      <c r="B8" s="0" t="s">
        <v>7</v>
      </c>
      <c r="C8" s="1" t="n">
        <v>12</v>
      </c>
    </row>
    <row r="9" customFormat="false" ht="15" hidden="false" customHeight="false" outlineLevel="0" collapsed="false">
      <c r="B9" s="0" t="s">
        <v>8</v>
      </c>
      <c r="C9" s="1" t="n">
        <v>28</v>
      </c>
    </row>
    <row r="10" customFormat="false" ht="15" hidden="false" customHeight="false" outlineLevel="0" collapsed="false">
      <c r="B10" s="0" t="s">
        <v>9</v>
      </c>
      <c r="C10" s="1" t="n">
        <v>7</v>
      </c>
    </row>
    <row r="11" customFormat="false" ht="15" hidden="false" customHeight="false" outlineLevel="0" collapsed="false">
      <c r="B11" s="0" t="s">
        <v>10</v>
      </c>
      <c r="C11" s="1" t="n">
        <v>18</v>
      </c>
    </row>
    <row r="12" customFormat="false" ht="15" hidden="false" customHeight="false" outlineLevel="0" collapsed="false">
      <c r="B12" s="0" t="s">
        <v>11</v>
      </c>
      <c r="C12" s="1" t="n">
        <v>60</v>
      </c>
    </row>
    <row r="13" customFormat="false" ht="15" hidden="false" customHeight="false" outlineLevel="0" collapsed="false">
      <c r="B13" s="0" t="s">
        <v>12</v>
      </c>
      <c r="C13" s="1" t="n">
        <v>18</v>
      </c>
    </row>
    <row r="14" customFormat="false" ht="15" hidden="false" customHeight="false" outlineLevel="0" collapsed="false">
      <c r="B14" s="0" t="s">
        <v>13</v>
      </c>
      <c r="C14" s="1" t="n">
        <v>43</v>
      </c>
    </row>
    <row r="15" customFormat="false" ht="15" hidden="false" customHeight="false" outlineLevel="0" collapsed="false">
      <c r="B15" s="0" t="s">
        <v>14</v>
      </c>
      <c r="C15" s="1" t="n">
        <v>33</v>
      </c>
    </row>
    <row r="16" customFormat="false" ht="15" hidden="false" customHeight="false" outlineLevel="0" collapsed="false">
      <c r="B16" s="0" t="s">
        <v>15</v>
      </c>
      <c r="C16" s="1" t="n">
        <v>15</v>
      </c>
    </row>
    <row r="17" customFormat="false" ht="15" hidden="false" customHeight="false" outlineLevel="0" collapsed="false">
      <c r="B17" s="0" t="s">
        <v>16</v>
      </c>
      <c r="C17" s="1" t="n">
        <v>19</v>
      </c>
    </row>
    <row r="18" customFormat="false" ht="15" hidden="false" customHeight="false" outlineLevel="0" collapsed="false">
      <c r="B18" s="0" t="s">
        <v>17</v>
      </c>
      <c r="C18" s="1" t="n">
        <v>23</v>
      </c>
    </row>
    <row r="19" customFormat="false" ht="15" hidden="false" customHeight="false" outlineLevel="0" collapsed="false">
      <c r="B19" s="0" t="s">
        <v>18</v>
      </c>
      <c r="C19" s="1" t="n">
        <v>20</v>
      </c>
    </row>
    <row r="20" customFormat="false" ht="15" hidden="false" customHeight="false" outlineLevel="0" collapsed="false">
      <c r="B20" s="0" t="s">
        <v>19</v>
      </c>
      <c r="C20" s="1" t="n">
        <v>16</v>
      </c>
    </row>
    <row r="21" customFormat="false" ht="15" hidden="false" customHeight="false" outlineLevel="0" collapsed="false">
      <c r="B21" s="0" t="s">
        <v>20</v>
      </c>
      <c r="C21" s="1" t="n">
        <v>16</v>
      </c>
    </row>
    <row r="22" customFormat="false" ht="15" hidden="false" customHeight="false" outlineLevel="0" collapsed="false">
      <c r="B22" s="0" t="s">
        <v>21</v>
      </c>
      <c r="C22" s="1" t="n">
        <v>25</v>
      </c>
    </row>
  </sheetData>
  <conditionalFormatting sqref="A1:C22">
    <cfRule type="cellIs" priority="2" operator="between" aboveAverage="0" equalAverage="0" bottom="0" percent="0" rank="0" text="" dxfId="0">
      <formula>25</formula>
      <formula>50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4.29"/>
    <col collapsed="false" customWidth="true" hidden="false" outlineLevel="0" max="3" min="3" style="0" width="15.85"/>
    <col collapsed="false" customWidth="true" hidden="false" outlineLevel="0" max="4" min="4" style="0" width="16"/>
    <col collapsed="false" customWidth="true" hidden="false" outlineLevel="0" max="5" min="5" style="0" width="20.71"/>
    <col collapsed="false" customWidth="true" hidden="false" outlineLevel="0" max="6" min="6" style="0" width="19.57"/>
  </cols>
  <sheetData>
    <row r="1" customFormat="false" ht="30" hidden="false" customHeight="true" outlineLevel="0" collapsed="false">
      <c r="A1" s="2" t="s">
        <v>22</v>
      </c>
      <c r="B1" s="2" t="s">
        <v>23</v>
      </c>
      <c r="C1" s="3" t="s">
        <v>24</v>
      </c>
      <c r="D1" s="3"/>
      <c r="E1" s="3"/>
      <c r="F1" s="3"/>
    </row>
    <row r="2" customFormat="false" ht="15" hidden="false" customHeight="false" outlineLevel="0" collapsed="false">
      <c r="A2" s="2"/>
      <c r="B2" s="2"/>
      <c r="C2" s="4" t="n">
        <v>10</v>
      </c>
      <c r="D2" s="4" t="n">
        <v>24</v>
      </c>
      <c r="E2" s="4" t="n">
        <v>18</v>
      </c>
      <c r="F2" s="4" t="n">
        <v>57</v>
      </c>
    </row>
    <row r="3" customFormat="false" ht="15" hidden="false" customHeight="false" outlineLevel="0" collapsed="false">
      <c r="A3" s="4" t="s">
        <v>25</v>
      </c>
      <c r="B3" s="5" t="n">
        <v>5500</v>
      </c>
      <c r="C3" s="6" t="n">
        <f aca="false">$C$2*B3</f>
        <v>55000</v>
      </c>
      <c r="D3" s="6" t="n">
        <f aca="false">$D$2*B3</f>
        <v>132000</v>
      </c>
      <c r="E3" s="6" t="n">
        <f aca="false">$E$2*B3</f>
        <v>99000</v>
      </c>
      <c r="F3" s="6" t="n">
        <f aca="false">$F$2*B3</f>
        <v>313500</v>
      </c>
    </row>
    <row r="4" customFormat="false" ht="23.85" hidden="false" customHeight="false" outlineLevel="0" collapsed="false">
      <c r="A4" s="7" t="s">
        <v>26</v>
      </c>
      <c r="B4" s="5" t="n">
        <v>2500</v>
      </c>
      <c r="C4" s="6" t="n">
        <f aca="false">$C$2*B4</f>
        <v>25000</v>
      </c>
      <c r="D4" s="6" t="n">
        <f aca="false">$D$2*B4</f>
        <v>60000</v>
      </c>
      <c r="E4" s="6" t="n">
        <f aca="false">$E$2*B4</f>
        <v>45000</v>
      </c>
      <c r="F4" s="6" t="n">
        <f aca="false">$F$2*B4</f>
        <v>142500</v>
      </c>
    </row>
    <row r="5" customFormat="false" ht="15" hidden="false" customHeight="false" outlineLevel="0" collapsed="false">
      <c r="A5" s="4" t="s">
        <v>27</v>
      </c>
      <c r="B5" s="5" t="n">
        <v>12000</v>
      </c>
      <c r="C5" s="6" t="n">
        <f aca="false">$C$2*B5</f>
        <v>120000</v>
      </c>
      <c r="D5" s="6" t="n">
        <f aca="false">$D$2*B5</f>
        <v>288000</v>
      </c>
      <c r="E5" s="6" t="n">
        <f aca="false">$E$2*B5</f>
        <v>216000</v>
      </c>
      <c r="F5" s="6" t="n">
        <f aca="false">$F$2*B5</f>
        <v>684000</v>
      </c>
    </row>
    <row r="6" customFormat="false" ht="15" hidden="false" customHeight="false" outlineLevel="0" collapsed="false">
      <c r="A6" s="4" t="s">
        <v>28</v>
      </c>
      <c r="B6" s="5" t="n">
        <v>1500</v>
      </c>
      <c r="C6" s="6" t="n">
        <f aca="false">$C$2*B6</f>
        <v>15000</v>
      </c>
      <c r="D6" s="6" t="n">
        <f aca="false">$D$2*B6</f>
        <v>36000</v>
      </c>
      <c r="E6" s="6" t="n">
        <f aca="false">$E$2*B6</f>
        <v>27000</v>
      </c>
      <c r="F6" s="6" t="n">
        <f aca="false">$F$2*B6</f>
        <v>85500</v>
      </c>
    </row>
  </sheetData>
  <mergeCells count="3">
    <mergeCell ref="A1:A2"/>
    <mergeCell ref="B1:B2"/>
    <mergeCell ref="C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8.42"/>
    <col collapsed="false" customWidth="true" hidden="false" outlineLevel="0" max="3" min="3" style="0" width="14.86"/>
    <col collapsed="false" customWidth="true" hidden="false" outlineLevel="0" max="4" min="4" style="0" width="14.71"/>
  </cols>
  <sheetData>
    <row r="1" customFormat="false" ht="18.55" hidden="false" customHeight="false" outlineLevel="0" collapsed="false">
      <c r="A1" s="8" t="s">
        <v>29</v>
      </c>
      <c r="B1" s="8"/>
    </row>
    <row r="2" customFormat="false" ht="15" hidden="false" customHeight="false" outlineLevel="0" collapsed="false">
      <c r="A2" s="4" t="s">
        <v>30</v>
      </c>
      <c r="B2" s="5" t="n">
        <v>25.5</v>
      </c>
    </row>
    <row r="3" customFormat="false" ht="15" hidden="false" customHeight="false" outlineLevel="0" collapsed="false">
      <c r="A3" s="4" t="s">
        <v>31</v>
      </c>
      <c r="B3" s="5" t="n">
        <v>24</v>
      </c>
    </row>
    <row r="4" customFormat="false" ht="15" hidden="false" customHeight="false" outlineLevel="0" collapsed="false">
      <c r="A4" s="4" t="s">
        <v>32</v>
      </c>
      <c r="B4" s="5" t="n">
        <v>24.2</v>
      </c>
    </row>
    <row r="6" customFormat="false" ht="18.55" hidden="false" customHeight="false" outlineLevel="0" collapsed="false">
      <c r="A6" s="8" t="s">
        <v>33</v>
      </c>
      <c r="B6" s="8"/>
      <c r="C6" s="8"/>
      <c r="D6" s="8"/>
    </row>
    <row r="7" customFormat="false" ht="15" hidden="false" customHeight="false" outlineLevel="0" collapsed="false">
      <c r="A7" s="4"/>
      <c r="B7" s="9" t="s">
        <v>34</v>
      </c>
      <c r="C7" s="4" t="s">
        <v>35</v>
      </c>
      <c r="D7" s="4" t="s">
        <v>36</v>
      </c>
    </row>
    <row r="8" customFormat="false" ht="15" hidden="false" customHeight="false" outlineLevel="0" collapsed="false">
      <c r="A8" s="4" t="s">
        <v>30</v>
      </c>
      <c r="B8" s="10" t="n">
        <v>20</v>
      </c>
      <c r="C8" s="11" t="n">
        <v>15</v>
      </c>
      <c r="D8" s="11" t="n">
        <v>17</v>
      </c>
    </row>
    <row r="9" customFormat="false" ht="15" hidden="false" customHeight="false" outlineLevel="0" collapsed="false">
      <c r="A9" s="4" t="s">
        <v>31</v>
      </c>
      <c r="B9" s="10" t="n">
        <v>5</v>
      </c>
      <c r="C9" s="11" t="n">
        <v>10</v>
      </c>
      <c r="D9" s="11" t="n">
        <v>8</v>
      </c>
    </row>
    <row r="10" customFormat="false" ht="15" hidden="false" customHeight="false" outlineLevel="0" collapsed="false">
      <c r="A10" s="4" t="s">
        <v>32</v>
      </c>
      <c r="B10" s="12" t="n">
        <v>3</v>
      </c>
      <c r="C10" s="11" t="n">
        <v>2</v>
      </c>
      <c r="D10" s="11" t="n">
        <v>5</v>
      </c>
    </row>
    <row r="11" customFormat="false" ht="15" hidden="false" customHeight="false" outlineLevel="0" collapsed="false">
      <c r="B11" s="13"/>
      <c r="C11" s="14"/>
      <c r="D11" s="15"/>
      <c r="E11" s="16"/>
    </row>
    <row r="12" customFormat="false" ht="15" hidden="false" customHeight="false" outlineLevel="0" collapsed="false">
      <c r="C12" s="1"/>
      <c r="D12" s="1"/>
    </row>
    <row r="13" customFormat="false" ht="18.55" hidden="false" customHeight="false" outlineLevel="0" collapsed="false">
      <c r="A13" s="8" t="s">
        <v>37</v>
      </c>
      <c r="B13" s="8"/>
      <c r="C13" s="8"/>
      <c r="D13" s="8"/>
    </row>
    <row r="14" customFormat="false" ht="15" hidden="false" customHeight="false" outlineLevel="0" collapsed="false">
      <c r="A14" s="4"/>
      <c r="B14" s="9" t="s">
        <v>34</v>
      </c>
      <c r="C14" s="4" t="s">
        <v>35</v>
      </c>
      <c r="D14" s="4" t="s">
        <v>36</v>
      </c>
    </row>
    <row r="15" customFormat="false" ht="15" hidden="false" customHeight="false" outlineLevel="0" collapsed="false">
      <c r="A15" s="4" t="s">
        <v>30</v>
      </c>
      <c r="B15" s="9" t="n">
        <f aca="false">$B$2*B8</f>
        <v>510</v>
      </c>
      <c r="C15" s="9" t="n">
        <f aca="false">$B$2*C8</f>
        <v>382.5</v>
      </c>
      <c r="D15" s="9" t="n">
        <f aca="false">$B$2*D8</f>
        <v>433.5</v>
      </c>
    </row>
    <row r="16" customFormat="false" ht="15" hidden="false" customHeight="false" outlineLevel="0" collapsed="false">
      <c r="A16" s="4" t="s">
        <v>31</v>
      </c>
      <c r="B16" s="9" t="n">
        <f aca="false">$B$3*B9</f>
        <v>120</v>
      </c>
      <c r="C16" s="9" t="n">
        <f aca="false">$B$3*C9</f>
        <v>240</v>
      </c>
      <c r="D16" s="9" t="n">
        <f aca="false">$B$3*D9</f>
        <v>192</v>
      </c>
    </row>
    <row r="17" customFormat="false" ht="15" hidden="false" customHeight="false" outlineLevel="0" collapsed="false">
      <c r="A17" s="4" t="s">
        <v>32</v>
      </c>
      <c r="B17" s="17" t="n">
        <f aca="false">$B$4*B10</f>
        <v>72.6</v>
      </c>
      <c r="C17" s="17" t="n">
        <f aca="false">$B$4*C10</f>
        <v>48.4</v>
      </c>
      <c r="D17" s="17" t="n">
        <f aca="false">$B$4*D10</f>
        <v>121</v>
      </c>
    </row>
  </sheetData>
  <mergeCells count="3">
    <mergeCell ref="A1:B1"/>
    <mergeCell ref="A6:D6"/>
    <mergeCell ref="A13:D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7"/>
    <col collapsed="false" customWidth="true" hidden="false" outlineLevel="0" max="3" min="3" style="0" width="19.42"/>
    <col collapsed="false" customWidth="true" hidden="false" outlineLevel="0" max="4" min="4" style="0" width="10.57"/>
    <col collapsed="false" customWidth="true" hidden="false" outlineLevel="0" max="5" min="5" style="0" width="17.29"/>
    <col collapsed="false" customWidth="true" hidden="false" outlineLevel="0" max="6" min="6" style="0" width="19.14"/>
    <col collapsed="false" customWidth="true" hidden="false" outlineLevel="0" max="8" min="8" style="0" width="10.85"/>
    <col collapsed="false" customWidth="true" hidden="false" outlineLevel="0" max="9" min="9" style="0" width="11.71"/>
    <col collapsed="false" customWidth="true" hidden="false" outlineLevel="0" max="10" min="10" style="0" width="12.71"/>
    <col collapsed="false" customWidth="true" hidden="false" outlineLevel="0" max="11" min="11" style="0" width="11.71"/>
    <col collapsed="false" customWidth="true" hidden="false" outlineLevel="0" max="13" min="12" style="0" width="10.57"/>
  </cols>
  <sheetData>
    <row r="1" customFormat="false" ht="60" hidden="false" customHeight="true" outlineLevel="0" collapsed="false">
      <c r="A1" s="18" t="s">
        <v>38</v>
      </c>
      <c r="B1" s="18" t="s">
        <v>39</v>
      </c>
      <c r="C1" s="18" t="s">
        <v>40</v>
      </c>
      <c r="D1" s="18" t="s">
        <v>41</v>
      </c>
      <c r="E1" s="18" t="s">
        <v>42</v>
      </c>
      <c r="F1" s="18" t="s">
        <v>43</v>
      </c>
      <c r="G1" s="19" t="s">
        <v>44</v>
      </c>
      <c r="K1" s="3" t="s">
        <v>45</v>
      </c>
      <c r="L1" s="3"/>
    </row>
    <row r="2" customFormat="false" ht="35.05" hidden="false" customHeight="false" outlineLevel="0" collapsed="false">
      <c r="A2" s="20" t="s">
        <v>46</v>
      </c>
      <c r="B2" s="21" t="n">
        <v>50000</v>
      </c>
      <c r="C2" s="21" t="n">
        <f aca="false">B2*G2</f>
        <v>6500</v>
      </c>
      <c r="D2" s="21" t="n">
        <f aca="false">B2-C2</f>
        <v>43500</v>
      </c>
      <c r="E2" s="21" t="n">
        <v>0</v>
      </c>
      <c r="F2" s="21" t="n">
        <f aca="false">D2</f>
        <v>43500</v>
      </c>
      <c r="G2" s="22" t="n">
        <v>0.13</v>
      </c>
      <c r="K2" s="23" t="s">
        <v>47</v>
      </c>
      <c r="L2" s="23" t="s">
        <v>48</v>
      </c>
    </row>
    <row r="3" customFormat="false" ht="15" hidden="false" customHeight="false" outlineLevel="0" collapsed="false">
      <c r="A3" s="20" t="s">
        <v>49</v>
      </c>
      <c r="B3" s="21" t="n">
        <v>60000</v>
      </c>
      <c r="C3" s="21" t="n">
        <v>7800</v>
      </c>
      <c r="D3" s="21" t="n">
        <f aca="false">B3-C3</f>
        <v>52200</v>
      </c>
      <c r="E3" s="21" t="n">
        <v>0</v>
      </c>
      <c r="F3" s="21" t="n">
        <f aca="false">D3</f>
        <v>52200</v>
      </c>
      <c r="G3" s="22" t="n">
        <v>0.13</v>
      </c>
      <c r="K3" s="21" t="n">
        <f aca="false">F5/3</f>
        <v>38566.6666666667</v>
      </c>
      <c r="L3" s="21" t="n">
        <f aca="false">D5/2</f>
        <v>47850</v>
      </c>
    </row>
    <row r="4" customFormat="false" ht="15" hidden="false" customHeight="false" outlineLevel="0" collapsed="false">
      <c r="A4" s="20" t="s">
        <v>50</v>
      </c>
      <c r="B4" s="21" t="n">
        <v>0</v>
      </c>
      <c r="C4" s="21" t="n">
        <v>0</v>
      </c>
      <c r="D4" s="21" t="n">
        <v>0</v>
      </c>
      <c r="E4" s="21" t="n">
        <v>20000</v>
      </c>
      <c r="F4" s="21" t="n">
        <v>20000</v>
      </c>
      <c r="G4" s="22" t="n">
        <v>0</v>
      </c>
    </row>
    <row r="5" customFormat="false" ht="15" hidden="false" customHeight="false" outlineLevel="0" collapsed="false">
      <c r="A5" s="20" t="s">
        <v>51</v>
      </c>
      <c r="B5" s="21" t="n">
        <v>110000</v>
      </c>
      <c r="C5" s="21" t="n">
        <f aca="false">SUM(C2:C4)</f>
        <v>14300</v>
      </c>
      <c r="D5" s="21" t="n">
        <f aca="false">SUM(D2:D4)</f>
        <v>95700</v>
      </c>
      <c r="E5" s="21" t="n">
        <v>20000</v>
      </c>
      <c r="F5" s="21" t="n">
        <f aca="false">SUM(F2:F4)</f>
        <v>115700</v>
      </c>
      <c r="G5" s="22"/>
    </row>
  </sheetData>
  <mergeCells count="1">
    <mergeCell ref="K1:L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6796875" defaultRowHeight="15" zeroHeight="false" outlineLevelRow="0" outlineLevelCol="0"/>
  <cols>
    <col collapsed="false" customWidth="true" hidden="false" outlineLevel="0" max="3" min="3" style="0" width="27.86"/>
    <col collapsed="false" customWidth="true" hidden="false" outlineLevel="0" max="7" min="7" style="0" width="21.69"/>
  </cols>
  <sheetData>
    <row r="2" customFormat="false" ht="15" hidden="false" customHeight="false" outlineLevel="0" collapsed="false">
      <c r="B2" s="24" t="s">
        <v>52</v>
      </c>
      <c r="C2" s="24"/>
    </row>
    <row r="4" customFormat="false" ht="15" hidden="false" customHeight="false" outlineLevel="0" collapsed="false">
      <c r="B4" s="0" t="s">
        <v>53</v>
      </c>
      <c r="C4" s="25" t="n">
        <v>20.4</v>
      </c>
    </row>
    <row r="5" customFormat="false" ht="15" hidden="false" customHeight="false" outlineLevel="0" collapsed="false">
      <c r="B5" s="26" t="s">
        <v>54</v>
      </c>
      <c r="C5" s="25" t="n">
        <v>21</v>
      </c>
    </row>
    <row r="6" customFormat="false" ht="15" hidden="false" customHeight="false" outlineLevel="0" collapsed="false">
      <c r="B6" s="0" t="s">
        <v>55</v>
      </c>
      <c r="C6" s="25" t="n">
        <v>21.4</v>
      </c>
    </row>
    <row r="7" customFormat="false" ht="15" hidden="false" customHeight="false" outlineLevel="0" collapsed="false">
      <c r="B7" s="0" t="s">
        <v>56</v>
      </c>
      <c r="C7" s="25" t="n">
        <v>20.6</v>
      </c>
    </row>
  </sheetData>
  <mergeCells count="1">
    <mergeCell ref="B2:C2"/>
  </mergeCells>
  <conditionalFormatting sqref="C4:C7">
    <cfRule type="dataBar" priority="2">
      <dataBar showValue="1" minLength="10" maxLength="90">
        <cfvo type="num" val="20"/>
        <cfvo type="num" val="22"/>
        <color rgb="FF638EC6"/>
      </dataBar>
      <extLst>
        <ext xmlns:x14="http://schemas.microsoft.com/office/spreadsheetml/2009/9/main" uri="{B025F937-C7B1-47D3-B67F-A62EFF666E3E}">
          <x14:id>{3647C010-005F-4757-A534-8DC0B0935FF5}</x14:id>
        </ext>
      </extLst>
    </cfRule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{287E4C49-00C6-4CBD-A150-CC279171C446}</x14:id>
        </ext>
      </extLst>
    </cfRule>
    <cfRule type="dataBar" priority="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{4CEC164F-D391-4AD4-88A4-6355B9D62677}</x14:id>
        </ext>
      </extLst>
    </cfRule>
    <cfRule type="dataBar" priority="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{87D97220-CD37-4B82-95E0-A191BBC8C4B4}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7C010-005F-4757-A534-8DC0B0935FF5}">
            <x14:dataBar minLength="10" maxLength="90" axisPosition="automatic" gradient="true">
              <x14:cfvo type="num">
                <xm:f>20</xm:f>
              </x14:cfvo>
              <x14:cfvo type="num">
                <xm:f>22</xm:f>
              </x14:cfvo>
              <x14:negativeFillColor rgb="FFFF0000"/>
              <x14:axisColor rgb="FF000000"/>
            </x14:dataBar>
          </x14:cfRule>
          <x14:cfRule type="dataBar" id="{287E4C49-00C6-4CBD-A150-CC279171C446}">
            <x14:dataBar minLength="10" maxLength="90" axisPosition="automatic" gradient="true">
              <x14:cfvo type="min"/>
              <x14:cfvo type="max"/>
              <x14:negativeFillColor rgb="FFFF0000"/>
              <x14:axisColor rgb="FF000000"/>
            </x14:dataBar>
          </x14:cfRule>
          <x14:cfRule type="dataBar" id="{4CEC164F-D391-4AD4-88A4-6355B9D62677}">
            <x14:dataBar minLength="10" maxLength="90" axisPosition="automatic" gradient="false">
              <x14:cfvo type="min"/>
              <x14:cfvo type="max"/>
              <x14:negativeFillColor rgb="FFFF0000"/>
              <x14:axisColor rgb="FF000000"/>
            </x14:dataBar>
          </x14:cfRule>
          <x14:cfRule type="dataBar" id="{87D97220-CD37-4B82-95E0-A191BBC8C4B4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C4:C7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29"/>
    <col collapsed="false" customWidth="true" hidden="false" outlineLevel="0" max="4" min="2" style="0" width="20.71"/>
  </cols>
  <sheetData>
    <row r="1" customFormat="false" ht="15" hidden="false" customHeight="false" outlineLevel="0" collapsed="false">
      <c r="A1" s="27" t="s">
        <v>57</v>
      </c>
      <c r="B1" s="3" t="s">
        <v>58</v>
      </c>
      <c r="C1" s="3" t="s">
        <v>59</v>
      </c>
      <c r="D1" s="3" t="s">
        <v>60</v>
      </c>
    </row>
    <row r="2" customFormat="false" ht="15" hidden="false" customHeight="false" outlineLevel="0" collapsed="false">
      <c r="A2" s="4" t="s">
        <v>61</v>
      </c>
      <c r="B2" s="28" t="n">
        <v>5</v>
      </c>
      <c r="C2" s="28" t="n">
        <v>4</v>
      </c>
      <c r="D2" s="28" t="n">
        <f aca="false">B2*C2</f>
        <v>20</v>
      </c>
    </row>
    <row r="3" customFormat="false" ht="15" hidden="false" customHeight="false" outlineLevel="0" collapsed="false">
      <c r="A3" s="4" t="s">
        <v>62</v>
      </c>
      <c r="B3" s="28" t="n">
        <v>4.5</v>
      </c>
      <c r="C3" s="28" t="n">
        <v>3.5</v>
      </c>
      <c r="D3" s="28" t="n">
        <f aca="false">B3*C3</f>
        <v>15.75</v>
      </c>
    </row>
    <row r="4" customFormat="false" ht="15" hidden="false" customHeight="false" outlineLevel="0" collapsed="false">
      <c r="A4" s="4" t="s">
        <v>63</v>
      </c>
      <c r="B4" s="28" t="n">
        <v>4</v>
      </c>
      <c r="C4" s="28" t="n">
        <v>3</v>
      </c>
      <c r="D4" s="28" t="n">
        <f aca="false">B4*C4</f>
        <v>12</v>
      </c>
    </row>
    <row r="5" customFormat="false" ht="15" hidden="false" customHeight="false" outlineLevel="0" collapsed="false">
      <c r="A5" s="4" t="s">
        <v>64</v>
      </c>
      <c r="B5" s="28" t="n">
        <v>3</v>
      </c>
      <c r="C5" s="28" t="n">
        <v>2.5</v>
      </c>
      <c r="D5" s="28" t="n">
        <f aca="false">B5*C5</f>
        <v>7.5</v>
      </c>
    </row>
    <row r="6" customFormat="false" ht="15" hidden="false" customHeight="false" outlineLevel="0" collapsed="false">
      <c r="A6" s="29" t="s">
        <v>65</v>
      </c>
      <c r="B6" s="30" t="n">
        <v>2</v>
      </c>
      <c r="C6" s="30" t="n">
        <v>1.5</v>
      </c>
      <c r="D6" s="28" t="n">
        <f aca="false">B6*C6</f>
        <v>3</v>
      </c>
    </row>
    <row r="7" customFormat="false" ht="15" hidden="false" customHeight="false" outlineLevel="0" collapsed="false">
      <c r="A7" s="31" t="s">
        <v>66</v>
      </c>
      <c r="B7" s="32" t="n">
        <v>2</v>
      </c>
      <c r="C7" s="32" t="n">
        <v>1</v>
      </c>
      <c r="D7" s="28" t="n">
        <f aca="false">B7*C7</f>
        <v>2</v>
      </c>
    </row>
    <row r="8" customFormat="false" ht="15" hidden="false" customHeight="false" outlineLevel="0" collapsed="false">
      <c r="A8" s="33" t="s">
        <v>67</v>
      </c>
      <c r="B8" s="34"/>
      <c r="C8" s="34"/>
      <c r="D8" s="32" t="n">
        <f aca="false">SUM(D2:D7)</f>
        <v>60.25</v>
      </c>
    </row>
    <row r="9" customFormat="false" ht="15" hidden="false" customHeight="false" outlineLevel="0" collapsed="false">
      <c r="A9" s="27" t="s">
        <v>68</v>
      </c>
      <c r="B9" s="35"/>
      <c r="C9" s="35"/>
      <c r="D9" s="28" t="n">
        <f aca="false">SUM(D2,D3,D4)</f>
        <v>47.75</v>
      </c>
    </row>
    <row r="10" customFormat="false" ht="23.85" hidden="false" customHeight="false" outlineLevel="0" collapsed="false">
      <c r="A10" s="36" t="s">
        <v>69</v>
      </c>
      <c r="B10" s="35"/>
      <c r="C10" s="35"/>
      <c r="D10" s="4" t="n">
        <f aca="false">D8/4</f>
        <v>15.0625</v>
      </c>
    </row>
    <row r="11" customFormat="false" ht="23.85" hidden="false" customHeight="false" outlineLevel="0" collapsed="false">
      <c r="A11" s="36" t="s">
        <v>70</v>
      </c>
      <c r="B11" s="35"/>
      <c r="C11" s="35"/>
      <c r="D11" s="4" t="n">
        <f aca="false">D9/4</f>
        <v>11.9375</v>
      </c>
    </row>
    <row r="18" customFormat="false" ht="15" hidden="false" customHeight="false" outlineLevel="0" collapsed="false">
      <c r="A18" s="37"/>
    </row>
  </sheetData>
  <mergeCells count="4">
    <mergeCell ref="B8:C8"/>
    <mergeCell ref="B9:C9"/>
    <mergeCell ref="B10:C10"/>
    <mergeCell ref="B11:C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2024-10-30T08:14:37Z</dcterms:created>
  <dc:creator>Студент ПТК</dc:creator>
  <dc:description/>
  <dc:language>ru-RU</dc:language>
  <cp:lastModifiedBy/>
  <dcterms:modified xsi:type="dcterms:W3CDTF">2024-11-01T09:19:01Z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